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925"/>
  </bookViews>
  <sheets>
    <sheet name="기부금수입및지출명세서" sheetId="3" r:id="rId1"/>
  </sheets>
  <calcPr calcId="162913"/>
</workbook>
</file>

<file path=xl/calcChain.xml><?xml version="1.0" encoding="utf-8"?>
<calcChain xmlns="http://schemas.openxmlformats.org/spreadsheetml/2006/main">
  <c r="N23" i="3" l="1"/>
  <c r="H19" i="3"/>
  <c r="H20" i="3"/>
  <c r="H21" i="3"/>
  <c r="H18" i="3" l="1"/>
  <c r="G26" i="3" l="1"/>
  <c r="F26" i="3"/>
  <c r="H25" i="3"/>
  <c r="H24" i="3"/>
  <c r="H23" i="3"/>
  <c r="H22" i="3"/>
  <c r="H17" i="3"/>
  <c r="H16" i="3"/>
  <c r="G9" i="3"/>
  <c r="F9" i="3"/>
  <c r="D5" i="3"/>
  <c r="D6" i="3" s="1"/>
  <c r="D7" i="3" s="1"/>
  <c r="D8" i="3" s="1"/>
  <c r="D9" i="3" s="1"/>
  <c r="D10" i="3" s="1"/>
  <c r="D11" i="3" s="1"/>
  <c r="H4" i="3" s="1"/>
  <c r="H5" i="3" s="1"/>
  <c r="H6" i="3" s="1"/>
  <c r="H7" i="3" s="1"/>
  <c r="H8" i="3" s="1"/>
  <c r="H10" i="3" s="1"/>
  <c r="H26" i="3" l="1"/>
</calcChain>
</file>

<file path=xl/sharedStrings.xml><?xml version="1.0" encoding="utf-8"?>
<sst xmlns="http://schemas.openxmlformats.org/spreadsheetml/2006/main" count="80" uniqueCount="63">
  <si>
    <t>잔액</t>
  </si>
  <si>
    <r>
      <t xml:space="preserve">1. </t>
    </r>
    <r>
      <rPr>
        <b/>
        <sz val="10"/>
        <rFont val="돋움"/>
        <family val="3"/>
        <charset val="129"/>
      </rPr>
      <t>기부금품의</t>
    </r>
    <r>
      <rPr>
        <b/>
        <sz val="10"/>
        <rFont val="Calibri"/>
        <family val="2"/>
      </rPr>
      <t xml:space="preserve"> </t>
    </r>
    <r>
      <rPr>
        <b/>
        <sz val="10"/>
        <rFont val="돋움"/>
        <family val="3"/>
        <charset val="129"/>
      </rPr>
      <t>수입</t>
    </r>
    <r>
      <rPr>
        <b/>
        <sz val="10"/>
        <rFont val="Calibri"/>
        <family val="2"/>
      </rPr>
      <t>.</t>
    </r>
    <r>
      <rPr>
        <b/>
        <sz val="10"/>
        <rFont val="돋움"/>
        <family val="3"/>
        <charset val="129"/>
      </rPr>
      <t>지출명세</t>
    </r>
    <r>
      <rPr>
        <b/>
        <sz val="10"/>
        <rFont val="Calibri"/>
        <family val="2"/>
      </rPr>
      <t xml:space="preserve"> (</t>
    </r>
    <r>
      <rPr>
        <b/>
        <sz val="10"/>
        <rFont val="돋움"/>
        <family val="3"/>
        <charset val="129"/>
      </rPr>
      <t>단위</t>
    </r>
    <r>
      <rPr>
        <b/>
        <sz val="10"/>
        <rFont val="Calibri"/>
        <family val="2"/>
      </rPr>
      <t>:</t>
    </r>
    <r>
      <rPr>
        <b/>
        <sz val="10"/>
        <rFont val="돋움"/>
        <family val="3"/>
        <charset val="129"/>
      </rPr>
      <t>원</t>
    </r>
    <r>
      <rPr>
        <b/>
        <sz val="10"/>
        <rFont val="Calibri"/>
        <family val="2"/>
      </rPr>
      <t>)</t>
    </r>
  </si>
  <si>
    <t>월별</t>
  </si>
  <si>
    <t>수입</t>
  </si>
  <si>
    <t>지출</t>
  </si>
  <si>
    <t>전기이월</t>
  </si>
  <si>
    <r>
      <t>2023</t>
    </r>
    <r>
      <rPr>
        <sz val="10"/>
        <rFont val="돋움"/>
        <family val="3"/>
        <charset val="129"/>
      </rPr>
      <t>년</t>
    </r>
    <r>
      <rPr>
        <sz val="10"/>
        <rFont val="Calibri"/>
        <family val="2"/>
      </rPr>
      <t>08</t>
    </r>
    <r>
      <rPr>
        <sz val="10"/>
        <rFont val="돋움"/>
        <family val="3"/>
        <charset val="129"/>
      </rPr>
      <t>월</t>
    </r>
    <phoneticPr fontId="8" type="noConversion"/>
  </si>
  <si>
    <r>
      <t>2023</t>
    </r>
    <r>
      <rPr>
        <sz val="10"/>
        <rFont val="돋움"/>
        <family val="3"/>
        <charset val="129"/>
      </rPr>
      <t>년</t>
    </r>
    <r>
      <rPr>
        <sz val="10"/>
        <rFont val="Calibri"/>
        <family val="2"/>
      </rPr>
      <t>01</t>
    </r>
    <r>
      <rPr>
        <sz val="10"/>
        <rFont val="돋움"/>
        <family val="3"/>
        <charset val="129"/>
      </rPr>
      <t>월</t>
    </r>
    <phoneticPr fontId="8" type="noConversion"/>
  </si>
  <si>
    <r>
      <t>2023</t>
    </r>
    <r>
      <rPr>
        <sz val="10"/>
        <rFont val="돋움"/>
        <family val="3"/>
        <charset val="129"/>
      </rPr>
      <t>년</t>
    </r>
    <r>
      <rPr>
        <sz val="10"/>
        <rFont val="Calibri"/>
        <family val="2"/>
      </rPr>
      <t>09월</t>
    </r>
    <r>
      <rPr>
        <sz val="10"/>
        <rFont val="돋움"/>
        <family val="3"/>
        <charset val="129"/>
      </rPr>
      <t/>
    </r>
  </si>
  <si>
    <r>
      <t>2023</t>
    </r>
    <r>
      <rPr>
        <sz val="10"/>
        <rFont val="돋움"/>
        <family val="3"/>
        <charset val="129"/>
      </rPr>
      <t>년</t>
    </r>
    <r>
      <rPr>
        <sz val="10"/>
        <rFont val="Calibri"/>
        <family val="2"/>
      </rPr>
      <t>02월</t>
    </r>
    <r>
      <rPr>
        <sz val="10"/>
        <rFont val="돋움"/>
        <family val="3"/>
        <charset val="129"/>
      </rPr>
      <t/>
    </r>
  </si>
  <si>
    <r>
      <t>2023</t>
    </r>
    <r>
      <rPr>
        <sz val="10"/>
        <rFont val="돋움"/>
        <family val="3"/>
        <charset val="129"/>
      </rPr>
      <t>년</t>
    </r>
    <r>
      <rPr>
        <sz val="10"/>
        <rFont val="Calibri"/>
        <family val="2"/>
      </rPr>
      <t>10월</t>
    </r>
    <r>
      <rPr>
        <sz val="10"/>
        <rFont val="돋움"/>
        <family val="3"/>
        <charset val="129"/>
      </rPr>
      <t/>
    </r>
  </si>
  <si>
    <r>
      <t>2023</t>
    </r>
    <r>
      <rPr>
        <sz val="10"/>
        <rFont val="돋움"/>
        <family val="3"/>
        <charset val="129"/>
      </rPr>
      <t>년</t>
    </r>
    <r>
      <rPr>
        <sz val="10"/>
        <rFont val="Calibri"/>
        <family val="2"/>
      </rPr>
      <t>03월</t>
    </r>
    <r>
      <rPr>
        <sz val="10"/>
        <rFont val="돋움"/>
        <family val="3"/>
        <charset val="129"/>
      </rPr>
      <t/>
    </r>
  </si>
  <si>
    <r>
      <t>2023</t>
    </r>
    <r>
      <rPr>
        <sz val="10"/>
        <rFont val="돋움"/>
        <family val="3"/>
        <charset val="129"/>
      </rPr>
      <t>년</t>
    </r>
    <r>
      <rPr>
        <sz val="10"/>
        <rFont val="Calibri"/>
        <family val="2"/>
      </rPr>
      <t>11월</t>
    </r>
    <r>
      <rPr>
        <sz val="10"/>
        <rFont val="돋움"/>
        <family val="3"/>
        <charset val="129"/>
      </rPr>
      <t/>
    </r>
  </si>
  <si>
    <r>
      <t>2023</t>
    </r>
    <r>
      <rPr>
        <sz val="10"/>
        <rFont val="돋움"/>
        <family val="3"/>
        <charset val="129"/>
      </rPr>
      <t>년</t>
    </r>
    <r>
      <rPr>
        <sz val="10"/>
        <rFont val="Calibri"/>
        <family val="2"/>
      </rPr>
      <t>04월</t>
    </r>
    <r>
      <rPr>
        <sz val="10"/>
        <rFont val="돋움"/>
        <family val="3"/>
        <charset val="129"/>
      </rPr>
      <t/>
    </r>
  </si>
  <si>
    <r>
      <t>2023</t>
    </r>
    <r>
      <rPr>
        <sz val="10"/>
        <rFont val="돋움"/>
        <family val="3"/>
        <charset val="129"/>
      </rPr>
      <t>년</t>
    </r>
    <r>
      <rPr>
        <sz val="10"/>
        <rFont val="Calibri"/>
        <family val="2"/>
      </rPr>
      <t>12월</t>
    </r>
    <r>
      <rPr>
        <sz val="10"/>
        <rFont val="돋움"/>
        <family val="3"/>
        <charset val="129"/>
      </rPr>
      <t/>
    </r>
  </si>
  <si>
    <r>
      <t>2023</t>
    </r>
    <r>
      <rPr>
        <sz val="10"/>
        <rFont val="돋움"/>
        <family val="3"/>
        <charset val="129"/>
      </rPr>
      <t>년</t>
    </r>
    <r>
      <rPr>
        <sz val="10"/>
        <rFont val="Calibri"/>
        <family val="2"/>
      </rPr>
      <t>05월</t>
    </r>
    <r>
      <rPr>
        <sz val="10"/>
        <rFont val="돋움"/>
        <family val="3"/>
        <charset val="129"/>
      </rPr>
      <t/>
    </r>
  </si>
  <si>
    <t>합계</t>
  </si>
  <si>
    <r>
      <t>2023</t>
    </r>
    <r>
      <rPr>
        <sz val="10"/>
        <rFont val="돋움"/>
        <family val="3"/>
        <charset val="129"/>
      </rPr>
      <t>년</t>
    </r>
    <r>
      <rPr>
        <sz val="10"/>
        <rFont val="Calibri"/>
        <family val="2"/>
      </rPr>
      <t>06월</t>
    </r>
    <r>
      <rPr>
        <sz val="10"/>
        <rFont val="돋움"/>
        <family val="3"/>
        <charset val="129"/>
      </rPr>
      <t/>
    </r>
  </si>
  <si>
    <t>차기이월</t>
  </si>
  <si>
    <r>
      <t>2023</t>
    </r>
    <r>
      <rPr>
        <sz val="10"/>
        <rFont val="돋움"/>
        <family val="3"/>
        <charset val="129"/>
      </rPr>
      <t>년</t>
    </r>
    <r>
      <rPr>
        <sz val="10"/>
        <rFont val="Calibri"/>
        <family val="2"/>
      </rPr>
      <t>07월</t>
    </r>
    <r>
      <rPr>
        <sz val="10"/>
        <rFont val="돋움"/>
        <family val="3"/>
        <charset val="129"/>
      </rPr>
      <t/>
    </r>
  </si>
  <si>
    <r>
      <t xml:space="preserve">2. </t>
    </r>
    <r>
      <rPr>
        <b/>
        <sz val="10"/>
        <rFont val="돋움"/>
        <family val="3"/>
        <charset val="129"/>
      </rPr>
      <t>기부금품</t>
    </r>
    <r>
      <rPr>
        <b/>
        <sz val="10"/>
        <rFont val="Calibri"/>
        <family val="2"/>
      </rPr>
      <t xml:space="preserve"> </t>
    </r>
    <r>
      <rPr>
        <b/>
        <sz val="10"/>
        <rFont val="돋움"/>
        <family val="3"/>
        <charset val="129"/>
      </rPr>
      <t>지출명세서</t>
    </r>
    <r>
      <rPr>
        <b/>
        <sz val="10"/>
        <rFont val="Calibri"/>
        <family val="2"/>
      </rPr>
      <t>(</t>
    </r>
    <r>
      <rPr>
        <b/>
        <sz val="10"/>
        <rFont val="돋움"/>
        <family val="3"/>
        <charset val="129"/>
      </rPr>
      <t>국내사업</t>
    </r>
    <r>
      <rPr>
        <b/>
        <sz val="10"/>
        <rFont val="Calibri"/>
        <family val="2"/>
      </rPr>
      <t>)</t>
    </r>
  </si>
  <si>
    <r>
      <t>(</t>
    </r>
    <r>
      <rPr>
        <b/>
        <sz val="10"/>
        <rFont val="돋움"/>
        <family val="3"/>
        <charset val="129"/>
      </rPr>
      <t>대표</t>
    </r>
    <r>
      <rPr>
        <b/>
        <sz val="10"/>
        <rFont val="Calibri"/>
        <family val="2"/>
      </rPr>
      <t>)</t>
    </r>
    <r>
      <rPr>
        <b/>
        <sz val="10"/>
        <rFont val="돋움"/>
        <family val="3"/>
        <charset val="129"/>
      </rPr>
      <t xml:space="preserve">지급처명
</t>
    </r>
    <r>
      <rPr>
        <b/>
        <sz val="10"/>
        <rFont val="Calibri"/>
        <family val="2"/>
      </rPr>
      <t>(</t>
    </r>
    <r>
      <rPr>
        <b/>
        <sz val="10"/>
        <rFont val="돋움"/>
        <family val="3"/>
        <charset val="129"/>
      </rPr>
      <t>성명</t>
    </r>
    <r>
      <rPr>
        <b/>
        <sz val="10"/>
        <rFont val="Calibri"/>
        <family val="2"/>
      </rPr>
      <t>/</t>
    </r>
    <r>
      <rPr>
        <b/>
        <sz val="10"/>
        <rFont val="돋움"/>
        <family val="3"/>
        <charset val="129"/>
      </rPr>
      <t>단체명</t>
    </r>
    <r>
      <rPr>
        <b/>
        <sz val="10"/>
        <rFont val="Calibri"/>
        <family val="2"/>
      </rPr>
      <t>)</t>
    </r>
  </si>
  <si>
    <t>지출목적</t>
  </si>
  <si>
    <r>
      <rPr>
        <b/>
        <sz val="10"/>
        <rFont val="돋움"/>
        <family val="3"/>
        <charset val="129"/>
      </rPr>
      <t>수혜인원</t>
    </r>
    <r>
      <rPr>
        <b/>
        <sz val="10"/>
        <rFont val="Calibri"/>
        <family val="2"/>
      </rPr>
      <t>(</t>
    </r>
    <r>
      <rPr>
        <b/>
        <sz val="10"/>
        <rFont val="돋움"/>
        <family val="3"/>
        <charset val="129"/>
      </rPr>
      <t>단체</t>
    </r>
    <r>
      <rPr>
        <b/>
        <sz val="10"/>
        <rFont val="Calibri"/>
        <family val="2"/>
      </rPr>
      <t>)</t>
    </r>
    <r>
      <rPr>
        <b/>
        <sz val="10"/>
        <rFont val="돋움"/>
        <family val="3"/>
        <charset val="129"/>
      </rPr>
      <t>수</t>
    </r>
  </si>
  <si>
    <t>지출액</t>
  </si>
  <si>
    <t>현금</t>
  </si>
  <si>
    <t>물품</t>
  </si>
  <si>
    <t>갤러리퍼플스튜디오</t>
  </si>
  <si>
    <r>
      <rPr>
        <sz val="10"/>
        <rFont val="돋움"/>
        <family val="3"/>
        <charset val="129"/>
      </rPr>
      <t>갤러리퍼플스튜디오</t>
    </r>
    <r>
      <rPr>
        <sz val="10"/>
        <rFont val="Calibri"/>
        <family val="2"/>
      </rPr>
      <t xml:space="preserve"> </t>
    </r>
    <r>
      <rPr>
        <sz val="10"/>
        <rFont val="돋움"/>
        <family val="3"/>
        <charset val="129"/>
      </rPr>
      <t>입주작가</t>
    </r>
    <r>
      <rPr>
        <sz val="10"/>
        <rFont val="Calibri"/>
        <family val="2"/>
      </rPr>
      <t xml:space="preserve"> </t>
    </r>
    <r>
      <rPr>
        <sz val="10"/>
        <rFont val="돋움"/>
        <family val="3"/>
        <charset val="129"/>
      </rPr>
      <t>지원</t>
    </r>
  </si>
  <si>
    <r>
      <t>1</t>
    </r>
    <r>
      <rPr>
        <sz val="10"/>
        <rFont val="돋움"/>
        <family val="3"/>
        <charset val="129"/>
      </rPr>
      <t>개</t>
    </r>
  </si>
  <si>
    <t>장안청소년오케스트라</t>
  </si>
  <si>
    <r>
      <rPr>
        <sz val="10"/>
        <rFont val="돋움"/>
        <family val="3"/>
        <charset val="129"/>
      </rPr>
      <t>장안청소년오케스트라</t>
    </r>
    <r>
      <rPr>
        <sz val="10"/>
        <rFont val="Calibri"/>
        <family val="2"/>
      </rPr>
      <t xml:space="preserve"> </t>
    </r>
    <r>
      <rPr>
        <sz val="10"/>
        <rFont val="돋움"/>
        <family val="3"/>
        <charset val="129"/>
      </rPr>
      <t>운영</t>
    </r>
    <r>
      <rPr>
        <sz val="10"/>
        <rFont val="Calibri"/>
        <family val="2"/>
      </rPr>
      <t xml:space="preserve"> </t>
    </r>
    <r>
      <rPr>
        <sz val="10"/>
        <rFont val="돋움"/>
        <family val="3"/>
        <charset val="129"/>
      </rPr>
      <t>및</t>
    </r>
    <r>
      <rPr>
        <sz val="10"/>
        <rFont val="Calibri"/>
        <family val="2"/>
      </rPr>
      <t xml:space="preserve"> </t>
    </r>
    <r>
      <rPr>
        <sz val="10"/>
        <rFont val="돋움"/>
        <family val="3"/>
        <charset val="129"/>
      </rPr>
      <t>공연</t>
    </r>
  </si>
  <si>
    <t>백남준아트센터</t>
    <phoneticPr fontId="2" type="noConversion"/>
  </si>
  <si>
    <r>
      <rPr>
        <sz val="10"/>
        <rFont val="돋움"/>
        <family val="3"/>
        <charset val="129"/>
      </rPr>
      <t>백남준아트센터</t>
    </r>
    <r>
      <rPr>
        <sz val="10"/>
        <rFont val="Calibri"/>
        <family val="2"/>
      </rPr>
      <t xml:space="preserve"> </t>
    </r>
    <r>
      <rPr>
        <sz val="10"/>
        <rFont val="돋움"/>
        <family val="3"/>
        <charset val="129"/>
      </rPr>
      <t>전시운영</t>
    </r>
    <r>
      <rPr>
        <sz val="10"/>
        <rFont val="Calibri"/>
        <family val="2"/>
      </rPr>
      <t xml:space="preserve"> </t>
    </r>
    <r>
      <rPr>
        <sz val="10"/>
        <rFont val="돋움"/>
        <family val="3"/>
        <charset val="129"/>
      </rPr>
      <t>사업</t>
    </r>
    <r>
      <rPr>
        <sz val="10"/>
        <rFont val="Calibri"/>
        <family val="2"/>
      </rPr>
      <t xml:space="preserve"> </t>
    </r>
    <r>
      <rPr>
        <sz val="10"/>
        <rFont val="돋움"/>
        <family val="3"/>
        <charset val="129"/>
      </rPr>
      <t>진행</t>
    </r>
    <phoneticPr fontId="2" type="noConversion"/>
  </si>
  <si>
    <r>
      <t>1</t>
    </r>
    <r>
      <rPr>
        <sz val="10"/>
        <rFont val="돋움"/>
        <family val="3"/>
        <charset val="129"/>
      </rPr>
      <t>개</t>
    </r>
    <phoneticPr fontId="2" type="noConversion"/>
  </si>
  <si>
    <t>경기도박물관</t>
    <phoneticPr fontId="2" type="noConversion"/>
  </si>
  <si>
    <t>경기도박물관 소장품관리 사업 진행</t>
    <phoneticPr fontId="2" type="noConversion"/>
  </si>
  <si>
    <t>경기문화재단</t>
    <phoneticPr fontId="2" type="noConversion"/>
  </si>
  <si>
    <t>경기 컬쳐로드 사업 진행</t>
    <phoneticPr fontId="2" type="noConversion"/>
  </si>
  <si>
    <r>
      <t>1</t>
    </r>
    <r>
      <rPr>
        <sz val="10"/>
        <rFont val="돋움"/>
        <family val="3"/>
        <charset val="129"/>
      </rPr>
      <t>개</t>
    </r>
    <phoneticPr fontId="2" type="noConversion"/>
  </si>
  <si>
    <t>경기창작센터</t>
    <phoneticPr fontId="2" type="noConversion"/>
  </si>
  <si>
    <t>소화기 지원(한국가스공사)</t>
    <phoneticPr fontId="2" type="noConversion"/>
  </si>
  <si>
    <r>
      <rPr>
        <b/>
        <sz val="10"/>
        <rFont val="돋움"/>
        <family val="3"/>
        <charset val="129"/>
      </rPr>
      <t>합</t>
    </r>
    <r>
      <rPr>
        <b/>
        <sz val="10"/>
        <rFont val="Calibri"/>
        <family val="2"/>
      </rPr>
      <t xml:space="preserve">   </t>
    </r>
    <r>
      <rPr>
        <b/>
        <sz val="10"/>
        <rFont val="돋움"/>
        <family val="3"/>
        <charset val="129"/>
      </rPr>
      <t>계</t>
    </r>
  </si>
  <si>
    <t>경기문화재단</t>
    <phoneticPr fontId="2" type="noConversion"/>
  </si>
  <si>
    <t>인천공항 공공예술사업 사업 진행</t>
    <phoneticPr fontId="2" type="noConversion"/>
  </si>
  <si>
    <r>
      <t>1</t>
    </r>
    <r>
      <rPr>
        <sz val="10"/>
        <color rgb="FFFF0000"/>
        <rFont val="돋움"/>
        <family val="3"/>
        <charset val="129"/>
      </rPr>
      <t>개</t>
    </r>
    <phoneticPr fontId="2" type="noConversion"/>
  </si>
  <si>
    <t>공공예술팀 경기미술창고운영사업</t>
    <phoneticPr fontId="2" type="noConversion"/>
  </si>
  <si>
    <r>
      <t>2021</t>
    </r>
    <r>
      <rPr>
        <sz val="10"/>
        <rFont val="돋움"/>
        <family val="3"/>
        <charset val="129"/>
      </rPr>
      <t>년</t>
    </r>
    <phoneticPr fontId="2" type="noConversion"/>
  </si>
  <si>
    <r>
      <t>2022</t>
    </r>
    <r>
      <rPr>
        <sz val="10"/>
        <rFont val="돋움"/>
        <family val="3"/>
        <charset val="129"/>
      </rPr>
      <t>년</t>
    </r>
    <phoneticPr fontId="2" type="noConversion"/>
  </si>
  <si>
    <r>
      <t>2024</t>
    </r>
    <r>
      <rPr>
        <sz val="10"/>
        <rFont val="돋움"/>
        <family val="3"/>
        <charset val="129"/>
      </rPr>
      <t>년이월금액</t>
    </r>
    <phoneticPr fontId="2" type="noConversion"/>
  </si>
  <si>
    <t>IBK</t>
    <phoneticPr fontId="2" type="noConversion"/>
  </si>
  <si>
    <t>벽산엔지니어링</t>
    <phoneticPr fontId="2" type="noConversion"/>
  </si>
  <si>
    <t>2020년 일반기부사용</t>
    <phoneticPr fontId="2" type="noConversion"/>
  </si>
  <si>
    <t>2021년 일반기부사용</t>
  </si>
  <si>
    <t>문예진흥팀 예술인지원사업</t>
    <phoneticPr fontId="2" type="noConversion"/>
  </si>
  <si>
    <t>한문연 경기지회</t>
    <phoneticPr fontId="2" type="noConversion"/>
  </si>
  <si>
    <t>2023 일반기부금</t>
    <phoneticPr fontId="2" type="noConversion"/>
  </si>
  <si>
    <r>
      <t xml:space="preserve">2022 </t>
    </r>
    <r>
      <rPr>
        <sz val="10"/>
        <rFont val="돋움"/>
        <family val="3"/>
        <charset val="129"/>
      </rPr>
      <t>일반기부금</t>
    </r>
    <phoneticPr fontId="2" type="noConversion"/>
  </si>
  <si>
    <t>문화이음보고</t>
    <phoneticPr fontId="2" type="noConversion"/>
  </si>
  <si>
    <t>전시사업 &lt;기술로 예술海&gt;</t>
    <phoneticPr fontId="2" type="noConversion"/>
  </si>
  <si>
    <r>
      <rPr>
        <sz val="10"/>
        <rFont val="돋움"/>
        <family val="3"/>
        <charset val="129"/>
      </rPr>
      <t>미수금반제</t>
    </r>
    <r>
      <rPr>
        <sz val="10"/>
        <rFont val="Calibri"/>
        <family val="2"/>
      </rPr>
      <t>(2024/01/02 #20)</t>
    </r>
    <phoneticPr fontId="2" type="noConversion"/>
  </si>
  <si>
    <t>비고</t>
    <phoneticPr fontId="2" type="noConversion"/>
  </si>
  <si>
    <r>
      <t>2022</t>
    </r>
    <r>
      <rPr>
        <sz val="10"/>
        <rFont val="돋움"/>
        <family val="3"/>
        <charset val="129"/>
      </rPr>
      <t>년</t>
    </r>
    <r>
      <rPr>
        <sz val="10"/>
        <rFont val="Calibri"/>
        <family val="2"/>
      </rPr>
      <t xml:space="preserve"> </t>
    </r>
    <r>
      <rPr>
        <sz val="10"/>
        <rFont val="돋움"/>
        <family val="3"/>
        <charset val="129"/>
      </rPr>
      <t>이전</t>
    </r>
    <r>
      <rPr>
        <sz val="10"/>
        <rFont val="Calibri"/>
        <family val="2"/>
      </rPr>
      <t xml:space="preserve"> </t>
    </r>
    <r>
      <rPr>
        <sz val="10"/>
        <rFont val="돋움"/>
        <family val="3"/>
        <charset val="129"/>
      </rPr>
      <t>금액</t>
    </r>
    <r>
      <rPr>
        <sz val="10"/>
        <rFont val="Calibri"/>
        <family val="2"/>
      </rPr>
      <t xml:space="preserve"> </t>
    </r>
    <r>
      <rPr>
        <sz val="10"/>
        <rFont val="돋움"/>
        <family val="3"/>
        <charset val="129"/>
      </rPr>
      <t>상계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</si>
</sst>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4" x14ac:knownFonts="1">
    <font>
      <sz val="10"/>
      <color rgb="FF000000"/>
      <name val="Tahoma"/>
    </font>
    <font>
      <sz val="11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color rgb="FF000000"/>
      <name val="Tahoma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name val="돋움"/>
      <family val="3"/>
      <charset val="129"/>
    </font>
    <font>
      <sz val="10"/>
      <name val="돋움"/>
      <family val="3"/>
      <charset val="129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9"/>
      <color indexed="63"/>
      <name val="굴림체"/>
      <family val="3"/>
      <charset val="129"/>
    </font>
    <font>
      <sz val="10"/>
      <color rgb="FFFF0000"/>
      <name val="돋움"/>
      <family val="3"/>
      <charset val="129"/>
    </font>
    <font>
      <sz val="10"/>
      <color rgb="FFFF0000"/>
      <name val="Calibri"/>
      <family val="2"/>
    </font>
    <font>
      <sz val="10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1">
    <xf numFmtId="0" fontId="0" fillId="0" borderId="0">
      <alignment vertical="center"/>
    </xf>
    <xf numFmtId="0" fontId="3" fillId="0" borderId="0">
      <alignment vertical="center"/>
    </xf>
    <xf numFmtId="0" fontId="4" fillId="0" borderId="0"/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1" fontId="13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5" fillId="0" borderId="0" xfId="2" applyNumberFormat="1" applyFont="1" applyAlignment="1">
      <alignment vertical="center"/>
    </xf>
    <xf numFmtId="0" fontId="4" fillId="0" borderId="0" xfId="2" applyNumberFormat="1" applyFont="1"/>
    <xf numFmtId="0" fontId="6" fillId="0" borderId="1" xfId="2" applyNumberFormat="1" applyFont="1" applyBorder="1" applyAlignment="1">
      <alignment horizontal="center" vertical="center"/>
    </xf>
    <xf numFmtId="0" fontId="7" fillId="0" borderId="1" xfId="2" applyNumberFormat="1" applyFont="1" applyBorder="1" applyAlignment="1">
      <alignment horizontal="center" vertical="center"/>
    </xf>
    <xf numFmtId="41" fontId="7" fillId="0" borderId="1" xfId="3" applyFont="1" applyBorder="1" applyAlignment="1">
      <alignment vertical="center"/>
    </xf>
    <xf numFmtId="41" fontId="4" fillId="0" borderId="1" xfId="3" applyFont="1" applyBorder="1" applyAlignment="1">
      <alignment vertical="center"/>
    </xf>
    <xf numFmtId="0" fontId="4" fillId="0" borderId="1" xfId="2" applyNumberFormat="1" applyFont="1" applyBorder="1" applyAlignment="1">
      <alignment horizontal="center" vertical="center"/>
    </xf>
    <xf numFmtId="41" fontId="9" fillId="0" borderId="1" xfId="4" applyNumberFormat="1" applyFont="1" applyBorder="1">
      <alignment vertical="center"/>
    </xf>
    <xf numFmtId="41" fontId="9" fillId="0" borderId="1" xfId="5" applyNumberFormat="1" applyFont="1" applyBorder="1">
      <alignment vertical="center"/>
    </xf>
    <xf numFmtId="41" fontId="5" fillId="0" borderId="1" xfId="3" applyFont="1" applyBorder="1" applyAlignment="1">
      <alignment vertical="center"/>
    </xf>
    <xf numFmtId="41" fontId="4" fillId="0" borderId="0" xfId="3" applyFont="1" applyAlignment="1">
      <alignment vertical="center"/>
    </xf>
    <xf numFmtId="41" fontId="4" fillId="0" borderId="0" xfId="2" applyNumberFormat="1" applyFont="1"/>
    <xf numFmtId="0" fontId="6" fillId="2" borderId="1" xfId="2" applyNumberFormat="1" applyFont="1" applyFill="1" applyBorder="1" applyAlignment="1">
      <alignment horizontal="center" vertical="center"/>
    </xf>
    <xf numFmtId="0" fontId="5" fillId="2" borderId="1" xfId="2" applyNumberFormat="1" applyFont="1" applyFill="1" applyBorder="1" applyAlignment="1">
      <alignment horizontal="center" vertical="center"/>
    </xf>
    <xf numFmtId="0" fontId="4" fillId="0" borderId="1" xfId="2" applyNumberFormat="1" applyFont="1" applyBorder="1" applyAlignment="1">
      <alignment horizontal="center"/>
    </xf>
    <xf numFmtId="0" fontId="7" fillId="0" borderId="0" xfId="2" applyNumberFormat="1" applyFont="1"/>
    <xf numFmtId="0" fontId="12" fillId="3" borderId="1" xfId="2" applyNumberFormat="1" applyFont="1" applyFill="1" applyBorder="1" applyAlignment="1">
      <alignment horizontal="center" vertical="center"/>
    </xf>
    <xf numFmtId="41" fontId="4" fillId="0" borderId="0" xfId="40" applyFont="1" applyAlignment="1"/>
    <xf numFmtId="41" fontId="12" fillId="2" borderId="0" xfId="2" applyNumberFormat="1" applyFont="1" applyFill="1"/>
    <xf numFmtId="41" fontId="4" fillId="3" borderId="1" xfId="3" applyFont="1" applyFill="1" applyBorder="1" applyAlignment="1">
      <alignment vertical="center"/>
    </xf>
    <xf numFmtId="41" fontId="4" fillId="0" borderId="1" xfId="3" applyFont="1" applyBorder="1" applyAlignment="1">
      <alignment horizontal="center" vertical="center"/>
    </xf>
    <xf numFmtId="41" fontId="12" fillId="3" borderId="1" xfId="3" applyFont="1" applyFill="1" applyBorder="1" applyAlignment="1">
      <alignment horizontal="center" vertical="center"/>
    </xf>
    <xf numFmtId="41" fontId="5" fillId="2" borderId="1" xfId="3" applyFont="1" applyFill="1" applyBorder="1" applyAlignment="1">
      <alignment horizontal="center" vertical="center"/>
    </xf>
    <xf numFmtId="0" fontId="4" fillId="2" borderId="1" xfId="2" applyNumberFormat="1" applyFont="1" applyFill="1" applyBorder="1" applyAlignment="1">
      <alignment horizontal="center"/>
    </xf>
    <xf numFmtId="0" fontId="4" fillId="0" borderId="2" xfId="2" applyNumberFormat="1" applyFont="1" applyBorder="1" applyAlignment="1">
      <alignment horizontal="center" vertical="center" wrapText="1"/>
    </xf>
    <xf numFmtId="0" fontId="4" fillId="0" borderId="11" xfId="2" applyNumberFormat="1" applyFont="1" applyBorder="1" applyAlignment="1">
      <alignment horizontal="center" vertical="center" wrapText="1"/>
    </xf>
    <xf numFmtId="0" fontId="4" fillId="0" borderId="3" xfId="2" applyNumberFormat="1" applyFont="1" applyBorder="1" applyAlignment="1">
      <alignment horizontal="center" vertical="center" wrapText="1"/>
    </xf>
    <xf numFmtId="0" fontId="7" fillId="0" borderId="1" xfId="2" applyNumberFormat="1" applyFont="1" applyBorder="1" applyAlignment="1">
      <alignment horizontal="center" vertical="center"/>
    </xf>
    <xf numFmtId="41" fontId="4" fillId="0" borderId="1" xfId="3" applyFont="1" applyBorder="1" applyAlignment="1">
      <alignment horizontal="center" vertical="center"/>
    </xf>
    <xf numFmtId="41" fontId="4" fillId="0" borderId="2" xfId="3" applyFont="1" applyBorder="1" applyAlignment="1">
      <alignment horizontal="center" vertical="center"/>
    </xf>
    <xf numFmtId="41" fontId="4" fillId="0" borderId="3" xfId="3" applyFont="1" applyBorder="1" applyAlignment="1">
      <alignment horizontal="center" vertical="center"/>
    </xf>
    <xf numFmtId="0" fontId="5" fillId="2" borderId="4" xfId="2" applyNumberFormat="1" applyFont="1" applyFill="1" applyBorder="1" applyAlignment="1">
      <alignment horizontal="center" vertical="center" wrapText="1"/>
    </xf>
    <xf numFmtId="0" fontId="5" fillId="2" borderId="5" xfId="2" applyNumberFormat="1" applyFont="1" applyFill="1" applyBorder="1" applyAlignment="1">
      <alignment horizontal="center" vertical="center"/>
    </xf>
    <xf numFmtId="0" fontId="5" fillId="2" borderId="9" xfId="2" applyNumberFormat="1" applyFont="1" applyFill="1" applyBorder="1" applyAlignment="1">
      <alignment horizontal="center" vertical="center"/>
    </xf>
    <xf numFmtId="0" fontId="5" fillId="2" borderId="10" xfId="2" applyNumberFormat="1" applyFont="1" applyFill="1" applyBorder="1" applyAlignment="1">
      <alignment horizontal="center" vertical="center"/>
    </xf>
    <xf numFmtId="0" fontId="6" fillId="2" borderId="4" xfId="2" applyNumberFormat="1" applyFont="1" applyFill="1" applyBorder="1" applyAlignment="1">
      <alignment horizontal="center" vertical="center"/>
    </xf>
    <xf numFmtId="0" fontId="6" fillId="2" borderId="5" xfId="2" applyNumberFormat="1" applyFont="1" applyFill="1" applyBorder="1" applyAlignment="1">
      <alignment horizontal="center" vertical="center"/>
    </xf>
    <xf numFmtId="0" fontId="6" fillId="2" borderId="9" xfId="2" applyNumberFormat="1" applyFont="1" applyFill="1" applyBorder="1" applyAlignment="1">
      <alignment horizontal="center" vertical="center"/>
    </xf>
    <xf numFmtId="0" fontId="6" fillId="2" borderId="10" xfId="2" applyNumberFormat="1" applyFont="1" applyFill="1" applyBorder="1" applyAlignment="1">
      <alignment horizontal="center" vertical="center"/>
    </xf>
    <xf numFmtId="0" fontId="5" fillId="2" borderId="2" xfId="2" applyNumberFormat="1" applyFont="1" applyFill="1" applyBorder="1" applyAlignment="1">
      <alignment horizontal="center" vertical="center"/>
    </xf>
    <xf numFmtId="0" fontId="5" fillId="2" borderId="3" xfId="2" applyNumberFormat="1" applyFont="1" applyFill="1" applyBorder="1" applyAlignment="1">
      <alignment horizontal="center" vertical="center"/>
    </xf>
    <xf numFmtId="0" fontId="6" fillId="2" borderId="1" xfId="2" applyNumberFormat="1" applyFont="1" applyFill="1" applyBorder="1" applyAlignment="1">
      <alignment horizontal="center" vertical="center"/>
    </xf>
    <xf numFmtId="0" fontId="5" fillId="2" borderId="1" xfId="2" applyNumberFormat="1" applyFont="1" applyFill="1" applyBorder="1" applyAlignment="1">
      <alignment horizontal="center" vertical="center"/>
    </xf>
    <xf numFmtId="0" fontId="7" fillId="0" borderId="6" xfId="2" applyNumberFormat="1" applyFont="1" applyBorder="1" applyAlignment="1">
      <alignment horizontal="center" vertical="center"/>
    </xf>
    <xf numFmtId="0" fontId="4" fillId="0" borderId="8" xfId="2" applyNumberFormat="1" applyFont="1" applyBorder="1" applyAlignment="1">
      <alignment horizontal="center" vertical="center"/>
    </xf>
    <xf numFmtId="0" fontId="4" fillId="0" borderId="6" xfId="2" applyNumberFormat="1" applyFont="1" applyBorder="1" applyAlignment="1">
      <alignment horizontal="center" vertical="center"/>
    </xf>
    <xf numFmtId="0" fontId="11" fillId="3" borderId="6" xfId="2" applyNumberFormat="1" applyFont="1" applyFill="1" applyBorder="1" applyAlignment="1">
      <alignment horizontal="center" vertical="center"/>
    </xf>
    <xf numFmtId="0" fontId="12" fillId="3" borderId="8" xfId="2" applyNumberFormat="1" applyFont="1" applyFill="1" applyBorder="1" applyAlignment="1">
      <alignment horizontal="center" vertical="center"/>
    </xf>
    <xf numFmtId="0" fontId="5" fillId="2" borderId="6" xfId="2" applyNumberFormat="1" applyFont="1" applyFill="1" applyBorder="1" applyAlignment="1">
      <alignment horizontal="center" vertical="center"/>
    </xf>
    <xf numFmtId="0" fontId="5" fillId="2" borderId="7" xfId="2" applyNumberFormat="1" applyFont="1" applyFill="1" applyBorder="1" applyAlignment="1">
      <alignment horizontal="center" vertical="center"/>
    </xf>
    <xf numFmtId="0" fontId="5" fillId="2" borderId="8" xfId="2" applyNumberFormat="1" applyFont="1" applyFill="1" applyBorder="1" applyAlignment="1">
      <alignment horizontal="center" vertical="center"/>
    </xf>
    <xf numFmtId="0" fontId="10" fillId="0" borderId="1" xfId="2" applyFont="1" applyBorder="1" applyAlignment="1" applyProtection="1">
      <alignment horizontal="center" vertical="center"/>
    </xf>
  </cellXfs>
  <cellStyles count="41">
    <cellStyle name="쉼표 [0]" xfId="40" builtinId="6"/>
    <cellStyle name="쉼표 [0] 2" xfId="3"/>
    <cellStyle name="표준" xfId="0" builtinId="0"/>
    <cellStyle name="표준 10" xfId="31"/>
    <cellStyle name="표준 11" xfId="29"/>
    <cellStyle name="표준 12" xfId="26"/>
    <cellStyle name="표준 13" xfId="28"/>
    <cellStyle name="표준 14" xfId="32"/>
    <cellStyle name="표준 15" xfId="25"/>
    <cellStyle name="표준 16" xfId="24"/>
    <cellStyle name="표준 17" xfId="27"/>
    <cellStyle name="표준 18" xfId="30"/>
    <cellStyle name="표준 19" xfId="33"/>
    <cellStyle name="표준 2" xfId="1"/>
    <cellStyle name="표준 2 2" xfId="2"/>
    <cellStyle name="표준 20" xfId="6"/>
    <cellStyle name="표준 21" xfId="7"/>
    <cellStyle name="표준 22" xfId="8"/>
    <cellStyle name="표준 23" xfId="9"/>
    <cellStyle name="표준 24" xfId="10"/>
    <cellStyle name="표준 25" xfId="11"/>
    <cellStyle name="표준 26" xfId="12"/>
    <cellStyle name="표준 27" xfId="13"/>
    <cellStyle name="표준 28" xfId="14"/>
    <cellStyle name="표준 30" xfId="15"/>
    <cellStyle name="표준 32" xfId="16"/>
    <cellStyle name="표준 33" xfId="17"/>
    <cellStyle name="표준 34" xfId="18"/>
    <cellStyle name="표준 35" xfId="19"/>
    <cellStyle name="표준 36" xfId="20"/>
    <cellStyle name="표준 37" xfId="21"/>
    <cellStyle name="표준 38" xfId="22"/>
    <cellStyle name="표준 39" xfId="23"/>
    <cellStyle name="표준 45" xfId="34"/>
    <cellStyle name="표준 46" xfId="35"/>
    <cellStyle name="표준 47" xfId="36"/>
    <cellStyle name="표준 48" xfId="37"/>
    <cellStyle name="표준 49" xfId="38"/>
    <cellStyle name="표준 51" xfId="39"/>
    <cellStyle name="표준 64" xfId="5"/>
    <cellStyle name="표준 65" xfId="4"/>
  </cellStyles>
  <dxfs count="0"/>
  <tableStyles count="0" defaultTableStyle="TableStyleMedium2" defaultPivotStyle="PivotStyleLight16"/>
  <colors>
    <mruColors>
      <color rgb="FF0000FF"/>
      <color rgb="FFFFCC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abSelected="1" workbookViewId="0">
      <selection activeCell="U21" sqref="U21"/>
    </sheetView>
  </sheetViews>
  <sheetFormatPr defaultRowHeight="19.5" customHeight="1" x14ac:dyDescent="0.2"/>
  <cols>
    <col min="1" max="1" width="16.7109375" style="2" customWidth="1"/>
    <col min="2" max="3" width="18" style="2" customWidth="1"/>
    <col min="4" max="4" width="21.7109375" style="2" customWidth="1"/>
    <col min="5" max="5" width="17.7109375" style="2" bestFit="1" customWidth="1"/>
    <col min="6" max="6" width="17.140625" style="2" customWidth="1"/>
    <col min="7" max="7" width="18" style="2" customWidth="1"/>
    <col min="8" max="8" width="15.7109375" style="2" customWidth="1"/>
    <col min="9" max="9" width="11.5703125" style="2" customWidth="1"/>
    <col min="10" max="10" width="0" style="2" hidden="1" customWidth="1"/>
    <col min="11" max="11" width="19.7109375" style="2" hidden="1" customWidth="1"/>
    <col min="12" max="12" width="15.5703125" style="2" hidden="1" customWidth="1"/>
    <col min="13" max="13" width="26.7109375" style="2" hidden="1" customWidth="1"/>
    <col min="14" max="14" width="13" style="2" hidden="1" customWidth="1"/>
    <col min="15" max="15" width="0" style="2" hidden="1" customWidth="1"/>
    <col min="16" max="16384" width="9.140625" style="2"/>
  </cols>
  <sheetData>
    <row r="1" spans="1:11" ht="19.5" customHeight="1" x14ac:dyDescent="0.2">
      <c r="A1" s="1" t="s">
        <v>1</v>
      </c>
    </row>
    <row r="3" spans="1:11" ht="19.5" customHeight="1" x14ac:dyDescent="0.2">
      <c r="A3" s="3" t="s">
        <v>2</v>
      </c>
      <c r="B3" s="3" t="s">
        <v>3</v>
      </c>
      <c r="C3" s="3" t="s">
        <v>4</v>
      </c>
      <c r="D3" s="3" t="s">
        <v>0</v>
      </c>
      <c r="E3" s="3" t="s">
        <v>2</v>
      </c>
      <c r="F3" s="3" t="s">
        <v>3</v>
      </c>
      <c r="G3" s="3" t="s">
        <v>4</v>
      </c>
      <c r="H3" s="3" t="s">
        <v>0</v>
      </c>
    </row>
    <row r="4" spans="1:11" ht="19.5" customHeight="1" x14ac:dyDescent="0.2">
      <c r="A4" s="4" t="s">
        <v>5</v>
      </c>
      <c r="B4" s="5"/>
      <c r="C4" s="6"/>
      <c r="D4" s="6">
        <v>69813237</v>
      </c>
      <c r="E4" s="7" t="s">
        <v>6</v>
      </c>
      <c r="F4" s="8">
        <v>14160420</v>
      </c>
      <c r="G4" s="6">
        <v>13260000</v>
      </c>
      <c r="H4" s="6">
        <f>+D11+F4-G4</f>
        <v>22512040</v>
      </c>
    </row>
    <row r="5" spans="1:11" ht="19.5" customHeight="1" x14ac:dyDescent="0.2">
      <c r="A5" s="7" t="s">
        <v>7</v>
      </c>
      <c r="B5" s="9">
        <v>9325000</v>
      </c>
      <c r="C5" s="20">
        <v>61216617</v>
      </c>
      <c r="D5" s="6">
        <f t="shared" ref="D5:D11" si="0">+D4+B5-C5</f>
        <v>17921620</v>
      </c>
      <c r="E5" s="7" t="s">
        <v>8</v>
      </c>
      <c r="F5" s="8">
        <v>12655000</v>
      </c>
      <c r="G5" s="6">
        <v>12260000</v>
      </c>
      <c r="H5" s="6">
        <f>+H4+F5-G5</f>
        <v>22907040</v>
      </c>
    </row>
    <row r="6" spans="1:11" ht="19.5" customHeight="1" x14ac:dyDescent="0.2">
      <c r="A6" s="7" t="s">
        <v>9</v>
      </c>
      <c r="B6" s="9">
        <v>17735000</v>
      </c>
      <c r="C6" s="6">
        <v>16740000</v>
      </c>
      <c r="D6" s="6">
        <f t="shared" si="0"/>
        <v>18916620</v>
      </c>
      <c r="E6" s="7" t="s">
        <v>10</v>
      </c>
      <c r="F6" s="8">
        <v>101365000</v>
      </c>
      <c r="G6" s="6">
        <v>9260000</v>
      </c>
      <c r="H6" s="6">
        <f t="shared" ref="H6:H8" si="1">+H5+F6-G6</f>
        <v>115012040</v>
      </c>
    </row>
    <row r="7" spans="1:11" ht="19.5" customHeight="1" x14ac:dyDescent="0.2">
      <c r="A7" s="7" t="s">
        <v>11</v>
      </c>
      <c r="B7" s="9">
        <v>9420000</v>
      </c>
      <c r="C7" s="6">
        <v>9260000</v>
      </c>
      <c r="D7" s="6">
        <f t="shared" si="0"/>
        <v>19076620</v>
      </c>
      <c r="E7" s="7" t="s">
        <v>12</v>
      </c>
      <c r="F7" s="8">
        <v>9235000</v>
      </c>
      <c r="G7" s="6">
        <v>8760000</v>
      </c>
      <c r="H7" s="6">
        <f t="shared" si="1"/>
        <v>115487040</v>
      </c>
    </row>
    <row r="8" spans="1:11" ht="19.5" customHeight="1" x14ac:dyDescent="0.2">
      <c r="A8" s="7" t="s">
        <v>13</v>
      </c>
      <c r="B8" s="9">
        <v>9800000</v>
      </c>
      <c r="C8" s="6">
        <v>8760000</v>
      </c>
      <c r="D8" s="6">
        <f t="shared" si="0"/>
        <v>20116620</v>
      </c>
      <c r="E8" s="7" t="s">
        <v>14</v>
      </c>
      <c r="F8" s="8">
        <v>10798870</v>
      </c>
      <c r="G8" s="6">
        <v>18985200</v>
      </c>
      <c r="H8" s="6">
        <f t="shared" si="1"/>
        <v>107300710</v>
      </c>
    </row>
    <row r="9" spans="1:11" ht="19.5" customHeight="1" x14ac:dyDescent="0.2">
      <c r="A9" s="7" t="s">
        <v>15</v>
      </c>
      <c r="B9" s="9">
        <v>19875000</v>
      </c>
      <c r="C9" s="6">
        <v>19260000</v>
      </c>
      <c r="D9" s="6">
        <f t="shared" si="0"/>
        <v>20731620</v>
      </c>
      <c r="E9" s="3" t="s">
        <v>16</v>
      </c>
      <c r="F9" s="10">
        <f>SUM(B5:B11,F4:F8)</f>
        <v>245769290</v>
      </c>
      <c r="G9" s="10">
        <f>SUM(C5:C11,G4:G8)</f>
        <v>208281817</v>
      </c>
      <c r="H9" s="10"/>
    </row>
    <row r="10" spans="1:11" ht="19.5" customHeight="1" x14ac:dyDescent="0.2">
      <c r="A10" s="7" t="s">
        <v>17</v>
      </c>
      <c r="B10" s="9">
        <v>21695000</v>
      </c>
      <c r="C10" s="6">
        <v>21260000</v>
      </c>
      <c r="D10" s="6">
        <f t="shared" si="0"/>
        <v>21166620</v>
      </c>
      <c r="E10" s="28" t="s">
        <v>18</v>
      </c>
      <c r="F10" s="29">
        <v>0</v>
      </c>
      <c r="G10" s="29">
        <v>0</v>
      </c>
      <c r="H10" s="30">
        <f>H8</f>
        <v>107300710</v>
      </c>
    </row>
    <row r="11" spans="1:11" ht="19.5" customHeight="1" x14ac:dyDescent="0.2">
      <c r="A11" s="7" t="s">
        <v>19</v>
      </c>
      <c r="B11" s="9">
        <v>9705000</v>
      </c>
      <c r="C11" s="6">
        <v>9260000</v>
      </c>
      <c r="D11" s="6">
        <f t="shared" si="0"/>
        <v>21611620</v>
      </c>
      <c r="E11" s="28"/>
      <c r="F11" s="29"/>
      <c r="G11" s="29"/>
      <c r="H11" s="31"/>
    </row>
    <row r="12" spans="1:11" ht="19.5" customHeight="1" x14ac:dyDescent="0.2">
      <c r="B12" s="11"/>
      <c r="C12" s="11"/>
      <c r="D12" s="11"/>
      <c r="E12" s="11"/>
      <c r="F12" s="11"/>
      <c r="G12" s="11"/>
      <c r="H12" s="11"/>
      <c r="K12" s="12"/>
    </row>
    <row r="13" spans="1:11" ht="19.5" customHeight="1" x14ac:dyDescent="0.2">
      <c r="A13" s="1" t="s">
        <v>20</v>
      </c>
    </row>
    <row r="14" spans="1:11" ht="19.5" customHeight="1" x14ac:dyDescent="0.2">
      <c r="A14" s="32" t="s">
        <v>21</v>
      </c>
      <c r="B14" s="33"/>
      <c r="C14" s="36" t="s">
        <v>22</v>
      </c>
      <c r="D14" s="37"/>
      <c r="E14" s="40" t="s">
        <v>23</v>
      </c>
      <c r="F14" s="42" t="s">
        <v>24</v>
      </c>
      <c r="G14" s="43"/>
      <c r="H14" s="43"/>
      <c r="I14" s="13" t="s">
        <v>61</v>
      </c>
    </row>
    <row r="15" spans="1:11" ht="19.5" customHeight="1" x14ac:dyDescent="0.2">
      <c r="A15" s="34"/>
      <c r="B15" s="35"/>
      <c r="C15" s="38"/>
      <c r="D15" s="39"/>
      <c r="E15" s="41"/>
      <c r="F15" s="13" t="s">
        <v>25</v>
      </c>
      <c r="G15" s="13" t="s">
        <v>26</v>
      </c>
      <c r="H15" s="13" t="s">
        <v>16</v>
      </c>
      <c r="I15" s="24"/>
    </row>
    <row r="16" spans="1:11" ht="19.5" customHeight="1" x14ac:dyDescent="0.2">
      <c r="A16" s="44" t="s">
        <v>27</v>
      </c>
      <c r="B16" s="45"/>
      <c r="C16" s="46" t="s">
        <v>28</v>
      </c>
      <c r="D16" s="45"/>
      <c r="E16" s="7" t="s">
        <v>29</v>
      </c>
      <c r="F16" s="21">
        <v>125500000</v>
      </c>
      <c r="G16" s="21"/>
      <c r="H16" s="21">
        <f>+F16+G16</f>
        <v>125500000</v>
      </c>
      <c r="I16" s="15"/>
    </row>
    <row r="17" spans="1:15" ht="19.5" customHeight="1" x14ac:dyDescent="0.2">
      <c r="A17" s="44" t="s">
        <v>30</v>
      </c>
      <c r="B17" s="45"/>
      <c r="C17" s="46" t="s">
        <v>31</v>
      </c>
      <c r="D17" s="45"/>
      <c r="E17" s="7" t="s">
        <v>29</v>
      </c>
      <c r="F17" s="21">
        <v>3100000</v>
      </c>
      <c r="G17" s="21"/>
      <c r="H17" s="21">
        <f t="shared" ref="H17" si="2">+F17+G17</f>
        <v>3100000</v>
      </c>
      <c r="I17" s="15"/>
    </row>
    <row r="18" spans="1:15" ht="19.5" customHeight="1" x14ac:dyDescent="0.2">
      <c r="A18" s="47" t="s">
        <v>43</v>
      </c>
      <c r="B18" s="48"/>
      <c r="C18" s="47" t="s">
        <v>44</v>
      </c>
      <c r="D18" s="48"/>
      <c r="E18" s="17" t="s">
        <v>45</v>
      </c>
      <c r="F18" s="22">
        <v>30000000</v>
      </c>
      <c r="G18" s="22"/>
      <c r="H18" s="22">
        <f>F18+G18</f>
        <v>30000000</v>
      </c>
      <c r="I18" s="25" t="s">
        <v>62</v>
      </c>
      <c r="J18" s="2" t="s">
        <v>47</v>
      </c>
      <c r="K18" s="16" t="s">
        <v>51</v>
      </c>
      <c r="M18" s="2" t="s">
        <v>49</v>
      </c>
    </row>
    <row r="19" spans="1:15" ht="19.5" customHeight="1" x14ac:dyDescent="0.2">
      <c r="A19" s="47" t="s">
        <v>37</v>
      </c>
      <c r="B19" s="48"/>
      <c r="C19" s="47" t="s">
        <v>54</v>
      </c>
      <c r="D19" s="48"/>
      <c r="E19" s="17" t="s">
        <v>45</v>
      </c>
      <c r="F19" s="22">
        <v>10000000</v>
      </c>
      <c r="G19" s="22"/>
      <c r="H19" s="22">
        <f t="shared" ref="H19:H21" si="3">F19+G19</f>
        <v>10000000</v>
      </c>
      <c r="I19" s="26"/>
      <c r="J19" s="2" t="s">
        <v>47</v>
      </c>
      <c r="K19" s="16" t="s">
        <v>55</v>
      </c>
      <c r="M19" s="2" t="s">
        <v>57</v>
      </c>
      <c r="N19" s="18">
        <v>8581620</v>
      </c>
      <c r="O19" s="16" t="s">
        <v>58</v>
      </c>
    </row>
    <row r="20" spans="1:15" ht="19.5" customHeight="1" x14ac:dyDescent="0.2">
      <c r="A20" s="47" t="s">
        <v>37</v>
      </c>
      <c r="B20" s="48"/>
      <c r="C20" s="47" t="s">
        <v>46</v>
      </c>
      <c r="D20" s="48"/>
      <c r="E20" s="17" t="s">
        <v>45</v>
      </c>
      <c r="F20" s="22">
        <v>11484207</v>
      </c>
      <c r="G20" s="22"/>
      <c r="H20" s="22">
        <f t="shared" si="3"/>
        <v>11484207</v>
      </c>
      <c r="I20" s="26"/>
      <c r="J20" s="2" t="s">
        <v>47</v>
      </c>
      <c r="K20" s="16" t="s">
        <v>52</v>
      </c>
      <c r="M20" s="16" t="s">
        <v>56</v>
      </c>
      <c r="N20" s="18">
        <v>6694090</v>
      </c>
      <c r="O20" s="16" t="s">
        <v>58</v>
      </c>
    </row>
    <row r="21" spans="1:15" ht="19.5" customHeight="1" x14ac:dyDescent="0.2">
      <c r="A21" s="47" t="s">
        <v>40</v>
      </c>
      <c r="B21" s="48"/>
      <c r="C21" s="47" t="s">
        <v>59</v>
      </c>
      <c r="D21" s="48"/>
      <c r="E21" s="17" t="s">
        <v>45</v>
      </c>
      <c r="F21" s="22">
        <v>9732410</v>
      </c>
      <c r="G21" s="22"/>
      <c r="H21" s="22">
        <f t="shared" si="3"/>
        <v>9732410</v>
      </c>
      <c r="I21" s="27"/>
      <c r="J21" s="2" t="s">
        <v>48</v>
      </c>
      <c r="K21" s="16" t="s">
        <v>53</v>
      </c>
      <c r="M21" s="2" t="s">
        <v>50</v>
      </c>
      <c r="N21" s="18">
        <v>92000000</v>
      </c>
    </row>
    <row r="22" spans="1:15" ht="19.5" customHeight="1" x14ac:dyDescent="0.2">
      <c r="A22" s="44" t="s">
        <v>32</v>
      </c>
      <c r="B22" s="45"/>
      <c r="C22" s="46" t="s">
        <v>33</v>
      </c>
      <c r="D22" s="45"/>
      <c r="E22" s="7" t="s">
        <v>34</v>
      </c>
      <c r="F22" s="21">
        <v>10000000</v>
      </c>
      <c r="G22" s="21"/>
      <c r="H22" s="21">
        <f>F22+G22</f>
        <v>10000000</v>
      </c>
      <c r="I22" s="15"/>
      <c r="K22" s="16"/>
      <c r="M22" s="2" t="s">
        <v>60</v>
      </c>
      <c r="N22" s="18">
        <v>25000</v>
      </c>
    </row>
    <row r="23" spans="1:15" ht="19.5" customHeight="1" x14ac:dyDescent="0.2">
      <c r="A23" s="44" t="s">
        <v>35</v>
      </c>
      <c r="B23" s="45"/>
      <c r="C23" s="44" t="s">
        <v>36</v>
      </c>
      <c r="D23" s="45"/>
      <c r="E23" s="7" t="s">
        <v>34</v>
      </c>
      <c r="F23" s="21">
        <v>4000000</v>
      </c>
      <c r="G23" s="21"/>
      <c r="H23" s="21">
        <f t="shared" ref="H23:H25" si="4">F23+G23</f>
        <v>4000000</v>
      </c>
      <c r="I23" s="15"/>
      <c r="N23" s="19">
        <f>SUM(N19:N22)</f>
        <v>107300710</v>
      </c>
    </row>
    <row r="24" spans="1:15" ht="19.5" customHeight="1" x14ac:dyDescent="0.2">
      <c r="A24" s="44" t="s">
        <v>37</v>
      </c>
      <c r="B24" s="45"/>
      <c r="C24" s="44" t="s">
        <v>38</v>
      </c>
      <c r="D24" s="45"/>
      <c r="E24" s="7" t="s">
        <v>39</v>
      </c>
      <c r="F24" s="21">
        <v>3000000</v>
      </c>
      <c r="G24" s="21"/>
      <c r="H24" s="21">
        <f t="shared" si="4"/>
        <v>3000000</v>
      </c>
      <c r="I24" s="15"/>
    </row>
    <row r="25" spans="1:15" ht="19.5" customHeight="1" x14ac:dyDescent="0.2">
      <c r="A25" s="44" t="s">
        <v>40</v>
      </c>
      <c r="B25" s="45"/>
      <c r="C25" s="52" t="s">
        <v>41</v>
      </c>
      <c r="D25" s="52"/>
      <c r="E25" s="7" t="s">
        <v>29</v>
      </c>
      <c r="F25" s="15"/>
      <c r="G25" s="21">
        <v>1465200</v>
      </c>
      <c r="H25" s="21">
        <f t="shared" si="4"/>
        <v>1465200</v>
      </c>
      <c r="I25" s="15"/>
    </row>
    <row r="26" spans="1:15" ht="19.5" customHeight="1" x14ac:dyDescent="0.2">
      <c r="A26" s="49" t="s">
        <v>42</v>
      </c>
      <c r="B26" s="50"/>
      <c r="C26" s="50"/>
      <c r="D26" s="51"/>
      <c r="E26" s="14"/>
      <c r="F26" s="23">
        <f>SUM(F16:F25)</f>
        <v>206816617</v>
      </c>
      <c r="G26" s="23">
        <f>SUM(G16:G25)</f>
        <v>1465200</v>
      </c>
      <c r="H26" s="23">
        <f>SUM(H16:H25)</f>
        <v>208281817</v>
      </c>
      <c r="I26" s="15"/>
    </row>
  </sheetData>
  <mergeCells count="30">
    <mergeCell ref="A26:D26"/>
    <mergeCell ref="A23:B23"/>
    <mergeCell ref="C23:D23"/>
    <mergeCell ref="A24:B24"/>
    <mergeCell ref="C24:D24"/>
    <mergeCell ref="A25:B25"/>
    <mergeCell ref="C25:D25"/>
    <mergeCell ref="A17:B17"/>
    <mergeCell ref="C17:D17"/>
    <mergeCell ref="A22:B22"/>
    <mergeCell ref="C22:D22"/>
    <mergeCell ref="A18:B18"/>
    <mergeCell ref="C18:D18"/>
    <mergeCell ref="A19:B19"/>
    <mergeCell ref="A20:B20"/>
    <mergeCell ref="C19:D19"/>
    <mergeCell ref="C20:D20"/>
    <mergeCell ref="A21:B21"/>
    <mergeCell ref="C21:D21"/>
    <mergeCell ref="A14:B15"/>
    <mergeCell ref="C14:D15"/>
    <mergeCell ref="E14:E15"/>
    <mergeCell ref="F14:H14"/>
    <mergeCell ref="A16:B16"/>
    <mergeCell ref="C16:D16"/>
    <mergeCell ref="I18:I21"/>
    <mergeCell ref="E10:E11"/>
    <mergeCell ref="F10:F11"/>
    <mergeCell ref="G10:G11"/>
    <mergeCell ref="H10:H1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기부금수입및지출명세서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Wooritech</dc:creator>
  <cp:lastModifiedBy>user</cp:lastModifiedBy>
  <dcterms:created xsi:type="dcterms:W3CDTF">2024-03-11T05:52:59Z</dcterms:created>
  <dcterms:modified xsi:type="dcterms:W3CDTF">2024-04-16T00:49:34Z</dcterms:modified>
</cp:coreProperties>
</file>