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30" yWindow="-105" windowWidth="21060" windowHeight="13740" activeTab="1"/>
  </bookViews>
  <sheets>
    <sheet name="기관업무추진비" sheetId="1" r:id="rId1"/>
    <sheet name="시책추진업무추진비" sheetId="2" r:id="rId2"/>
  </sheets>
  <definedNames>
    <definedName name="_xlnm._FilterDatabase" localSheetId="0" hidden="1">기관업무추진비!$I$1:$I$14</definedName>
  </definedNames>
  <calcPr calcId="125725"/>
</workbook>
</file>

<file path=xl/calcChain.xml><?xml version="1.0" encoding="utf-8"?>
<calcChain xmlns="http://schemas.openxmlformats.org/spreadsheetml/2006/main">
  <c r="G12" i="2"/>
  <c r="L6" i="1" s="1"/>
  <c r="G15"/>
  <c r="L5" s="1"/>
  <c r="H15" l="1"/>
  <c r="M13"/>
  <c r="M14" s="1"/>
  <c r="I15" l="1"/>
  <c r="L13"/>
  <c r="N13" s="1"/>
  <c r="H6" i="2"/>
  <c r="H12" l="1"/>
  <c r="L12" i="1" s="1"/>
  <c r="N12" s="1"/>
  <c r="N14" s="1"/>
  <c r="L8"/>
  <c r="L14" l="1"/>
</calcChain>
</file>

<file path=xl/sharedStrings.xml><?xml version="1.0" encoding="utf-8"?>
<sst xmlns="http://schemas.openxmlformats.org/spreadsheetml/2006/main" count="78" uniqueCount="64">
  <si>
    <t>사용일자</t>
  </si>
  <si>
    <t>집행목적</t>
  </si>
  <si>
    <t>장소</t>
  </si>
  <si>
    <t>집행대상</t>
  </si>
  <si>
    <t>지출금액(원)</t>
  </si>
  <si>
    <t>계</t>
  </si>
  <si>
    <t xml:space="preserve"> </t>
    <phoneticPr fontId="1" type="noConversion"/>
  </si>
  <si>
    <t>현금</t>
    <phoneticPr fontId="1" type="noConversion"/>
  </si>
  <si>
    <t>외부</t>
    <phoneticPr fontId="1" type="noConversion"/>
  </si>
  <si>
    <t>기관운영업무추진비</t>
    <phoneticPr fontId="1" type="noConversion"/>
  </si>
  <si>
    <t>시책업무추진비</t>
    <phoneticPr fontId="1" type="noConversion"/>
  </si>
  <si>
    <t>계</t>
    <phoneticPr fontId="1" type="noConversion"/>
  </si>
  <si>
    <t>구분</t>
    <phoneticPr fontId="1" type="noConversion"/>
  </si>
  <si>
    <t>외부</t>
    <phoneticPr fontId="1" type="noConversion"/>
  </si>
  <si>
    <t>내부</t>
    <phoneticPr fontId="1" type="noConversion"/>
  </si>
  <si>
    <t>카드</t>
    <phoneticPr fontId="1" type="noConversion"/>
  </si>
  <si>
    <t>현금</t>
    <phoneticPr fontId="1" type="noConversion"/>
  </si>
  <si>
    <t>□ 경기도박물관 관장</t>
    <phoneticPr fontId="1" type="noConversion"/>
  </si>
  <si>
    <t>외부</t>
    <phoneticPr fontId="1" type="noConversion"/>
  </si>
  <si>
    <t xml:space="preserve"> </t>
    <phoneticPr fontId="1" type="noConversion"/>
  </si>
  <si>
    <t>대상수(인원)</t>
    <phoneticPr fontId="1" type="noConversion"/>
  </si>
  <si>
    <t>2021년 1분기 시책추진 업무추진비 공개자료</t>
    <phoneticPr fontId="1" type="noConversion"/>
  </si>
  <si>
    <t>2021년 1분기 기관운영 업무추진비 공개자료</t>
    <phoneticPr fontId="1" type="noConversion"/>
  </si>
  <si>
    <t>영전 화환 구입</t>
    <phoneticPr fontId="1" type="noConversion"/>
  </si>
  <si>
    <t>기자 정담회</t>
    <phoneticPr fontId="1" type="noConversion"/>
  </si>
  <si>
    <t>지역 종회 정담회</t>
    <phoneticPr fontId="1" type="noConversion"/>
  </si>
  <si>
    <t>㈜구구플라워</t>
    <phoneticPr fontId="1" type="noConversion"/>
  </si>
  <si>
    <t>오르페</t>
    <phoneticPr fontId="1" type="noConversion"/>
  </si>
  <si>
    <t>서해회바다</t>
    <phoneticPr fontId="1" type="noConversion"/>
  </si>
  <si>
    <t>신00국장</t>
    <phoneticPr fontId="1" type="noConversion"/>
  </si>
  <si>
    <t>인천문화재단 업무협력 회의</t>
    <phoneticPr fontId="1" type="noConversion"/>
  </si>
  <si>
    <t>초상화 보존처리팀 미팅</t>
    <phoneticPr fontId="1" type="noConversion"/>
  </si>
  <si>
    <t>정00(00일보) 외</t>
    <phoneticPr fontId="1" type="noConversion"/>
  </si>
  <si>
    <t>용인이씨종회원 등</t>
    <phoneticPr fontId="1" type="noConversion"/>
  </si>
  <si>
    <t>김00 경영본부장외 3명</t>
    <phoneticPr fontId="1" type="noConversion"/>
  </si>
  <si>
    <t>박00 용인대 교수 외2명</t>
    <phoneticPr fontId="1" type="noConversion"/>
  </si>
  <si>
    <t>나인블럭 신갈</t>
    <phoneticPr fontId="1" type="noConversion"/>
  </si>
  <si>
    <t>곤드레향기</t>
    <phoneticPr fontId="1" type="noConversion"/>
  </si>
  <si>
    <t>장원</t>
    <phoneticPr fontId="1" type="noConversion"/>
  </si>
  <si>
    <t>교육파트 정담회</t>
    <phoneticPr fontId="1" type="noConversion"/>
  </si>
  <si>
    <t>정남진식당</t>
    <phoneticPr fontId="1" type="noConversion"/>
  </si>
  <si>
    <t>정성희 외</t>
    <phoneticPr fontId="1" type="noConversion"/>
  </si>
  <si>
    <t>유관기관 임직원 축의금 지급</t>
    <phoneticPr fontId="1" type="noConversion"/>
  </si>
  <si>
    <t>학예운영실직원 정담회</t>
    <phoneticPr fontId="1" type="noConversion"/>
  </si>
  <si>
    <t>학예운영실 직원 정담회</t>
    <phoneticPr fontId="1" type="noConversion"/>
  </si>
  <si>
    <t>임직원 축의금 지급(화환)</t>
    <phoneticPr fontId="1" type="noConversion"/>
  </si>
  <si>
    <t>경기도박물관 부친상 조화</t>
    <phoneticPr fontId="1" type="noConversion"/>
  </si>
  <si>
    <t>임직원 축의금 지급</t>
    <phoneticPr fontId="1" type="noConversion"/>
  </si>
  <si>
    <t>경기도박물관 운영직(안내) 정담회</t>
    <phoneticPr fontId="1" type="noConversion"/>
  </si>
  <si>
    <t>동트는 농가</t>
    <phoneticPr fontId="1" type="noConversion"/>
  </si>
  <si>
    <t>아우어베이케리</t>
    <phoneticPr fontId="1" type="noConversion"/>
  </si>
  <si>
    <t>월드플라워</t>
    <phoneticPr fontId="1" type="noConversion"/>
  </si>
  <si>
    <t>수원꽃농원</t>
    <phoneticPr fontId="1" type="noConversion"/>
  </si>
  <si>
    <t>스떼이크300블랙</t>
    <phoneticPr fontId="1" type="noConversion"/>
  </si>
  <si>
    <t>김00(경기도박물관협회)</t>
    <phoneticPr fontId="1" type="noConversion"/>
  </si>
  <si>
    <t>전시파트장 김00외</t>
    <phoneticPr fontId="1" type="noConversion"/>
  </si>
  <si>
    <t xml:space="preserve">전시파트장 김00외 </t>
    <phoneticPr fontId="1" type="noConversion"/>
  </si>
  <si>
    <t>유00(경기도어린이박물관)</t>
    <phoneticPr fontId="1" type="noConversion"/>
  </si>
  <si>
    <t>전00</t>
    <phoneticPr fontId="1" type="noConversion"/>
  </si>
  <si>
    <t>박00(경기도어린이박물관)</t>
    <phoneticPr fontId="1" type="noConversion"/>
  </si>
  <si>
    <t>김00외 3명</t>
    <phoneticPr fontId="1" type="noConversion"/>
  </si>
  <si>
    <t>2021년 1월 22일 금요일</t>
    <phoneticPr fontId="1" type="noConversion"/>
  </si>
  <si>
    <t>임직원 경조사 부의</t>
    <phoneticPr fontId="1" type="noConversion"/>
  </si>
  <si>
    <t>조준호</t>
    <phoneticPr fontId="1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</si>
</sst>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;[Red]#,##0"/>
    <numFmt numFmtId="177" formatCode="[$-F800]dddd\,\ mmmm\ dd\,\ yyyy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2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72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9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2" fillId="0" borderId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42" fontId="6" fillId="0" borderId="0" applyNumberFormat="0" applyFont="0" applyFill="0" applyBorder="0" applyAlignment="0" applyProtection="0"/>
    <xf numFmtId="41" fontId="6" fillId="0" borderId="0" applyNumberFormat="0" applyFont="0" applyFill="0" applyBorder="0" applyAlignment="0" applyProtection="0"/>
    <xf numFmtId="41" fontId="6" fillId="0" borderId="0" applyNumberFormat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0" xfId="1" applyNumberFormat="1" applyBorder="1">
      <alignment vertical="center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177" fontId="2" fillId="0" borderId="0" xfId="1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0" xfId="1" applyAlignment="1">
      <alignment horizontal="center" vertical="center"/>
    </xf>
    <xf numFmtId="0" fontId="2" fillId="0" borderId="0" xfId="1" applyNumberFormat="1" applyBorder="1">
      <alignment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NumberFormat="1" applyFont="1" applyBorder="1">
      <alignment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177" fontId="2" fillId="0" borderId="0" xfId="1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vertical="center"/>
    </xf>
    <xf numFmtId="41" fontId="0" fillId="0" borderId="0" xfId="4" applyFont="1">
      <alignment vertical="center"/>
    </xf>
    <xf numFmtId="41" fontId="0" fillId="0" borderId="0" xfId="4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14" fillId="0" borderId="1" xfId="1" applyNumberFormat="1" applyFont="1" applyFill="1" applyBorder="1" applyAlignment="1">
      <alignment horizontal="center" vertical="center" wrapText="1" shrinkToFit="1"/>
    </xf>
    <xf numFmtId="41" fontId="14" fillId="0" borderId="1" xfId="2" applyFont="1" applyBorder="1" applyAlignment="1">
      <alignment vertical="center" wrapText="1"/>
    </xf>
    <xf numFmtId="41" fontId="14" fillId="0" borderId="1" xfId="2" applyFont="1" applyBorder="1" applyAlignment="1">
      <alignment horizontal="center" vertical="center" wrapText="1"/>
    </xf>
    <xf numFmtId="41" fontId="11" fillId="2" borderId="1" xfId="4" applyFont="1" applyFill="1" applyBorder="1" applyAlignment="1">
      <alignment horizontal="center" vertical="center" wrapText="1"/>
    </xf>
    <xf numFmtId="41" fontId="13" fillId="0" borderId="1" xfId="4" applyFont="1" applyBorder="1" applyAlignment="1">
      <alignment horizontal="right" vertical="center"/>
    </xf>
    <xf numFmtId="3" fontId="11" fillId="2" borderId="1" xfId="2" applyNumberFormat="1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horizontal="center" vertical="center"/>
    </xf>
    <xf numFmtId="0" fontId="13" fillId="2" borderId="1" xfId="3" applyNumberFormat="1" applyFont="1" applyFill="1" applyBorder="1" applyAlignment="1">
      <alignment horizontal="center" vertical="center" wrapText="1"/>
    </xf>
    <xf numFmtId="177" fontId="14" fillId="4" borderId="1" xfId="1" applyNumberFormat="1" applyFont="1" applyFill="1" applyBorder="1" applyAlignment="1">
      <alignment horizontal="center" vertical="center"/>
    </xf>
    <xf numFmtId="0" fontId="14" fillId="4" borderId="1" xfId="1" applyFont="1" applyFill="1" applyBorder="1" applyAlignment="1">
      <alignment horizontal="center" vertical="center" shrinkToFit="1"/>
    </xf>
    <xf numFmtId="41" fontId="14" fillId="4" borderId="1" xfId="2" applyFont="1" applyFill="1" applyBorder="1" applyAlignment="1">
      <alignment horizontal="center" vertical="center"/>
    </xf>
    <xf numFmtId="176" fontId="14" fillId="4" borderId="1" xfId="2" applyNumberFormat="1" applyFont="1" applyFill="1" applyBorder="1" applyAlignment="1">
      <alignment horizontal="center" vertical="center" wrapText="1"/>
    </xf>
    <xf numFmtId="41" fontId="14" fillId="4" borderId="1" xfId="2" applyFont="1" applyFill="1" applyBorder="1" applyAlignment="1">
      <alignment vertical="center"/>
    </xf>
    <xf numFmtId="41" fontId="14" fillId="4" borderId="1" xfId="4" applyFont="1" applyFill="1" applyBorder="1" applyAlignment="1">
      <alignment horizontal="center" vertical="center"/>
    </xf>
    <xf numFmtId="177" fontId="8" fillId="4" borderId="1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 shrinkToFit="1"/>
    </xf>
    <xf numFmtId="41" fontId="8" fillId="4" borderId="1" xfId="2" applyFont="1" applyFill="1" applyBorder="1" applyAlignment="1">
      <alignment horizontal="center" vertical="center"/>
    </xf>
    <xf numFmtId="176" fontId="8" fillId="4" borderId="1" xfId="2" applyNumberFormat="1" applyFont="1" applyFill="1" applyBorder="1" applyAlignment="1">
      <alignment horizontal="center" vertical="center" wrapText="1"/>
    </xf>
    <xf numFmtId="41" fontId="8" fillId="4" borderId="1" xfId="2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177" fontId="16" fillId="0" borderId="5" xfId="0" applyNumberFormat="1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177" fontId="16" fillId="0" borderId="6" xfId="0" applyNumberFormat="1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177" fontId="16" fillId="0" borderId="7" xfId="0" applyNumberFormat="1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176" fontId="16" fillId="0" borderId="6" xfId="0" applyNumberFormat="1" applyFont="1" applyBorder="1" applyAlignment="1">
      <alignment horizontal="right" vertical="center" shrinkToFit="1"/>
    </xf>
    <xf numFmtId="41" fontId="16" fillId="0" borderId="7" xfId="4" applyNumberFormat="1" applyFont="1" applyBorder="1" applyAlignment="1">
      <alignment horizontal="center" vertical="center" shrinkToFit="1"/>
    </xf>
    <xf numFmtId="0" fontId="13" fillId="0" borderId="0" xfId="0" applyFont="1" applyFill="1" applyBorder="1" applyAlignment="1" applyProtection="1">
      <alignment horizontal="center" vertical="center"/>
    </xf>
    <xf numFmtId="41" fontId="11" fillId="2" borderId="0" xfId="4" applyFont="1" applyFill="1" applyBorder="1" applyAlignment="1">
      <alignment horizontal="center" vertical="center" wrapText="1"/>
    </xf>
    <xf numFmtId="177" fontId="3" fillId="0" borderId="0" xfId="1" applyNumberFormat="1" applyFont="1" applyAlignment="1">
      <alignment horizontal="center" vertical="center"/>
    </xf>
    <xf numFmtId="0" fontId="14" fillId="0" borderId="2" xfId="1" applyFont="1" applyBorder="1" applyAlignment="1">
      <alignment horizontal="center" vertical="center" wrapText="1" shrinkToFit="1"/>
    </xf>
    <xf numFmtId="0" fontId="14" fillId="0" borderId="3" xfId="1" applyFont="1" applyBorder="1" applyAlignment="1">
      <alignment horizontal="center" vertical="center" wrapText="1" shrinkToFit="1"/>
    </xf>
    <xf numFmtId="0" fontId="14" fillId="0" borderId="4" xfId="1" applyFont="1" applyBorder="1" applyAlignment="1">
      <alignment horizontal="center" vertical="center" wrapText="1" shrinkToFit="1"/>
    </xf>
  </cellXfs>
  <cellStyles count="72">
    <cellStyle name="쉼표 [0]" xfId="4" builtinId="6"/>
    <cellStyle name="쉼표 [0] 10" xfId="40"/>
    <cellStyle name="쉼표 [0] 13" xfId="44"/>
    <cellStyle name="쉼표 [0] 2" xfId="2"/>
    <cellStyle name="쉼표 [0] 2 2" xfId="55"/>
    <cellStyle name="쉼표 [0] 2 2 2" xfId="33"/>
    <cellStyle name="쉼표 [0] 2 3" xfId="68"/>
    <cellStyle name="쉼표 [0] 2 4" xfId="54"/>
    <cellStyle name="쉼표 [0] 2 5" xfId="50"/>
    <cellStyle name="쉼표 [0] 3" xfId="56"/>
    <cellStyle name="쉼표 [0] 3 2" xfId="69"/>
    <cellStyle name="쉼표 [0] 4" xfId="49"/>
    <cellStyle name="쉼표 [0] 5" xfId="53"/>
    <cellStyle name="쉼표 [0] 5 2" xfId="62"/>
    <cellStyle name="쉼표 [0] 6" xfId="64"/>
    <cellStyle name="쉼표 [0] 9" xfId="39"/>
    <cellStyle name="통화 [0] 2" xfId="67"/>
    <cellStyle name="통화 [0] 3" xfId="70"/>
    <cellStyle name="표준" xfId="0" builtinId="0"/>
    <cellStyle name="표준 10" xfId="12"/>
    <cellStyle name="표준 11" xfId="35"/>
    <cellStyle name="표준 12" xfId="36"/>
    <cellStyle name="표준 13" xfId="34"/>
    <cellStyle name="표준 14" xfId="41"/>
    <cellStyle name="표준 15" xfId="48"/>
    <cellStyle name="표준 16" xfId="51"/>
    <cellStyle name="표준 17" xfId="38"/>
    <cellStyle name="표준 18" xfId="45"/>
    <cellStyle name="표준 2" xfId="3"/>
    <cellStyle name="표준 2 12" xfId="16"/>
    <cellStyle name="표준 2 13" xfId="15"/>
    <cellStyle name="표준 2 14" xfId="14"/>
    <cellStyle name="표준 2 15" xfId="19"/>
    <cellStyle name="표준 2 16" xfId="18"/>
    <cellStyle name="표준 2 17" xfId="17"/>
    <cellStyle name="표준 2 18" xfId="22"/>
    <cellStyle name="표준 2 19" xfId="21"/>
    <cellStyle name="표준 2 2" xfId="5"/>
    <cellStyle name="표준 2 2 2" xfId="8"/>
    <cellStyle name="표준 2 2 2 2" xfId="61"/>
    <cellStyle name="표준 2 2 3" xfId="57"/>
    <cellStyle name="표준 2 2 4" xfId="9"/>
    <cellStyle name="표준 2 20" xfId="20"/>
    <cellStyle name="표준 2 21" xfId="25"/>
    <cellStyle name="표준 2 22" xfId="24"/>
    <cellStyle name="표준 2 23" xfId="23"/>
    <cellStyle name="표준 2 24" xfId="28"/>
    <cellStyle name="표준 2 25" xfId="27"/>
    <cellStyle name="표준 2 26" xfId="26"/>
    <cellStyle name="표준 2 3" xfId="66"/>
    <cellStyle name="표준 2 4" xfId="11"/>
    <cellStyle name="표준 20" xfId="43"/>
    <cellStyle name="표준 21" xfId="42"/>
    <cellStyle name="표준 3" xfId="1"/>
    <cellStyle name="표준 3 2" xfId="32"/>
    <cellStyle name="표준 3 3" xfId="58"/>
    <cellStyle name="표준 3 4" xfId="71"/>
    <cellStyle name="표준 3 5" xfId="47"/>
    <cellStyle name="표준 4" xfId="46"/>
    <cellStyle name="표준 4 2" xfId="60"/>
    <cellStyle name="표준 4 3" xfId="52"/>
    <cellStyle name="표준 42 2" xfId="10"/>
    <cellStyle name="표준 43" xfId="13"/>
    <cellStyle name="표준 5" xfId="7"/>
    <cellStyle name="표준 5 2" xfId="59"/>
    <cellStyle name="표준 6" xfId="37"/>
    <cellStyle name="표준 60" xfId="31"/>
    <cellStyle name="표준 61" xfId="30"/>
    <cellStyle name="표준 62" xfId="29"/>
    <cellStyle name="표준 7" xfId="6"/>
    <cellStyle name="표준 8" xfId="63"/>
    <cellStyle name="표준 9" xfId="6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N15"/>
  <sheetViews>
    <sheetView view="pageBreakPreview" zoomScaleNormal="100" zoomScaleSheetLayoutView="100" workbookViewId="0">
      <selection activeCell="G1" sqref="G1:G1048576"/>
    </sheetView>
  </sheetViews>
  <sheetFormatPr defaultRowHeight="40.5" customHeight="1"/>
  <cols>
    <col min="1" max="1" width="3.75" customWidth="1"/>
    <col min="2" max="2" width="26.375" customWidth="1"/>
    <col min="3" max="3" width="35.875" style="1" customWidth="1"/>
    <col min="4" max="4" width="18.875" customWidth="1"/>
    <col min="5" max="5" width="41" customWidth="1"/>
    <col min="6" max="6" width="12.375" style="47" customWidth="1"/>
    <col min="7" max="7" width="15.25" style="20" customWidth="1"/>
    <col min="8" max="8" width="14.5" style="22" hidden="1" customWidth="1"/>
    <col min="9" max="9" width="11.375" style="21" hidden="1" customWidth="1"/>
    <col min="10" max="10" width="0" hidden="1" customWidth="1"/>
    <col min="11" max="11" width="18.625" hidden="1" customWidth="1"/>
    <col min="12" max="12" width="14" hidden="1" customWidth="1"/>
    <col min="13" max="14" width="13.375" hidden="1" customWidth="1"/>
  </cols>
  <sheetData>
    <row r="1" spans="1:14" ht="21.75" customHeight="1"/>
    <row r="2" spans="1:14" ht="40.5" customHeight="1">
      <c r="A2" s="4"/>
      <c r="B2" s="58" t="s">
        <v>22</v>
      </c>
      <c r="C2" s="58"/>
      <c r="D2" s="58"/>
      <c r="E2" s="58"/>
      <c r="F2" s="58"/>
      <c r="G2" s="58"/>
      <c r="H2" s="58"/>
      <c r="I2" s="58"/>
    </row>
    <row r="3" spans="1:14" ht="16.5" customHeight="1">
      <c r="A3" s="3"/>
      <c r="B3" s="8"/>
      <c r="C3" s="10"/>
      <c r="D3" s="6"/>
      <c r="E3" s="2"/>
      <c r="F3" s="10"/>
    </row>
    <row r="4" spans="1:14" ht="26.25" customHeight="1">
      <c r="A4" s="13" t="s">
        <v>6</v>
      </c>
      <c r="B4" s="13" t="s">
        <v>17</v>
      </c>
      <c r="C4" s="14"/>
      <c r="D4" s="7"/>
      <c r="E4" s="5"/>
      <c r="F4" s="14"/>
    </row>
    <row r="5" spans="1:14" s="1" customFormat="1" ht="27" customHeight="1">
      <c r="A5" s="18"/>
      <c r="B5" s="34" t="s">
        <v>0</v>
      </c>
      <c r="C5" s="35" t="s">
        <v>1</v>
      </c>
      <c r="D5" s="36" t="s">
        <v>2</v>
      </c>
      <c r="E5" s="37" t="s">
        <v>3</v>
      </c>
      <c r="F5" s="37" t="s">
        <v>20</v>
      </c>
      <c r="G5" s="38" t="s">
        <v>4</v>
      </c>
      <c r="H5" s="39" t="s">
        <v>8</v>
      </c>
      <c r="I5" s="39" t="s">
        <v>7</v>
      </c>
      <c r="K5" s="31" t="s">
        <v>9</v>
      </c>
      <c r="L5" s="32">
        <f>G15</f>
        <v>493530</v>
      </c>
      <c r="M5" s="23"/>
      <c r="N5" s="23"/>
    </row>
    <row r="6" spans="1:14" s="46" customFormat="1" ht="27" customHeight="1">
      <c r="B6" s="50">
        <v>44200</v>
      </c>
      <c r="C6" s="51" t="s">
        <v>39</v>
      </c>
      <c r="D6" s="33" t="s">
        <v>40</v>
      </c>
      <c r="E6" s="24" t="s">
        <v>41</v>
      </c>
      <c r="F6" s="24">
        <v>3</v>
      </c>
      <c r="G6" s="28">
        <v>40000</v>
      </c>
      <c r="H6" s="29"/>
      <c r="I6" s="29"/>
      <c r="K6" s="46" t="s">
        <v>10</v>
      </c>
      <c r="L6" s="46">
        <f>시책추진업무추진비!G12</f>
        <v>398730</v>
      </c>
    </row>
    <row r="7" spans="1:14" s="47" customFormat="1" ht="27" customHeight="1">
      <c r="B7" s="50" t="s">
        <v>61</v>
      </c>
      <c r="C7" s="51" t="s">
        <v>62</v>
      </c>
      <c r="D7" s="33"/>
      <c r="E7" s="56" t="s">
        <v>63</v>
      </c>
      <c r="F7" s="24">
        <v>1</v>
      </c>
      <c r="G7" s="57">
        <v>50000</v>
      </c>
      <c r="H7" s="29"/>
      <c r="I7" s="29"/>
    </row>
    <row r="8" spans="1:14" s="46" customFormat="1" ht="27" customHeight="1">
      <c r="B8" s="50">
        <v>44258</v>
      </c>
      <c r="C8" s="51" t="s">
        <v>42</v>
      </c>
      <c r="D8" s="33"/>
      <c r="E8" s="51" t="s">
        <v>54</v>
      </c>
      <c r="F8" s="24">
        <v>1</v>
      </c>
      <c r="G8" s="54">
        <v>50000</v>
      </c>
      <c r="H8" s="29"/>
      <c r="I8" s="29"/>
      <c r="K8" s="46" t="s">
        <v>11</v>
      </c>
      <c r="L8" s="46">
        <f>SUM(L5:L6)</f>
        <v>892260</v>
      </c>
    </row>
    <row r="9" spans="1:14" s="46" customFormat="1" ht="27" customHeight="1">
      <c r="B9" s="50">
        <v>44266</v>
      </c>
      <c r="C9" s="51" t="s">
        <v>43</v>
      </c>
      <c r="D9" s="51" t="s">
        <v>49</v>
      </c>
      <c r="E9" s="51" t="s">
        <v>55</v>
      </c>
      <c r="F9" s="24">
        <v>4</v>
      </c>
      <c r="G9" s="54">
        <v>48700</v>
      </c>
      <c r="H9" s="29"/>
      <c r="I9" s="29"/>
    </row>
    <row r="10" spans="1:14" s="46" customFormat="1" ht="27" customHeight="1">
      <c r="B10" s="50">
        <v>44266</v>
      </c>
      <c r="C10" s="51" t="s">
        <v>44</v>
      </c>
      <c r="D10" s="51" t="s">
        <v>50</v>
      </c>
      <c r="E10" s="51" t="s">
        <v>56</v>
      </c>
      <c r="F10" s="24">
        <v>4</v>
      </c>
      <c r="G10" s="54">
        <v>17300</v>
      </c>
      <c r="H10" s="29"/>
      <c r="I10" s="29"/>
    </row>
    <row r="11" spans="1:14" s="46" customFormat="1" ht="27" customHeight="1">
      <c r="B11" s="52">
        <v>44272</v>
      </c>
      <c r="C11" s="53" t="s">
        <v>45</v>
      </c>
      <c r="D11" s="53" t="s">
        <v>51</v>
      </c>
      <c r="E11" s="53" t="s">
        <v>57</v>
      </c>
      <c r="F11" s="24">
        <v>1</v>
      </c>
      <c r="G11" s="54">
        <v>79000</v>
      </c>
      <c r="H11" s="29"/>
      <c r="I11" s="29"/>
      <c r="K11" s="46" t="s">
        <v>12</v>
      </c>
      <c r="L11" s="46" t="s">
        <v>13</v>
      </c>
      <c r="M11" s="46" t="s">
        <v>14</v>
      </c>
      <c r="N11" s="46" t="s">
        <v>11</v>
      </c>
    </row>
    <row r="12" spans="1:14" s="46" customFormat="1" ht="27" customHeight="1">
      <c r="B12" s="52">
        <v>44271</v>
      </c>
      <c r="C12" s="53" t="s">
        <v>46</v>
      </c>
      <c r="D12" s="53" t="s">
        <v>52</v>
      </c>
      <c r="E12" s="53" t="s">
        <v>58</v>
      </c>
      <c r="F12" s="24">
        <v>1</v>
      </c>
      <c r="G12" s="55">
        <v>100000</v>
      </c>
      <c r="H12" s="29"/>
      <c r="I12" s="29"/>
      <c r="K12" s="46" t="s">
        <v>15</v>
      </c>
      <c r="L12" s="46">
        <f>SUM(H15,시책추진업무추진비!H12)</f>
        <v>170000</v>
      </c>
      <c r="M12" s="46">
        <v>6532500</v>
      </c>
      <c r="N12" s="46">
        <f>SUM(L12:M12)</f>
        <v>6702500</v>
      </c>
    </row>
    <row r="13" spans="1:14" s="46" customFormat="1" ht="27" customHeight="1">
      <c r="B13" s="52">
        <v>44274</v>
      </c>
      <c r="C13" s="53" t="s">
        <v>47</v>
      </c>
      <c r="D13" s="33"/>
      <c r="E13" s="53" t="s">
        <v>59</v>
      </c>
      <c r="F13" s="24">
        <v>1</v>
      </c>
      <c r="G13" s="55">
        <v>50000</v>
      </c>
      <c r="H13" s="29">
        <v>71000</v>
      </c>
      <c r="I13" s="29"/>
      <c r="K13" s="46" t="s">
        <v>16</v>
      </c>
      <c r="L13" s="46" t="e">
        <f>SUM(#REF!,#REF!,#REF!,#REF!)</f>
        <v>#REF!</v>
      </c>
      <c r="M13" s="46" t="e">
        <f>SUM(#REF!,#REF!,#REF!,#REF!,#REF!,#REF!,#REF!,#REF!,#REF!,#REF!)</f>
        <v>#REF!</v>
      </c>
      <c r="N13" s="46" t="e">
        <f>SUM(L13:M13)</f>
        <v>#REF!</v>
      </c>
    </row>
    <row r="14" spans="1:14" s="46" customFormat="1" ht="27" customHeight="1">
      <c r="B14" s="52">
        <v>44279</v>
      </c>
      <c r="C14" s="53" t="s">
        <v>48</v>
      </c>
      <c r="D14" s="53" t="s">
        <v>53</v>
      </c>
      <c r="E14" s="53" t="s">
        <v>60</v>
      </c>
      <c r="F14" s="24">
        <v>4</v>
      </c>
      <c r="G14" s="55">
        <v>58530</v>
      </c>
      <c r="H14" s="29"/>
      <c r="I14" s="29"/>
      <c r="K14" s="46" t="s">
        <v>11</v>
      </c>
      <c r="L14" s="46" t="e">
        <f>SUM(L12:L13)</f>
        <v>#REF!</v>
      </c>
      <c r="M14" s="46" t="e">
        <f t="shared" ref="M14:N14" si="0">SUM(M12:M13)</f>
        <v>#REF!</v>
      </c>
      <c r="N14" s="46" t="e">
        <f t="shared" si="0"/>
        <v>#REF!</v>
      </c>
    </row>
    <row r="15" spans="1:14" ht="27" customHeight="1">
      <c r="B15" s="25" t="s">
        <v>5</v>
      </c>
      <c r="C15" s="59" t="s">
        <v>19</v>
      </c>
      <c r="D15" s="60"/>
      <c r="E15" s="60"/>
      <c r="F15" s="61"/>
      <c r="G15" s="26">
        <f>SUM(G6:G14)</f>
        <v>493530</v>
      </c>
      <c r="H15" s="26">
        <f>SUM(H6:H14)</f>
        <v>71000</v>
      </c>
      <c r="I15" s="26">
        <f>SUM(I6:I14)</f>
        <v>0</v>
      </c>
    </row>
  </sheetData>
  <autoFilter ref="I1:I14"/>
  <mergeCells count="2">
    <mergeCell ref="B2:I2"/>
    <mergeCell ref="C15:F1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H12"/>
  <sheetViews>
    <sheetView tabSelected="1" view="pageBreakPreview" zoomScaleNormal="100" zoomScaleSheetLayoutView="100" workbookViewId="0">
      <selection activeCell="C14" sqref="C14"/>
    </sheetView>
  </sheetViews>
  <sheetFormatPr defaultRowHeight="40.5" customHeight="1"/>
  <cols>
    <col min="1" max="1" width="3.75" customWidth="1"/>
    <col min="2" max="2" width="26.375" customWidth="1"/>
    <col min="3" max="3" width="35.875" customWidth="1"/>
    <col min="4" max="4" width="18.875" customWidth="1"/>
    <col min="5" max="5" width="24.75" customWidth="1"/>
    <col min="6" max="6" width="12.5" style="47" customWidth="1"/>
    <col min="7" max="7" width="15.125" style="9" customWidth="1"/>
    <col min="8" max="8" width="12.375" hidden="1" customWidth="1"/>
  </cols>
  <sheetData>
    <row r="1" spans="1:8" ht="21.75" customHeight="1"/>
    <row r="2" spans="1:8" ht="40.5" customHeight="1">
      <c r="A2" s="12"/>
      <c r="B2" s="58" t="s">
        <v>21</v>
      </c>
      <c r="C2" s="58"/>
      <c r="D2" s="58"/>
      <c r="E2" s="58"/>
      <c r="F2" s="58"/>
      <c r="G2" s="58"/>
      <c r="H2" s="58"/>
    </row>
    <row r="3" spans="1:8" ht="16.5" customHeight="1">
      <c r="A3" s="11"/>
      <c r="B3" s="17"/>
      <c r="C3" s="10"/>
      <c r="D3" s="15"/>
      <c r="E3" s="10"/>
      <c r="F3" s="10"/>
    </row>
    <row r="4" spans="1:8" ht="27" customHeight="1">
      <c r="A4" s="13" t="s">
        <v>6</v>
      </c>
      <c r="B4" s="13" t="s">
        <v>17</v>
      </c>
      <c r="C4" s="14"/>
      <c r="D4" s="16"/>
      <c r="E4" s="14"/>
      <c r="F4" s="14"/>
    </row>
    <row r="5" spans="1:8" s="1" customFormat="1" ht="27" customHeight="1">
      <c r="A5" s="18"/>
      <c r="B5" s="40" t="s">
        <v>0</v>
      </c>
      <c r="C5" s="41" t="s">
        <v>1</v>
      </c>
      <c r="D5" s="42" t="s">
        <v>2</v>
      </c>
      <c r="E5" s="43" t="s">
        <v>3</v>
      </c>
      <c r="F5" s="43" t="s">
        <v>20</v>
      </c>
      <c r="G5" s="44" t="s">
        <v>4</v>
      </c>
      <c r="H5" s="45" t="s">
        <v>18</v>
      </c>
    </row>
    <row r="6" spans="1:8" s="47" customFormat="1" ht="27" customHeight="1">
      <c r="A6" s="19"/>
      <c r="B6" s="48">
        <v>44228</v>
      </c>
      <c r="C6" s="49" t="s">
        <v>23</v>
      </c>
      <c r="D6" s="49" t="s">
        <v>26</v>
      </c>
      <c r="E6" s="24" t="s">
        <v>29</v>
      </c>
      <c r="F6" s="24">
        <v>1</v>
      </c>
      <c r="G6" s="28">
        <v>99000</v>
      </c>
      <c r="H6" s="30">
        <f>G6</f>
        <v>99000</v>
      </c>
    </row>
    <row r="7" spans="1:8" s="47" customFormat="1" ht="27" customHeight="1">
      <c r="A7" s="19"/>
      <c r="B7" s="48">
        <v>44229</v>
      </c>
      <c r="C7" s="49" t="s">
        <v>24</v>
      </c>
      <c r="D7" s="49" t="s">
        <v>27</v>
      </c>
      <c r="E7" s="49" t="s">
        <v>32</v>
      </c>
      <c r="F7" s="24">
        <v>4</v>
      </c>
      <c r="G7" s="28">
        <v>104800</v>
      </c>
      <c r="H7" s="30"/>
    </row>
    <row r="8" spans="1:8" s="47" customFormat="1" ht="27" customHeight="1">
      <c r="A8" s="19"/>
      <c r="B8" s="48">
        <v>44246</v>
      </c>
      <c r="C8" s="49" t="s">
        <v>25</v>
      </c>
      <c r="D8" s="49" t="s">
        <v>28</v>
      </c>
      <c r="E8" s="49" t="s">
        <v>33</v>
      </c>
      <c r="F8" s="24">
        <v>4</v>
      </c>
      <c r="G8" s="28">
        <v>74930</v>
      </c>
      <c r="H8" s="30"/>
    </row>
    <row r="9" spans="1:8" s="47" customFormat="1" ht="27" customHeight="1">
      <c r="A9" s="19"/>
      <c r="B9" s="48">
        <v>44260</v>
      </c>
      <c r="C9" s="49" t="s">
        <v>30</v>
      </c>
      <c r="D9" s="49" t="s">
        <v>36</v>
      </c>
      <c r="E9" s="49" t="s">
        <v>34</v>
      </c>
      <c r="F9" s="24">
        <v>4</v>
      </c>
      <c r="G9" s="28">
        <v>26000</v>
      </c>
      <c r="H9" s="30"/>
    </row>
    <row r="10" spans="1:8" s="47" customFormat="1" ht="27" customHeight="1">
      <c r="A10" s="19"/>
      <c r="B10" s="48">
        <v>44260</v>
      </c>
      <c r="C10" s="49" t="s">
        <v>30</v>
      </c>
      <c r="D10" s="49" t="s">
        <v>37</v>
      </c>
      <c r="E10" s="49" t="s">
        <v>34</v>
      </c>
      <c r="F10" s="24">
        <v>4</v>
      </c>
      <c r="G10" s="28">
        <v>68000</v>
      </c>
      <c r="H10" s="30"/>
    </row>
    <row r="11" spans="1:8" s="47" customFormat="1" ht="27" customHeight="1">
      <c r="A11" s="19"/>
      <c r="B11" s="48">
        <v>44284</v>
      </c>
      <c r="C11" s="49" t="s">
        <v>31</v>
      </c>
      <c r="D11" s="49" t="s">
        <v>38</v>
      </c>
      <c r="E11" s="49" t="s">
        <v>35</v>
      </c>
      <c r="F11" s="24">
        <v>3</v>
      </c>
      <c r="G11" s="28">
        <v>26000</v>
      </c>
      <c r="H11" s="30"/>
    </row>
    <row r="12" spans="1:8" ht="27" customHeight="1">
      <c r="B12" s="25" t="s">
        <v>5</v>
      </c>
      <c r="C12" s="59" t="s">
        <v>19</v>
      </c>
      <c r="D12" s="60"/>
      <c r="E12" s="60"/>
      <c r="F12" s="61"/>
      <c r="G12" s="27">
        <f>SUM(G6:G11)</f>
        <v>398730</v>
      </c>
      <c r="H12" s="27">
        <f>SUM(H6:H11)</f>
        <v>99000</v>
      </c>
    </row>
  </sheetData>
  <mergeCells count="2">
    <mergeCell ref="B2:H2"/>
    <mergeCell ref="C12:F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기관업무추진비</vt:lpstr>
      <vt:lpstr>시책추진업무추진비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이호선</dc:creator>
  <cp:lastModifiedBy>user</cp:lastModifiedBy>
  <cp:lastPrinted>2017-01-11T10:04:03Z</cp:lastPrinted>
  <dcterms:created xsi:type="dcterms:W3CDTF">2015-07-28T00:57:11Z</dcterms:created>
  <dcterms:modified xsi:type="dcterms:W3CDTF">2021-04-06T05:27:37Z</dcterms:modified>
</cp:coreProperties>
</file>