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20" yWindow="-360" windowWidth="26505" windowHeight="14430"/>
  </bookViews>
  <sheets>
    <sheet name="기관업무추진비" sheetId="1" r:id="rId1"/>
    <sheet name="시책업무추진비" sheetId="3" r:id="rId2"/>
  </sheets>
  <definedNames>
    <definedName name="_xlnm._FilterDatabase" localSheetId="0" hidden="1">기관업무추진비!$I$1:$I$5</definedName>
    <definedName name="_xlnm._FilterDatabase" localSheetId="1" hidden="1">시책업무추진비!$I$1:$I$13</definedName>
  </definedNames>
  <calcPr calcId="145621"/>
</workbook>
</file>

<file path=xl/calcChain.xml><?xml version="1.0" encoding="utf-8"?>
<calcChain xmlns="http://schemas.openxmlformats.org/spreadsheetml/2006/main">
  <c r="I14" i="3" l="1"/>
  <c r="J14" i="3"/>
  <c r="K14" i="3"/>
  <c r="L14" i="3"/>
  <c r="M14" i="3"/>
  <c r="N14" i="3"/>
  <c r="H33" i="1" l="1"/>
  <c r="I33" i="1"/>
  <c r="J33" i="1"/>
  <c r="K33" i="1"/>
  <c r="G33" i="1" l="1"/>
  <c r="M8" i="1"/>
  <c r="L8" i="1"/>
  <c r="N8" i="1" s="1"/>
  <c r="M7" i="1"/>
  <c r="L7" i="1"/>
  <c r="N7" i="1" s="1"/>
  <c r="M6" i="1"/>
  <c r="L6" i="1"/>
  <c r="N6" i="1" s="1"/>
  <c r="G14" i="3" l="1"/>
  <c r="N33" i="1" l="1"/>
  <c r="H6" i="3"/>
  <c r="M33" i="1" l="1"/>
  <c r="H12" i="3" l="1"/>
  <c r="H14" i="3" s="1"/>
  <c r="L5" i="3" l="1"/>
  <c r="L5" i="1" l="1"/>
  <c r="L33" i="1" l="1"/>
</calcChain>
</file>

<file path=xl/sharedStrings.xml><?xml version="1.0" encoding="utf-8"?>
<sst xmlns="http://schemas.openxmlformats.org/spreadsheetml/2006/main" count="110" uniqueCount="88">
  <si>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</si>
  <si>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</si>
  <si>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</si>
  <si>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</si>
  <si>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</si>
  <si>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</si>
  <si>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□ 경기도박물관 관장</t>
    <phoneticPr fontId="1" type="noConversion"/>
  </si>
  <si>
    <t>대상수(인원)</t>
    <phoneticPr fontId="1" type="noConversion"/>
  </si>
  <si>
    <t>외부</t>
    <phoneticPr fontId="1" type="noConversion"/>
  </si>
  <si>
    <t>현금</t>
    <phoneticPr fontId="1" type="noConversion"/>
  </si>
  <si>
    <t>기관운영업무추진비</t>
    <phoneticPr fontId="1" type="noConversion"/>
  </si>
  <si>
    <t>직원 경조사 부조금 전달</t>
    <phoneticPr fontId="1" type="noConversion"/>
  </si>
  <si>
    <t>경조사</t>
    <phoneticPr fontId="1" type="noConversion"/>
  </si>
  <si>
    <t>계</t>
    <phoneticPr fontId="1" type="noConversion"/>
  </si>
  <si>
    <t>학예운영실 업무 점검 정담회</t>
    <phoneticPr fontId="1" type="noConversion"/>
  </si>
  <si>
    <t>단기 근무 직원 격려 오찬</t>
    <phoneticPr fontId="1" type="noConversion"/>
  </si>
  <si>
    <t>단기 근무 직원 격려 정담회</t>
    <phoneticPr fontId="1" type="noConversion"/>
  </si>
  <si>
    <t>학예운영실 하반기 특별전 준비 정담회</t>
    <phoneticPr fontId="1" type="noConversion"/>
  </si>
  <si>
    <t>신임 관장 업무 보고 준비 정담회</t>
    <phoneticPr fontId="1" type="noConversion"/>
  </si>
  <si>
    <t>용인상갈 파리바게뜨</t>
    <phoneticPr fontId="1" type="noConversion"/>
  </si>
  <si>
    <t>수담</t>
    <phoneticPr fontId="1" type="noConversion"/>
  </si>
  <si>
    <t>포트오브모카(상갈점)</t>
    <phoneticPr fontId="1" type="noConversion"/>
  </si>
  <si>
    <t>이마트 동백점</t>
    <phoneticPr fontId="1" type="noConversion"/>
  </si>
  <si>
    <t>희망일자리 참여 퇴사자 격려 오찬</t>
    <phoneticPr fontId="1" type="noConversion"/>
  </si>
  <si>
    <t>재단 직원 격려 오찬</t>
    <phoneticPr fontId="1" type="noConversion"/>
  </si>
  <si>
    <t>박물관 직원 정담회</t>
    <phoneticPr fontId="1" type="noConversion"/>
  </si>
  <si>
    <t>재단 정책실 직원 오찬</t>
    <phoneticPr fontId="1" type="noConversion"/>
  </si>
  <si>
    <t>박물관 방문객 및 직원 오찬</t>
    <phoneticPr fontId="1" type="noConversion"/>
  </si>
  <si>
    <t>박물관 직원 회의</t>
    <phoneticPr fontId="1" type="noConversion"/>
  </si>
  <si>
    <t>뮤지엄파크 직원 정년퇴임 선물 구입</t>
    <phoneticPr fontId="1" type="noConversion"/>
  </si>
  <si>
    <t>박물관 직원 격려 저녁 식사</t>
    <phoneticPr fontId="1" type="noConversion"/>
  </si>
  <si>
    <t>경기도박물관 운영직 정년퇴임 행사 운영</t>
    <phoneticPr fontId="1" type="noConversion"/>
  </si>
  <si>
    <t>박물관 직원 오찬</t>
    <phoneticPr fontId="1" type="noConversion"/>
  </si>
  <si>
    <t>유물 기증 및 위탁자 2022년 달력 발송</t>
    <phoneticPr fontId="1" type="noConversion"/>
  </si>
  <si>
    <t>박물관 근무 직원 정년퇴임 기념 선물</t>
    <phoneticPr fontId="1" type="noConversion"/>
  </si>
  <si>
    <t>박물관 근무 직원 정년퇴임 기념 오찬</t>
    <phoneticPr fontId="1" type="noConversion"/>
  </si>
  <si>
    <t>경기도박물관 ESG경영 워크숍 도시락</t>
    <phoneticPr fontId="1" type="noConversion"/>
  </si>
  <si>
    <t>경기도박물관 운영직 정년퇴임 정담회</t>
    <phoneticPr fontId="1" type="noConversion"/>
  </si>
  <si>
    <t>메밀레</t>
    <phoneticPr fontId="1" type="noConversion"/>
  </si>
  <si>
    <t>버섯이랑</t>
    <phoneticPr fontId="1" type="noConversion"/>
  </si>
  <si>
    <t>홈플러스익스프레스 상갈점</t>
    <phoneticPr fontId="1" type="noConversion"/>
  </si>
  <si>
    <t>더커피스토리</t>
    <phoneticPr fontId="1" type="noConversion"/>
  </si>
  <si>
    <t>무봉리토종순대국(신갈점)</t>
    <phoneticPr fontId="1" type="noConversion"/>
  </si>
  <si>
    <t>서울녹각삼계탕</t>
    <phoneticPr fontId="1" type="noConversion"/>
  </si>
  <si>
    <t>유로코피자 기흥점</t>
    <phoneticPr fontId="1" type="noConversion"/>
  </si>
  <si>
    <t>제이에스파트너스</t>
    <phoneticPr fontId="1" type="noConversion"/>
  </si>
  <si>
    <t>신기라성</t>
    <phoneticPr fontId="1" type="noConversion"/>
  </si>
  <si>
    <t>놋향</t>
    <phoneticPr fontId="1" type="noConversion"/>
  </si>
  <si>
    <t>삼대째손두부</t>
    <phoneticPr fontId="1" type="noConversion"/>
  </si>
  <si>
    <t>큰집추어탕</t>
    <phoneticPr fontId="1" type="noConversion"/>
  </si>
  <si>
    <t>신갈동태탕</t>
    <phoneticPr fontId="1" type="noConversion"/>
  </si>
  <si>
    <t>신갈우체국</t>
    <phoneticPr fontId="1" type="noConversion"/>
  </si>
  <si>
    <t>마요앤플라워</t>
    <phoneticPr fontId="1" type="noConversion"/>
  </si>
  <si>
    <t>가오리와방패연</t>
    <phoneticPr fontId="1" type="noConversion"/>
  </si>
  <si>
    <t>키친두레</t>
    <phoneticPr fontId="1" type="noConversion"/>
  </si>
  <si>
    <t>피니토</t>
    <phoneticPr fontId="1" type="noConversion"/>
  </si>
  <si>
    <t>경기도박물관 정00</t>
    <phoneticPr fontId="1" type="noConversion"/>
  </si>
  <si>
    <t>99플라워</t>
    <phoneticPr fontId="1" type="noConversion"/>
  </si>
  <si>
    <t>직원 경조사 조화 전달</t>
    <phoneticPr fontId="1" type="noConversion"/>
  </si>
  <si>
    <t>실학박물관 이00</t>
    <phoneticPr fontId="1" type="noConversion"/>
  </si>
  <si>
    <t>경기도박물관 변00</t>
    <phoneticPr fontId="1" type="noConversion"/>
  </si>
  <si>
    <t>기증자 전시 축하 화환</t>
    <phoneticPr fontId="1" type="noConversion"/>
  </si>
  <si>
    <t>99플라워</t>
    <phoneticPr fontId="1" type="noConversion"/>
  </si>
  <si>
    <t>0 0 0</t>
    <phoneticPr fontId="1" type="noConversion"/>
  </si>
  <si>
    <t>해당사항없음</t>
    <phoneticPr fontId="1" type="noConversion"/>
  </si>
  <si>
    <t>2021년 4분기 시책운영 업무추진비 공개자료</t>
    <phoneticPr fontId="1" type="noConversion"/>
  </si>
  <si>
    <t>2021년 4분기 기관운영 업무추진비 공개자료</t>
    <phoneticPr fontId="1" type="noConversion"/>
  </si>
  <si>
    <t>김00(학예운영실) 외 3명</t>
    <phoneticPr fontId="1" type="noConversion"/>
  </si>
  <si>
    <t>김00(학예운영실) 외 5명</t>
    <phoneticPr fontId="1" type="noConversion"/>
  </si>
  <si>
    <t>김00(학예운영실) 외 5명</t>
    <phoneticPr fontId="1" type="noConversion"/>
  </si>
  <si>
    <t>김00(학예운영실) 외 2명</t>
    <phoneticPr fontId="1" type="noConversion"/>
  </si>
  <si>
    <t>조00(학예운영실) 외 5명</t>
    <phoneticPr fontId="1" type="noConversion"/>
  </si>
  <si>
    <t>이00(학예운영실) 외 5명</t>
    <phoneticPr fontId="1" type="noConversion"/>
  </si>
  <si>
    <t>안00(뮤지엄지원단) 외 3명</t>
    <phoneticPr fontId="1" type="noConversion"/>
  </si>
  <si>
    <t>김00(학예운영실) 외 1명</t>
    <phoneticPr fontId="1" type="noConversion"/>
  </si>
  <si>
    <t>이00(학예운영실) 외 6명</t>
    <phoneticPr fontId="1" type="noConversion"/>
  </si>
  <si>
    <t>김00(정책실) 외 1명</t>
    <phoneticPr fontId="1" type="noConversion"/>
  </si>
  <si>
    <t>이00(학예운영실) 외 7명</t>
    <phoneticPr fontId="1" type="noConversion"/>
  </si>
  <si>
    <t>김00(뮤지엄지원단) 외 18명</t>
    <phoneticPr fontId="1" type="noConversion"/>
  </si>
  <si>
    <t>정00(학예운영실) 외 3명</t>
    <phoneticPr fontId="1" type="noConversion"/>
  </si>
  <si>
    <t>최00(뮤지엄지원단) 외 11명</t>
    <phoneticPr fontId="1" type="noConversion"/>
  </si>
  <si>
    <t>이00(학예운영실) 외 2명</t>
    <phoneticPr fontId="1" type="noConversion"/>
  </si>
  <si>
    <t>곽00(학예운영실) 외 1명</t>
    <phoneticPr fontId="1" type="noConversion"/>
  </si>
  <si>
    <t>신00(학예운영실) 외 1명</t>
    <phoneticPr fontId="1" type="noConversion"/>
  </si>
  <si>
    <t>안00(유물 기증자) 외 116명</t>
    <phoneticPr fontId="1" type="noConversion"/>
  </si>
  <si>
    <t xml:space="preserve">이00(정책실) </t>
    <phoneticPr fontId="1" type="noConversion"/>
  </si>
  <si>
    <t>이00(학예운영실) 외 3명</t>
    <phoneticPr fontId="1" type="noConversion"/>
  </si>
  <si>
    <t>이00(학예운영실) 외 18명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</si>
</sst>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rgb="FFFF0000"/>
      <name val="굴림체"/>
      <family val="3"/>
      <charset val="129"/>
    </font>
    <font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9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2" fillId="0" borderId="0">
      <alignment vertical="center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1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1" fontId="14" fillId="0" borderId="0" xfId="4" applyFont="1" applyAlignment="1">
      <alignment horizontal="center" vertical="center"/>
    </xf>
    <xf numFmtId="41" fontId="14" fillId="0" borderId="0" xfId="4" applyFont="1">
      <alignment vertical="center"/>
    </xf>
    <xf numFmtId="0" fontId="2" fillId="0" borderId="0" xfId="1" applyNumberFormat="1" applyFont="1" applyBorder="1">
      <alignment vertical="center"/>
    </xf>
    <xf numFmtId="177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177" fontId="16" fillId="3" borderId="1" xfId="1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shrinkToFit="1"/>
    </xf>
    <xf numFmtId="41" fontId="16" fillId="3" borderId="1" xfId="2" applyFont="1" applyFill="1" applyBorder="1" applyAlignment="1">
      <alignment horizontal="center" vertical="center"/>
    </xf>
    <xf numFmtId="176" fontId="16" fillId="3" borderId="1" xfId="2" applyNumberFormat="1" applyFont="1" applyFill="1" applyBorder="1" applyAlignment="1">
      <alignment horizontal="center" vertical="center" wrapText="1"/>
    </xf>
    <xf numFmtId="41" fontId="16" fillId="3" borderId="1" xfId="2" applyFont="1" applyFill="1" applyBorder="1" applyAlignment="1">
      <alignment vertical="center"/>
    </xf>
    <xf numFmtId="41" fontId="16" fillId="3" borderId="1" xfId="4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41" fontId="10" fillId="0" borderId="1" xfId="4" applyFont="1" applyBorder="1" applyAlignment="1">
      <alignment horizontal="right" vertical="center"/>
    </xf>
    <xf numFmtId="177" fontId="16" fillId="0" borderId="1" xfId="1" applyNumberFormat="1" applyFont="1" applyFill="1" applyBorder="1" applyAlignment="1">
      <alignment horizontal="center" vertical="center" wrapText="1" shrinkToFit="1"/>
    </xf>
    <xf numFmtId="0" fontId="7" fillId="0" borderId="0" xfId="0" applyFont="1">
      <alignment vertical="center"/>
    </xf>
    <xf numFmtId="3" fontId="10" fillId="4" borderId="4" xfId="2" applyNumberFormat="1" applyFont="1" applyFill="1" applyBorder="1" applyAlignment="1">
      <alignment horizontal="right" vertical="center" wrapText="1"/>
    </xf>
    <xf numFmtId="41" fontId="10" fillId="0" borderId="4" xfId="4" applyFont="1" applyBorder="1" applyAlignment="1">
      <alignment horizontal="right" vertical="center"/>
    </xf>
    <xf numFmtId="41" fontId="16" fillId="3" borderId="4" xfId="4" applyFont="1" applyFill="1" applyBorder="1" applyAlignment="1">
      <alignment horizontal="center" vertical="center"/>
    </xf>
    <xf numFmtId="177" fontId="13" fillId="0" borderId="6" xfId="0" applyNumberFormat="1" applyFont="1" applyBorder="1" applyAlignment="1">
      <alignment horizontal="center" vertical="center" shrinkToFit="1"/>
    </xf>
    <xf numFmtId="41" fontId="13" fillId="0" borderId="7" xfId="0" applyNumberFormat="1" applyFont="1" applyBorder="1" applyAlignment="1">
      <alignment horizontal="center" vertical="center" shrinkToFit="1"/>
    </xf>
    <xf numFmtId="177" fontId="16" fillId="3" borderId="6" xfId="1" applyNumberFormat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shrinkToFit="1"/>
    </xf>
    <xf numFmtId="41" fontId="16" fillId="3" borderId="5" xfId="2" applyFont="1" applyFill="1" applyBorder="1" applyAlignment="1">
      <alignment horizontal="center" vertical="center"/>
    </xf>
    <xf numFmtId="176" fontId="16" fillId="3" borderId="5" xfId="2" applyNumberFormat="1" applyFont="1" applyFill="1" applyBorder="1" applyAlignment="1">
      <alignment horizontal="center" vertical="center" wrapText="1"/>
    </xf>
    <xf numFmtId="41" fontId="16" fillId="3" borderId="7" xfId="2" applyFont="1" applyFill="1" applyBorder="1" applyAlignment="1">
      <alignment vertical="center"/>
    </xf>
    <xf numFmtId="0" fontId="18" fillId="0" borderId="0" xfId="0" applyFont="1">
      <alignment vertical="center"/>
    </xf>
    <xf numFmtId="41" fontId="19" fillId="0" borderId="1" xfId="4" applyFont="1" applyBorder="1" applyAlignment="1">
      <alignment horizontal="right" vertical="center"/>
    </xf>
    <xf numFmtId="177" fontId="17" fillId="0" borderId="6" xfId="0" applyNumberFormat="1" applyFont="1" applyBorder="1" applyAlignment="1">
      <alignment horizontal="center" vertical="center" shrinkToFit="1"/>
    </xf>
    <xf numFmtId="41" fontId="17" fillId="0" borderId="7" xfId="0" applyNumberFormat="1" applyFont="1" applyBorder="1" applyAlignment="1">
      <alignment horizontal="center" vertical="center" shrinkToFit="1"/>
    </xf>
    <xf numFmtId="0" fontId="13" fillId="0" borderId="5" xfId="0" applyFont="1" applyFill="1" applyBorder="1" applyAlignment="1" applyProtection="1">
      <alignment horizontal="center" vertical="center"/>
    </xf>
    <xf numFmtId="41" fontId="17" fillId="4" borderId="7" xfId="4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41" fontId="21" fillId="0" borderId="7" xfId="2" applyFont="1" applyBorder="1" applyAlignment="1">
      <alignment vertical="center" wrapText="1"/>
    </xf>
    <xf numFmtId="177" fontId="21" fillId="0" borderId="6" xfId="1" applyNumberFormat="1" applyFont="1" applyFill="1" applyBorder="1" applyAlignment="1">
      <alignment horizontal="center" vertical="center" wrapText="1" shrinkToFit="1"/>
    </xf>
    <xf numFmtId="41" fontId="21" fillId="0" borderId="1" xfId="2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/>
    </xf>
    <xf numFmtId="0" fontId="16" fillId="0" borderId="2" xfId="1" applyFont="1" applyBorder="1" applyAlignment="1">
      <alignment horizontal="center" vertical="center" wrapText="1" shrinkToFit="1"/>
    </xf>
    <xf numFmtId="0" fontId="16" fillId="0" borderId="3" xfId="1" applyFont="1" applyBorder="1" applyAlignment="1">
      <alignment horizontal="center" vertical="center" wrapText="1" shrinkToFit="1"/>
    </xf>
    <xf numFmtId="0" fontId="16" fillId="0" borderId="4" xfId="1" applyFont="1" applyBorder="1" applyAlignment="1">
      <alignment horizontal="center" vertical="center" wrapText="1" shrinkToFit="1"/>
    </xf>
    <xf numFmtId="0" fontId="16" fillId="0" borderId="5" xfId="1" applyFont="1" applyBorder="1" applyAlignment="1">
      <alignment horizontal="center" vertical="center" wrapText="1" shrinkToFit="1"/>
    </xf>
  </cellXfs>
  <cellStyles count="72"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3" xfId="68"/>
    <cellStyle name="쉼표 [0] 2 4" xfId="54"/>
    <cellStyle name="쉼표 [0] 2 5" xfId="50"/>
    <cellStyle name="쉼표 [0] 3" xfId="56"/>
    <cellStyle name="쉼표 [0] 3 2" xfId="69"/>
    <cellStyle name="쉼표 [0] 4" xfId="49"/>
    <cellStyle name="쉼표 [0] 5" xfId="53"/>
    <cellStyle name="쉼표 [0] 5 2" xfId="62"/>
    <cellStyle name="쉼표 [0] 6" xfId="64"/>
    <cellStyle name="쉼표 [0] 9" xfId="39"/>
    <cellStyle name="통화 [0] 2" xfId="67"/>
    <cellStyle name="통화 [0] 3" xfId="70"/>
    <cellStyle name="표준" xfId="0" builtinId="0"/>
    <cellStyle name="표준 10" xfId="12"/>
    <cellStyle name="표준 11" xfId="35"/>
    <cellStyle name="표준 12" xfId="36"/>
    <cellStyle name="표준 13" xfId="34"/>
    <cellStyle name="표준 14" xfId="41"/>
    <cellStyle name="표준 15" xfId="48"/>
    <cellStyle name="표준 16" xfId="51"/>
    <cellStyle name="표준 17" xfId="38"/>
    <cellStyle name="표준 18" xfId="45"/>
    <cellStyle name="표준 2" xfId="3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0" xfId="43"/>
    <cellStyle name="표준 21" xfId="42"/>
    <cellStyle name="표준 3" xfId="1"/>
    <cellStyle name="표준 3 2" xfId="32"/>
    <cellStyle name="표준 3 3" xfId="58"/>
    <cellStyle name="표준 3 4" xfId="71"/>
    <cellStyle name="표준 3 5" xfId="47"/>
    <cellStyle name="표준 4" xfId="46"/>
    <cellStyle name="표준 4 2" xfId="60"/>
    <cellStyle name="표준 4 3" xfId="52"/>
    <cellStyle name="표준 42 2" xfId="10"/>
    <cellStyle name="표준 43" xfId="13"/>
    <cellStyle name="표준 5" xfId="7"/>
    <cellStyle name="표준 5 2" xfId="59"/>
    <cellStyle name="표준 6" xfId="37"/>
    <cellStyle name="표준 60" xfId="31"/>
    <cellStyle name="표준 61" xfId="30"/>
    <cellStyle name="표준 62" xfId="29"/>
    <cellStyle name="표준 7" xfId="6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N33"/>
  <sheetViews>
    <sheetView tabSelected="1" view="pageBreakPreview" zoomScaleNormal="100" zoomScaleSheetLayoutView="100" workbookViewId="0">
      <pane ySplit="5" topLeftCell="A6" activePane="bottomLeft" state="frozen"/>
      <selection pane="bottomLeft" activeCell="E24" sqref="E24"/>
    </sheetView>
  </sheetViews>
  <sheetFormatPr defaultRowHeight="40.5" customHeight="1"/>
  <cols>
    <col min="1" max="1" width="3.75" style="6" customWidth="1"/>
    <col min="2" max="2" width="26.375" style="6" customWidth="1"/>
    <col min="3" max="3" width="35.875" style="7" customWidth="1"/>
    <col min="4" max="4" width="18.875" style="6" customWidth="1"/>
    <col min="5" max="5" width="41" style="6" customWidth="1"/>
    <col min="6" max="6" width="12.375" style="6" customWidth="1"/>
    <col min="7" max="7" width="15.25" style="8" customWidth="1"/>
    <col min="8" max="8" width="14.5" style="9" hidden="1" customWidth="1"/>
    <col min="9" max="9" width="11.375" style="10" hidden="1" customWidth="1"/>
    <col min="10" max="10" width="0" style="6" hidden="1" customWidth="1"/>
    <col min="11" max="11" width="18.625" style="6" hidden="1" customWidth="1"/>
    <col min="12" max="12" width="14" style="6" hidden="1" customWidth="1"/>
    <col min="13" max="14" width="13.375" style="6" hidden="1" customWidth="1"/>
    <col min="15" max="16384" width="9" style="6"/>
  </cols>
  <sheetData>
    <row r="1" spans="1:14" ht="21.75" customHeight="1"/>
    <row r="2" spans="1:14" ht="40.5" customHeight="1">
      <c r="A2" s="1"/>
      <c r="B2" s="50" t="s">
        <v>66</v>
      </c>
      <c r="C2" s="50"/>
      <c r="D2" s="50"/>
      <c r="E2" s="50"/>
      <c r="F2" s="50"/>
      <c r="G2" s="50"/>
      <c r="H2" s="50"/>
      <c r="I2" s="50"/>
    </row>
    <row r="3" spans="1:14" ht="16.5" customHeight="1">
      <c r="A3" s="11"/>
      <c r="B3" s="12"/>
      <c r="C3" s="13"/>
      <c r="D3" s="14"/>
      <c r="E3" s="13"/>
      <c r="F3" s="13"/>
    </row>
    <row r="4" spans="1:14" ht="26.25" customHeight="1">
      <c r="A4" s="2" t="s">
        <v>5</v>
      </c>
      <c r="B4" s="2" t="s">
        <v>6</v>
      </c>
      <c r="C4" s="3"/>
      <c r="D4" s="4"/>
      <c r="E4" s="3"/>
      <c r="F4" s="3"/>
    </row>
    <row r="5" spans="1:14" s="7" customFormat="1" ht="24" customHeight="1">
      <c r="A5" s="15"/>
      <c r="B5" s="16" t="s">
        <v>0</v>
      </c>
      <c r="C5" s="17" t="s">
        <v>1</v>
      </c>
      <c r="D5" s="18" t="s">
        <v>2</v>
      </c>
      <c r="E5" s="19" t="s">
        <v>3</v>
      </c>
      <c r="F5" s="19" t="s">
        <v>7</v>
      </c>
      <c r="G5" s="20" t="s">
        <v>4</v>
      </c>
      <c r="H5" s="21" t="s">
        <v>8</v>
      </c>
      <c r="I5" s="21" t="s">
        <v>9</v>
      </c>
      <c r="K5" s="22" t="s">
        <v>10</v>
      </c>
      <c r="L5" s="23">
        <f>G33</f>
        <v>3278260</v>
      </c>
      <c r="M5" s="24"/>
      <c r="N5" s="24"/>
    </row>
    <row r="6" spans="1:14" s="39" customFormat="1" ht="24" customHeight="1">
      <c r="B6" s="41">
        <v>44476</v>
      </c>
      <c r="C6" s="25" t="s">
        <v>58</v>
      </c>
      <c r="D6" s="25" t="s">
        <v>57</v>
      </c>
      <c r="E6" s="25" t="s">
        <v>56</v>
      </c>
      <c r="F6" s="25">
        <v>1</v>
      </c>
      <c r="G6" s="42">
        <v>99900</v>
      </c>
      <c r="H6" s="40">
        <v>71000</v>
      </c>
      <c r="I6" s="40"/>
      <c r="K6" s="39" t="s">
        <v>9</v>
      </c>
      <c r="L6" s="39" t="e">
        <f>SUM(#REF!,#REF!,#REF!,#REF!)</f>
        <v>#REF!</v>
      </c>
      <c r="M6" s="39" t="e">
        <f>SUM(#REF!,#REF!,#REF!,#REF!,#REF!,#REF!,#REF!,#REF!,#REF!,#REF!)</f>
        <v>#REF!</v>
      </c>
      <c r="N6" s="39" t="e">
        <f>SUM(L6:M6)</f>
        <v>#REF!</v>
      </c>
    </row>
    <row r="7" spans="1:14" s="39" customFormat="1" ht="24" customHeight="1">
      <c r="B7" s="41">
        <v>44488</v>
      </c>
      <c r="C7" s="25" t="s">
        <v>11</v>
      </c>
      <c r="D7" s="25" t="s">
        <v>12</v>
      </c>
      <c r="E7" s="25" t="s">
        <v>59</v>
      </c>
      <c r="F7" s="25">
        <v>1</v>
      </c>
      <c r="G7" s="42">
        <v>50000</v>
      </c>
      <c r="H7" s="40">
        <v>71000</v>
      </c>
      <c r="I7" s="40"/>
      <c r="K7" s="39" t="s">
        <v>9</v>
      </c>
      <c r="L7" s="39" t="e">
        <f>SUM(#REF!,#REF!,#REF!,#REF!)</f>
        <v>#REF!</v>
      </c>
      <c r="M7" s="39" t="e">
        <f>SUM(#REF!,#REF!,#REF!,#REF!,#REF!,#REF!,#REF!,#REF!,#REF!,#REF!)</f>
        <v>#REF!</v>
      </c>
      <c r="N7" s="39" t="e">
        <f>SUM(L7:M7)</f>
        <v>#REF!</v>
      </c>
    </row>
    <row r="8" spans="1:14" s="39" customFormat="1" ht="24" customHeight="1">
      <c r="B8" s="41">
        <v>44488</v>
      </c>
      <c r="C8" s="25" t="s">
        <v>11</v>
      </c>
      <c r="D8" s="25" t="s">
        <v>12</v>
      </c>
      <c r="E8" s="25" t="s">
        <v>60</v>
      </c>
      <c r="F8" s="25">
        <v>1</v>
      </c>
      <c r="G8" s="42">
        <v>50000</v>
      </c>
      <c r="H8" s="40">
        <v>71000</v>
      </c>
      <c r="I8" s="40"/>
      <c r="K8" s="39" t="s">
        <v>9</v>
      </c>
      <c r="L8" s="39" t="e">
        <f>SUM(#REF!,#REF!,#REF!,#REF!)</f>
        <v>#REF!</v>
      </c>
      <c r="M8" s="39" t="e">
        <f>SUM(#REF!,#REF!,#REF!,#REF!,#REF!,#REF!,#REF!,#REF!,#REF!,#REF!)</f>
        <v>#REF!</v>
      </c>
      <c r="N8" s="39" t="e">
        <f>SUM(L8:M8)</f>
        <v>#REF!</v>
      </c>
    </row>
    <row r="9" spans="1:14" ht="24" customHeight="1">
      <c r="B9" s="32">
        <v>44516</v>
      </c>
      <c r="C9" s="5" t="s">
        <v>14</v>
      </c>
      <c r="D9" s="5" t="s">
        <v>19</v>
      </c>
      <c r="E9" s="5" t="s">
        <v>67</v>
      </c>
      <c r="F9" s="5">
        <v>4</v>
      </c>
      <c r="G9" s="33">
        <v>19100</v>
      </c>
      <c r="H9" s="26"/>
      <c r="I9" s="26"/>
    </row>
    <row r="10" spans="1:14" ht="24" customHeight="1">
      <c r="B10" s="32">
        <v>44524</v>
      </c>
      <c r="C10" s="5" t="s">
        <v>61</v>
      </c>
      <c r="D10" s="5" t="s">
        <v>62</v>
      </c>
      <c r="E10" s="5" t="s">
        <v>63</v>
      </c>
      <c r="F10" s="5">
        <v>1</v>
      </c>
      <c r="G10" s="33">
        <v>100000</v>
      </c>
      <c r="H10" s="26"/>
      <c r="I10" s="26"/>
    </row>
    <row r="11" spans="1:14" ht="24" customHeight="1">
      <c r="B11" s="32">
        <v>44529</v>
      </c>
      <c r="C11" s="5" t="s">
        <v>15</v>
      </c>
      <c r="D11" s="5" t="s">
        <v>20</v>
      </c>
      <c r="E11" s="5" t="s">
        <v>68</v>
      </c>
      <c r="F11" s="5">
        <v>6</v>
      </c>
      <c r="G11" s="33">
        <v>86000</v>
      </c>
      <c r="H11" s="26"/>
      <c r="I11" s="26"/>
    </row>
    <row r="12" spans="1:14" ht="24" customHeight="1">
      <c r="B12" s="32">
        <v>44529</v>
      </c>
      <c r="C12" s="5" t="s">
        <v>16</v>
      </c>
      <c r="D12" s="5" t="s">
        <v>21</v>
      </c>
      <c r="E12" s="5" t="s">
        <v>69</v>
      </c>
      <c r="F12" s="5">
        <v>6</v>
      </c>
      <c r="G12" s="33">
        <v>15000</v>
      </c>
      <c r="H12" s="26"/>
      <c r="I12" s="26"/>
    </row>
    <row r="13" spans="1:14" ht="24" customHeight="1">
      <c r="B13" s="32">
        <v>44529</v>
      </c>
      <c r="C13" s="5" t="s">
        <v>17</v>
      </c>
      <c r="D13" s="5" t="s">
        <v>22</v>
      </c>
      <c r="E13" s="5" t="s">
        <v>70</v>
      </c>
      <c r="F13" s="5">
        <v>3</v>
      </c>
      <c r="G13" s="33">
        <v>28000</v>
      </c>
      <c r="H13" s="26"/>
      <c r="I13" s="26"/>
    </row>
    <row r="14" spans="1:14" ht="24" customHeight="1">
      <c r="B14" s="32">
        <v>44529</v>
      </c>
      <c r="C14" s="5" t="s">
        <v>18</v>
      </c>
      <c r="D14" s="5" t="s">
        <v>22</v>
      </c>
      <c r="E14" s="5" t="s">
        <v>71</v>
      </c>
      <c r="F14" s="5">
        <v>6</v>
      </c>
      <c r="G14" s="33">
        <v>93590</v>
      </c>
      <c r="H14" s="26"/>
      <c r="I14" s="26"/>
    </row>
    <row r="15" spans="1:14" ht="24" customHeight="1">
      <c r="B15" s="32">
        <v>44531</v>
      </c>
      <c r="C15" s="5" t="s">
        <v>23</v>
      </c>
      <c r="D15" s="5" t="s">
        <v>38</v>
      </c>
      <c r="E15" s="5" t="s">
        <v>72</v>
      </c>
      <c r="F15" s="5">
        <v>6</v>
      </c>
      <c r="G15" s="33">
        <v>96000</v>
      </c>
      <c r="H15" s="26"/>
      <c r="I15" s="26"/>
    </row>
    <row r="16" spans="1:14" ht="24" customHeight="1">
      <c r="B16" s="32">
        <v>44536</v>
      </c>
      <c r="C16" s="5" t="s">
        <v>24</v>
      </c>
      <c r="D16" s="5" t="s">
        <v>39</v>
      </c>
      <c r="E16" s="5" t="s">
        <v>73</v>
      </c>
      <c r="F16" s="5">
        <v>4</v>
      </c>
      <c r="G16" s="33">
        <v>46000</v>
      </c>
      <c r="H16" s="26"/>
      <c r="I16" s="26"/>
    </row>
    <row r="17" spans="2:9" ht="24" customHeight="1">
      <c r="B17" s="32">
        <v>44538</v>
      </c>
      <c r="C17" s="5" t="s">
        <v>25</v>
      </c>
      <c r="D17" s="5" t="s">
        <v>40</v>
      </c>
      <c r="E17" s="5" t="s">
        <v>74</v>
      </c>
      <c r="F17" s="5">
        <v>2</v>
      </c>
      <c r="G17" s="33">
        <v>3570</v>
      </c>
      <c r="H17" s="26"/>
      <c r="I17" s="26"/>
    </row>
    <row r="18" spans="2:9" ht="24" customHeight="1">
      <c r="B18" s="32">
        <v>44538</v>
      </c>
      <c r="C18" s="5" t="s">
        <v>25</v>
      </c>
      <c r="D18" s="5" t="s">
        <v>41</v>
      </c>
      <c r="E18" s="5" t="s">
        <v>75</v>
      </c>
      <c r="F18" s="5">
        <v>8</v>
      </c>
      <c r="G18" s="33">
        <v>63000</v>
      </c>
      <c r="H18" s="26"/>
      <c r="I18" s="26"/>
    </row>
    <row r="19" spans="2:9" ht="24" customHeight="1">
      <c r="B19" s="32">
        <v>44539</v>
      </c>
      <c r="C19" s="5" t="s">
        <v>26</v>
      </c>
      <c r="D19" s="5" t="s">
        <v>42</v>
      </c>
      <c r="E19" s="5" t="s">
        <v>76</v>
      </c>
      <c r="F19" s="5">
        <v>2</v>
      </c>
      <c r="G19" s="33">
        <v>16000</v>
      </c>
      <c r="H19" s="26"/>
      <c r="I19" s="26"/>
    </row>
    <row r="20" spans="2:9" ht="24" customHeight="1">
      <c r="B20" s="32">
        <v>44544</v>
      </c>
      <c r="C20" s="5" t="s">
        <v>27</v>
      </c>
      <c r="D20" s="5" t="s">
        <v>43</v>
      </c>
      <c r="E20" s="5" t="s">
        <v>71</v>
      </c>
      <c r="F20" s="5">
        <v>6</v>
      </c>
      <c r="G20" s="33">
        <v>84000</v>
      </c>
      <c r="H20" s="26"/>
      <c r="I20" s="26"/>
    </row>
    <row r="21" spans="2:9" ht="24" customHeight="1">
      <c r="B21" s="32">
        <v>44544</v>
      </c>
      <c r="C21" s="5" t="s">
        <v>28</v>
      </c>
      <c r="D21" s="5" t="s">
        <v>44</v>
      </c>
      <c r="E21" s="5" t="s">
        <v>77</v>
      </c>
      <c r="F21" s="5">
        <v>8</v>
      </c>
      <c r="G21" s="33">
        <v>82600</v>
      </c>
      <c r="H21" s="26"/>
      <c r="I21" s="26"/>
    </row>
    <row r="22" spans="2:9" ht="24" customHeight="1">
      <c r="B22" s="32">
        <v>44544</v>
      </c>
      <c r="C22" s="5" t="s">
        <v>29</v>
      </c>
      <c r="D22" s="5" t="s">
        <v>45</v>
      </c>
      <c r="E22" s="5" t="s">
        <v>78</v>
      </c>
      <c r="F22" s="5">
        <v>20</v>
      </c>
      <c r="G22" s="33">
        <v>983100</v>
      </c>
      <c r="H22" s="26"/>
      <c r="I22" s="26"/>
    </row>
    <row r="23" spans="2:9" ht="24" customHeight="1">
      <c r="B23" s="32">
        <v>44546</v>
      </c>
      <c r="C23" s="5" t="s">
        <v>30</v>
      </c>
      <c r="D23" s="5" t="s">
        <v>46</v>
      </c>
      <c r="E23" s="5" t="s">
        <v>79</v>
      </c>
      <c r="F23" s="5">
        <v>4</v>
      </c>
      <c r="G23" s="33">
        <v>50000</v>
      </c>
      <c r="H23" s="26"/>
      <c r="I23" s="26"/>
    </row>
    <row r="24" spans="2:9" ht="24" customHeight="1">
      <c r="B24" s="32">
        <v>44551</v>
      </c>
      <c r="C24" s="5" t="s">
        <v>31</v>
      </c>
      <c r="D24" s="5" t="s">
        <v>47</v>
      </c>
      <c r="E24" s="5" t="s">
        <v>80</v>
      </c>
      <c r="F24" s="5">
        <v>12</v>
      </c>
      <c r="G24" s="33">
        <v>571200</v>
      </c>
      <c r="H24" s="26"/>
      <c r="I24" s="26"/>
    </row>
    <row r="25" spans="2:9" ht="24" customHeight="1">
      <c r="B25" s="32">
        <v>44553</v>
      </c>
      <c r="C25" s="5" t="s">
        <v>32</v>
      </c>
      <c r="D25" s="5" t="s">
        <v>48</v>
      </c>
      <c r="E25" s="5" t="s">
        <v>81</v>
      </c>
      <c r="F25" s="5">
        <v>3</v>
      </c>
      <c r="G25" s="33">
        <v>38000</v>
      </c>
      <c r="H25" s="26"/>
      <c r="I25" s="26"/>
    </row>
    <row r="26" spans="2:9" ht="24" customHeight="1">
      <c r="B26" s="32">
        <v>44557</v>
      </c>
      <c r="C26" s="5" t="s">
        <v>32</v>
      </c>
      <c r="D26" s="5" t="s">
        <v>49</v>
      </c>
      <c r="E26" s="5" t="s">
        <v>82</v>
      </c>
      <c r="F26" s="5">
        <v>2</v>
      </c>
      <c r="G26" s="33">
        <v>18000</v>
      </c>
      <c r="H26" s="26"/>
      <c r="I26" s="26"/>
    </row>
    <row r="27" spans="2:9" ht="24" customHeight="1">
      <c r="B27" s="32">
        <v>44558</v>
      </c>
      <c r="C27" s="5" t="s">
        <v>32</v>
      </c>
      <c r="D27" s="5" t="s">
        <v>50</v>
      </c>
      <c r="E27" s="5" t="s">
        <v>83</v>
      </c>
      <c r="F27" s="5">
        <v>2</v>
      </c>
      <c r="G27" s="33">
        <v>26000</v>
      </c>
      <c r="H27" s="26"/>
      <c r="I27" s="26"/>
    </row>
    <row r="28" spans="2:9" ht="24" customHeight="1">
      <c r="B28" s="32">
        <v>44558</v>
      </c>
      <c r="C28" s="5" t="s">
        <v>33</v>
      </c>
      <c r="D28" s="5" t="s">
        <v>51</v>
      </c>
      <c r="E28" s="5" t="s">
        <v>84</v>
      </c>
      <c r="F28" s="5">
        <v>117</v>
      </c>
      <c r="G28" s="33">
        <v>70200</v>
      </c>
      <c r="H28" s="26"/>
      <c r="I28" s="26"/>
    </row>
    <row r="29" spans="2:9" ht="24" customHeight="1">
      <c r="B29" s="32">
        <v>44559</v>
      </c>
      <c r="C29" s="5" t="s">
        <v>34</v>
      </c>
      <c r="D29" s="5" t="s">
        <v>52</v>
      </c>
      <c r="E29" s="5" t="s">
        <v>85</v>
      </c>
      <c r="F29" s="5">
        <v>1</v>
      </c>
      <c r="G29" s="33">
        <v>50000</v>
      </c>
      <c r="H29" s="26"/>
      <c r="I29" s="26"/>
    </row>
    <row r="30" spans="2:9" ht="24" customHeight="1">
      <c r="B30" s="32">
        <v>44559</v>
      </c>
      <c r="C30" s="5" t="s">
        <v>35</v>
      </c>
      <c r="D30" s="5" t="s">
        <v>53</v>
      </c>
      <c r="E30" s="5" t="s">
        <v>86</v>
      </c>
      <c r="F30" s="5">
        <v>4</v>
      </c>
      <c r="G30" s="33">
        <v>60000</v>
      </c>
      <c r="H30" s="26"/>
      <c r="I30" s="26"/>
    </row>
    <row r="31" spans="2:9" ht="24" customHeight="1">
      <c r="B31" s="32">
        <v>44559</v>
      </c>
      <c r="C31" s="5" t="s">
        <v>36</v>
      </c>
      <c r="D31" s="5" t="s">
        <v>54</v>
      </c>
      <c r="E31" s="5" t="s">
        <v>87</v>
      </c>
      <c r="F31" s="5">
        <v>19</v>
      </c>
      <c r="G31" s="33">
        <v>380000</v>
      </c>
      <c r="H31" s="26"/>
      <c r="I31" s="26"/>
    </row>
    <row r="32" spans="2:9" ht="24" customHeight="1">
      <c r="B32" s="32">
        <v>44560</v>
      </c>
      <c r="C32" s="5" t="s">
        <v>37</v>
      </c>
      <c r="D32" s="5" t="s">
        <v>55</v>
      </c>
      <c r="E32" s="5" t="s">
        <v>87</v>
      </c>
      <c r="F32" s="5">
        <v>19</v>
      </c>
      <c r="G32" s="33">
        <v>99000</v>
      </c>
      <c r="H32" s="26"/>
      <c r="I32" s="26"/>
    </row>
    <row r="33" spans="2:14" ht="24" customHeight="1">
      <c r="B33" s="27"/>
      <c r="C33" s="51"/>
      <c r="D33" s="52"/>
      <c r="E33" s="52"/>
      <c r="F33" s="53"/>
      <c r="G33" s="48">
        <f t="shared" ref="G33:N33" si="0">SUM(G6:G32)</f>
        <v>3278260</v>
      </c>
      <c r="H33" s="48">
        <f t="shared" si="0"/>
        <v>213000</v>
      </c>
      <c r="I33" s="48">
        <f t="shared" si="0"/>
        <v>0</v>
      </c>
      <c r="J33" s="48">
        <f t="shared" si="0"/>
        <v>0</v>
      </c>
      <c r="K33" s="48">
        <f t="shared" si="0"/>
        <v>0</v>
      </c>
      <c r="L33" s="48" t="e">
        <f t="shared" si="0"/>
        <v>#REF!</v>
      </c>
      <c r="M33" s="48" t="e">
        <f t="shared" si="0"/>
        <v>#REF!</v>
      </c>
      <c r="N33" s="48" t="e">
        <f t="shared" si="0"/>
        <v>#REF!</v>
      </c>
    </row>
  </sheetData>
  <autoFilter ref="I1:I5"/>
  <mergeCells count="2">
    <mergeCell ref="B2:I2"/>
    <mergeCell ref="C33:F3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N14"/>
  <sheetViews>
    <sheetView view="pageBreakPreview" zoomScaleNormal="100" zoomScaleSheetLayoutView="100" workbookViewId="0">
      <selection activeCell="E18" sqref="E18"/>
    </sheetView>
  </sheetViews>
  <sheetFormatPr defaultRowHeight="40.5" customHeight="1"/>
  <cols>
    <col min="1" max="1" width="3.75" style="6" customWidth="1"/>
    <col min="2" max="2" width="26.375" style="6" customWidth="1"/>
    <col min="3" max="3" width="35.875" style="7" customWidth="1"/>
    <col min="4" max="4" width="18.875" style="6" customWidth="1"/>
    <col min="5" max="5" width="41" style="6" customWidth="1"/>
    <col min="6" max="6" width="12.375" style="6" customWidth="1"/>
    <col min="7" max="7" width="15.25" style="8" customWidth="1"/>
    <col min="8" max="8" width="14.5" style="9" hidden="1" customWidth="1"/>
    <col min="9" max="9" width="11.375" style="10" hidden="1" customWidth="1"/>
    <col min="10" max="10" width="0" style="6" hidden="1" customWidth="1"/>
    <col min="11" max="11" width="18.625" style="6" hidden="1" customWidth="1"/>
    <col min="12" max="12" width="14" style="6" hidden="1" customWidth="1"/>
    <col min="13" max="14" width="13.375" style="6" hidden="1" customWidth="1"/>
    <col min="15" max="16384" width="9" style="6"/>
  </cols>
  <sheetData>
    <row r="1" spans="1:14" ht="21.75" customHeight="1"/>
    <row r="2" spans="1:14" ht="40.5" customHeight="1">
      <c r="A2" s="1"/>
      <c r="B2" s="50" t="s">
        <v>65</v>
      </c>
      <c r="C2" s="50"/>
      <c r="D2" s="50"/>
      <c r="E2" s="50"/>
      <c r="F2" s="50"/>
      <c r="G2" s="50"/>
      <c r="H2" s="50"/>
      <c r="I2" s="50"/>
    </row>
    <row r="3" spans="1:14" ht="16.5" customHeight="1">
      <c r="A3" s="11"/>
      <c r="B3" s="12"/>
      <c r="C3" s="13"/>
      <c r="D3" s="14"/>
      <c r="E3" s="13"/>
      <c r="F3" s="13"/>
    </row>
    <row r="4" spans="1:14" ht="26.25" customHeight="1">
      <c r="A4" s="2" t="s">
        <v>5</v>
      </c>
      <c r="B4" s="2" t="s">
        <v>6</v>
      </c>
      <c r="C4" s="3"/>
      <c r="D4" s="4"/>
      <c r="E4" s="3"/>
      <c r="F4" s="3"/>
    </row>
    <row r="5" spans="1:14" s="7" customFormat="1" ht="27" customHeight="1">
      <c r="A5" s="15"/>
      <c r="B5" s="34" t="s">
        <v>0</v>
      </c>
      <c r="C5" s="35" t="s">
        <v>1</v>
      </c>
      <c r="D5" s="36" t="s">
        <v>2</v>
      </c>
      <c r="E5" s="37" t="s">
        <v>3</v>
      </c>
      <c r="F5" s="37" t="s">
        <v>7</v>
      </c>
      <c r="G5" s="38" t="s">
        <v>4</v>
      </c>
      <c r="H5" s="31" t="s">
        <v>8</v>
      </c>
      <c r="I5" s="21" t="s">
        <v>9</v>
      </c>
      <c r="K5" s="22" t="s">
        <v>10</v>
      </c>
      <c r="L5" s="23">
        <f>G14</f>
        <v>0</v>
      </c>
      <c r="M5" s="24"/>
      <c r="N5" s="24"/>
    </row>
    <row r="6" spans="1:14" customFormat="1" ht="27" customHeight="1">
      <c r="A6" s="28"/>
      <c r="B6" s="32"/>
      <c r="C6" s="5"/>
      <c r="D6" s="5"/>
      <c r="E6" s="43"/>
      <c r="F6" s="43"/>
      <c r="G6" s="44"/>
      <c r="H6" s="29">
        <f>G6</f>
        <v>0</v>
      </c>
    </row>
    <row r="7" spans="1:14" customFormat="1" ht="27" customHeight="1">
      <c r="A7" s="28"/>
      <c r="B7" s="32"/>
      <c r="C7" s="49" t="s">
        <v>64</v>
      </c>
      <c r="D7" s="5"/>
      <c r="E7" s="5"/>
      <c r="F7" s="43"/>
      <c r="G7" s="44"/>
      <c r="H7" s="29"/>
    </row>
    <row r="8" spans="1:14" customFormat="1" ht="27" customHeight="1">
      <c r="A8" s="28"/>
      <c r="B8" s="32"/>
      <c r="C8" s="5"/>
      <c r="D8" s="5"/>
      <c r="E8" s="5"/>
      <c r="F8" s="43"/>
      <c r="G8" s="44"/>
      <c r="H8" s="29"/>
    </row>
    <row r="9" spans="1:14" customFormat="1" ht="27" customHeight="1">
      <c r="A9" s="28"/>
      <c r="B9" s="32"/>
      <c r="C9" s="5"/>
      <c r="D9" s="5"/>
      <c r="E9" s="5"/>
      <c r="F9" s="43"/>
      <c r="G9" s="44"/>
      <c r="H9" s="29"/>
    </row>
    <row r="10" spans="1:14" customFormat="1" ht="27" customHeight="1">
      <c r="A10" s="28"/>
      <c r="B10" s="32"/>
      <c r="C10" s="5"/>
      <c r="D10" s="5"/>
      <c r="E10" s="5"/>
      <c r="F10" s="43"/>
      <c r="G10" s="44"/>
      <c r="H10" s="29"/>
    </row>
    <row r="11" spans="1:14" customFormat="1" ht="27" customHeight="1">
      <c r="A11" s="28"/>
      <c r="B11" s="32"/>
      <c r="C11" s="5"/>
      <c r="D11" s="5"/>
      <c r="E11" s="5"/>
      <c r="F11" s="43"/>
      <c r="G11" s="44"/>
      <c r="H11" s="29"/>
    </row>
    <row r="12" spans="1:14" customFormat="1" ht="27" customHeight="1">
      <c r="A12" s="28"/>
      <c r="B12" s="32"/>
      <c r="C12" s="5"/>
      <c r="D12" s="5"/>
      <c r="E12" s="5"/>
      <c r="F12" s="5"/>
      <c r="G12" s="33"/>
      <c r="H12" s="29">
        <f>G12</f>
        <v>0</v>
      </c>
    </row>
    <row r="13" spans="1:14" ht="27" customHeight="1">
      <c r="B13" s="32"/>
      <c r="C13" s="5"/>
      <c r="D13" s="5"/>
      <c r="E13" s="5"/>
      <c r="F13" s="5"/>
      <c r="G13" s="33"/>
      <c r="H13" s="30"/>
      <c r="I13" s="26"/>
    </row>
    <row r="14" spans="1:14" s="45" customFormat="1" ht="27" customHeight="1">
      <c r="B14" s="47" t="s">
        <v>13</v>
      </c>
      <c r="C14" s="54"/>
      <c r="D14" s="54"/>
      <c r="E14" s="54"/>
      <c r="F14" s="54"/>
      <c r="G14" s="46">
        <f>SUM(G6:G13)</f>
        <v>0</v>
      </c>
      <c r="H14" s="46">
        <f t="shared" ref="H14:N14" si="0">SUM(H6:H13)</f>
        <v>0</v>
      </c>
      <c r="I14" s="46">
        <f t="shared" si="0"/>
        <v>0</v>
      </c>
      <c r="J14" s="46">
        <f t="shared" si="0"/>
        <v>0</v>
      </c>
      <c r="K14" s="46">
        <f t="shared" si="0"/>
        <v>0</v>
      </c>
      <c r="L14" s="46">
        <f t="shared" si="0"/>
        <v>0</v>
      </c>
      <c r="M14" s="46">
        <f t="shared" si="0"/>
        <v>0</v>
      </c>
      <c r="N14" s="46">
        <f t="shared" si="0"/>
        <v>0</v>
      </c>
    </row>
  </sheetData>
  <autoFilter ref="I1:I13"/>
  <mergeCells count="2">
    <mergeCell ref="B2:I2"/>
    <mergeCell ref="C14:F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2022-01-27T05:20:11Z</dcterms:modified>
</cp:coreProperties>
</file>