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3년\02 생활문화센터 조성\22 고철부산물 매각\"/>
    </mc:Choice>
  </mc:AlternateContent>
  <bookViews>
    <workbookView xWindow="0" yWindow="0" windowWidth="21570" windowHeight="10185"/>
  </bookViews>
  <sheets>
    <sheet name="공종별집계표" sheetId="9" r:id="rId1"/>
    <sheet name="공종별내역서" sheetId="8" r:id="rId2"/>
    <sheet name="단가대비표" sheetId="3" r:id="rId3"/>
    <sheet name=" 공사설정 " sheetId="2" state="hidden" r:id="rId4"/>
    <sheet name="Sheet1" sheetId="1"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10_3_0Criteria">#REF!</definedName>
    <definedName name="_15A">[1]금액내역서!$D$3:$D$10</definedName>
    <definedName name="_15G_0Extr">#REF!</definedName>
    <definedName name="_20G_0Extract">#REF!</definedName>
    <definedName name="_5_3_0Crite">#REF!</definedName>
    <definedName name="_Dist_Bin" hidden="1">[2]조명시설!#REF!</definedName>
    <definedName name="_Dist_Values" hidden="1">[2]조명시설!#REF!</definedName>
    <definedName name="_Fill" hidden="1">[2]조명시설!#REF!</definedName>
    <definedName name="_xlnm._FilterDatabase" hidden="1">#REF!</definedName>
    <definedName name="_Key1" hidden="1">[2]조명시설!#REF!</definedName>
    <definedName name="_Key2" hidden="1">[2]조명시설!#REF!</definedName>
    <definedName name="_Key3" hidden="1">#REF!</definedName>
    <definedName name="_kfkf" hidden="1">#REF!</definedName>
    <definedName name="_Order1" hidden="1">0</definedName>
    <definedName name="_Order2" hidden="1">0</definedName>
    <definedName name="_Regression_Out" hidden="1">#REF!</definedName>
    <definedName name="_Regression_X" hidden="1">#REF!</definedName>
    <definedName name="_Regression_Y" hidden="1">#REF!</definedName>
    <definedName name="_Sort" hidden="1">#REF!</definedName>
    <definedName name="_woogi" hidden="1">#REF!</definedName>
    <definedName name="_woogi2" hidden="1">#REF!</definedName>
    <definedName name="_woogi24" hidden="1">#REF!</definedName>
    <definedName name="_woogi3" hidden="1">#REF!</definedName>
    <definedName name="_재ㅐ햐" hidden="1">#REF!</definedName>
    <definedName name="\\O">'[3]1단계'!#REF!</definedName>
    <definedName name="\a">#REF!</definedName>
    <definedName name="\b">[4]약품공급2!#REF!</definedName>
    <definedName name="\c">'[3]1단계'!#REF!</definedName>
    <definedName name="\d">'[3]1단계'!#REF!</definedName>
    <definedName name="\e">#REF!</definedName>
    <definedName name="\f">'[3]1단계'!#REF!</definedName>
    <definedName name="\g">#REF!</definedName>
    <definedName name="\h">'[3]1단계'!#REF!</definedName>
    <definedName name="\i">'[3]1단계'!#REF!</definedName>
    <definedName name="\j">[5]약품설비!#REF!</definedName>
    <definedName name="\k">[4]약품공급2!#REF!</definedName>
    <definedName name="\l">[4]약품공급2!#REF!</definedName>
    <definedName name="\m">#REF!</definedName>
    <definedName name="\n">[5]약품설비!#REF!</definedName>
    <definedName name="\o">'[3]1단계'!#REF!</definedName>
    <definedName name="\p">'[3]1단계'!#REF!</definedName>
    <definedName name="\q">#REF!</definedName>
    <definedName name="\r">'[3]1단계'!#REF!</definedName>
    <definedName name="\s">'[3]1단계'!#REF!</definedName>
    <definedName name="\u">[5]약품설비!#REF!</definedName>
    <definedName name="\v">'[3]1단계'!#REF!</definedName>
    <definedName name="\w">'[6]일위대가-1'!#REF!</definedName>
    <definedName name="\x">'[3]1단계'!#REF!</definedName>
    <definedName name="\y">[5]약품설비!#REF!</definedName>
    <definedName name="\z">#REF!</definedName>
    <definedName name="aaa" hidden="1">{#N/A,#N/A,FALSE,"운반시간"}</definedName>
    <definedName name="aaaa" hidden="1">{#N/A,#N/A,FALSE,"조골재"}</definedName>
    <definedName name="aaaaa" hidden="1">{#N/A,#N/A,FALSE,"조골재"}</definedName>
    <definedName name="aaaaaaaaaa" hidden="1">{#N/A,#N/A,FALSE,"운반시간"}</definedName>
    <definedName name="aaaaaaaaaaa" hidden="1">{#N/A,#N/A,FALSE,"2~8번"}</definedName>
    <definedName name="aaaaaaaaaaaaaaa" hidden="1">{#N/A,#N/A,FALSE,"단가표지"}</definedName>
    <definedName name="aaaaaaaaaaaaaaaaaa" hidden="1">{#N/A,#N/A,FALSE,"단가표지"}</definedName>
    <definedName name="aaaaaaaaaaaaaaaaaaa" hidden="1">{#N/A,#N/A,FALSE,"조골재"}</definedName>
    <definedName name="aaaaaaaaaaaaaaaaaaaaa" hidden="1">{#N/A,#N/A,FALSE,"혼합골재"}</definedName>
    <definedName name="asdfasdf">#N/A</definedName>
    <definedName name="A등급">#REF!</definedName>
    <definedName name="bbb" hidden="1">{#N/A,#N/A,FALSE,"조골재"}</definedName>
    <definedName name="bbbbb" hidden="1">{#N/A,#N/A,FALSE,"운반시간"}</definedName>
    <definedName name="bbbbbbb" hidden="1">{#N/A,#N/A,FALSE,"조골재"}</definedName>
    <definedName name="bbbbbbbbbb" hidden="1">{#N/A,#N/A,FALSE,"표지목차"}</definedName>
    <definedName name="bbbbbbbbbbbbb" hidden="1">{#N/A,#N/A,FALSE,"혼합골재"}</definedName>
    <definedName name="bnn" hidden="1">{#N/A,#N/A,FALSE,"조골재"}</definedName>
    <definedName name="B등급">#REF!</definedName>
    <definedName name="B등븍">#REF!</definedName>
    <definedName name="cc" hidden="1">{#N/A,#N/A,FALSE,"2~8번"}</definedName>
    <definedName name="C등급">#REF!</definedName>
    <definedName name="_xlnm.Database">#REF!</definedName>
    <definedName name="dataww" hidden="1">#REF!</definedName>
    <definedName name="ddddd" hidden="1">#REF!</definedName>
    <definedName name="DDJ" hidden="1">{#N/A,#N/A,FALSE,"골재소요량";#N/A,#N/A,FALSE,"골재소요량"}</definedName>
    <definedName name="dfdfdf" hidden="1">{#N/A,#N/A,FALSE,"조골재"}</definedName>
    <definedName name="dgfgf" hidden="1">{#N/A,#N/A,FALSE,"2~8번"}</definedName>
    <definedName name="dsaf" hidden="1">{#N/A,#N/A,FALSE,"조골재"}</definedName>
    <definedName name="DSF" hidden="1">{#N/A,#N/A,FALSE,"골재소요량";#N/A,#N/A,FALSE,"골재소요량"}</definedName>
    <definedName name="D등급">#REF!</definedName>
    <definedName name="eee" hidden="1">{#N/A,#N/A,FALSE,"2~8번"}</definedName>
    <definedName name="E등급">#REF!</definedName>
    <definedName name="f" hidden="1">{#N/A,#N/A,FALSE,"2~8번"}</definedName>
    <definedName name="fgfg" hidden="1">{#N/A,#N/A,FALSE,"2~8번"}</definedName>
    <definedName name="fgfgfg" hidden="1">{#N/A,#N/A,FALSE,"골재소요량";#N/A,#N/A,FALSE,"골재소요량"}</definedName>
    <definedName name="fx" hidden="1">{#N/A,#N/A,FALSE,"조골재"}</definedName>
    <definedName name="gfgfg" hidden="1">{#N/A,#N/A,FALSE,"골재소요량";#N/A,#N/A,FALSE,"골재소요량"}</definedName>
    <definedName name="hgh" hidden="1">{#N/A,#N/A,FALSE,"단가표지"}</definedName>
    <definedName name="hghg" hidden="1">{#N/A,#N/A,FALSE,"운반시간"}</definedName>
    <definedName name="hkj" hidden="1">{#N/A,#N/A,FALSE,"혼합골재"}</definedName>
    <definedName name="HTML_CodePage" hidden="1">949</definedName>
    <definedName name="HTML_Control" hidden="1">{"'공사부문'!$A$6:$A$32"}</definedName>
    <definedName name="HTML_Description" hidden="1">""</definedName>
    <definedName name="HTML_Email" hidden="1">""</definedName>
    <definedName name="HTML_Header" hidden="1">"공사부문"</definedName>
    <definedName name="HTML_LastUpdate" hidden="1">"98-04-27"</definedName>
    <definedName name="HTML_LineAfter" hidden="1">FALSE</definedName>
    <definedName name="HTML_LineBefore" hidden="1">FALSE</definedName>
    <definedName name="HTML_Name" hidden="1">"김준곤"</definedName>
    <definedName name="HTML_OBDlg2" hidden="1">TRUE</definedName>
    <definedName name="HTML_OBDlg4" hidden="1">TRUE</definedName>
    <definedName name="HTML_OS" hidden="1">0</definedName>
    <definedName name="HTML_PathFile" hidden="1">"C:\WINNT\Profiles\Administrator\Personal\MyHTML.htm"</definedName>
    <definedName name="HTML_Title" hidden="1">"시중노임단가"</definedName>
    <definedName name="ISO_정렬">[7]!ISO_정렬</definedName>
    <definedName name="jhjg" hidden="1">{#N/A,#N/A,FALSE,"조골재"}</definedName>
    <definedName name="jhjh" hidden="1">{#N/A,#N/A,FALSE,"표지목차"}</definedName>
    <definedName name="JJJ" hidden="1">{#N/A,#N/A,FALSE,"골재소요량";#N/A,#N/A,FALSE,"골재소요량"}</definedName>
    <definedName name="KDKDK" hidden="1">{#N/A,#N/A,FALSE,"조골재"}</definedName>
    <definedName name="KKK" hidden="1">{#N/A,#N/A,FALSE,"골재소요량";#N/A,#N/A,FALSE,"골재소요량"}</definedName>
    <definedName name="ktf" hidden="1">#REF!</definedName>
    <definedName name="kty" hidden="1">#REF!</definedName>
    <definedName name="lim" hidden="1">{#N/A,#N/A,FALSE,"혼합골재"}</definedName>
    <definedName name="LLL" hidden="1">{#N/A,#N/A,FALSE,"2~8번"}</definedName>
    <definedName name="LLLL">#REF!</definedName>
    <definedName name="MM" hidden="1">{#N/A,#N/A,FALSE,"단가표지"}</definedName>
    <definedName name="ooo" hidden="1">'[8]6PILE  (돌출)'!#REF!</definedName>
    <definedName name="p">#REF!</definedName>
    <definedName name="_xlnm.Print_Area" localSheetId="1">공종별내역서!$A$1:$M$95</definedName>
    <definedName name="_xlnm.Print_Area" localSheetId="0">공종별집계표!$A$1:$M$13</definedName>
    <definedName name="_xlnm.Print_Area" localSheetId="2">단가대비표!$A$1:$X$7</definedName>
    <definedName name="PRINT_AREA_MI">#N/A</definedName>
    <definedName name="_xlnm.Print_Titles" localSheetId="1">공종별내역서!$1:$3</definedName>
    <definedName name="_xlnm.Print_Titles" localSheetId="0">공종별집계표!$1:$4</definedName>
    <definedName name="_xlnm.Print_Titles" localSheetId="2">단가대비표!$1:$4</definedName>
    <definedName name="_xlnm.Print_Titles">#REF!</definedName>
    <definedName name="PRINT_TITLES_MI">#N/A</definedName>
    <definedName name="Q3WEE" hidden="1">{#N/A,#N/A,FALSE,"조골재"}</definedName>
    <definedName name="QQ" hidden="1">{#N/A,#N/A,FALSE,"2~8번"}</definedName>
    <definedName name="QWS" hidden="1">#REF!</definedName>
    <definedName name="_xlnm.Recorder">#N/A</definedName>
    <definedName name="rth" hidden="1">#REF!</definedName>
    <definedName name="SDS" hidden="1">{#N/A,#N/A,FALSE,"2~8번"}</definedName>
    <definedName name="sheet" hidden="1">{#N/A,#N/A,FALSE,"골재소요량";#N/A,#N/A,FALSE,"골재소요량"}</definedName>
    <definedName name="SS" hidden="1">#REF!</definedName>
    <definedName name="SSS" hidden="1">{#N/A,#N/A,FALSE,"2~8번"}</definedName>
    <definedName name="wer" hidden="1">{#N/A,#N/A,FALSE,"골재소요량";#N/A,#N/A,FALSE,"골재소요량"}</definedName>
    <definedName name="wrn.2번." hidden="1">{#N/A,#N/A,FALSE,"2~8번"}</definedName>
    <definedName name="wrn.골재소요량." hidden="1">{#N/A,#N/A,FALSE,"골재소요량";#N/A,#N/A,FALSE,"골재소요량"}</definedName>
    <definedName name="wrn.단가표지." hidden="1">{#N/A,#N/A,FALSE,"단가표지"}</definedName>
    <definedName name="wrn.운반시간." hidden="1">{#N/A,#N/A,FALSE,"운반시간"}</definedName>
    <definedName name="wrn.조골재." hidden="1">{#N/A,#N/A,FALSE,"조골재"}</definedName>
    <definedName name="wrn.표지목차." hidden="1">{#N/A,#N/A,FALSE,"표지목차"}</definedName>
    <definedName name="wrn.혼합골재." hidden="1">{#N/A,#N/A,FALSE,"혼합골재"}</definedName>
    <definedName name="YA">[9]약품공급2!#REF!</definedName>
    <definedName name="ㄱㄱ" hidden="1">{#N/A,#N/A,FALSE,"운반시간"}</definedName>
    <definedName name="ㄱㄷㄱㄷ" hidden="1">{#N/A,#N/A,FALSE,"2~8번"}</definedName>
    <definedName name="견적">#REF!</definedName>
    <definedName name="경비율">#REF!</definedName>
    <definedName name="공사명">#REF!</definedName>
    <definedName name="공제" hidden="1">[10]조명시설!#REF!</definedName>
    <definedName name="광명">#REF!</definedName>
    <definedName name="기계중계펌프내역">#REF!</definedName>
    <definedName name="기기설치">#REF!</definedName>
    <definedName name="기기자재">#REF!</definedName>
    <definedName name="기초">'[11]9509'!$A$3:$Y$665</definedName>
    <definedName name="김">'[12]9811'!$A$3:$AD$1530</definedName>
    <definedName name="깨기조서" hidden="1">{#N/A,#N/A,FALSE,"2~8번"}</definedName>
    <definedName name="껍대기">[13]토목!$A$2:$M$1916</definedName>
    <definedName name="ㄴㄴㄴ" hidden="1">{#N/A,#N/A,FALSE,"골재소요량";#N/A,#N/A,FALSE,"골재소요량"}</definedName>
    <definedName name="ㄴㄹ" hidden="1">{#N/A,#N/A,FALSE,"2~8번"}</definedName>
    <definedName name="ㄴㅁㄹㅈㄹ" hidden="1">#REF!</definedName>
    <definedName name="ㄴㅁㅇㅁㄴ" hidden="1">#REF!</definedName>
    <definedName name="ㄴㅇㅎㄴㅇ" hidden="1">#REF!</definedName>
    <definedName name="낙차공" hidden="1">{#N/A,#N/A,FALSE,"2~8번"}</definedName>
    <definedName name="남양" hidden="1">{#N/A,#N/A,FALSE,"혼합골재"}</definedName>
    <definedName name="노무비">#REF!</definedName>
    <definedName name="ㄷ" hidden="1">{#N/A,#N/A,FALSE,"2~8번"}</definedName>
    <definedName name="ㄷ숃ㄱ" hidden="1">#REF!</definedName>
    <definedName name="ㄷㅎㄹㅇ" hidden="1">#REF!</definedName>
    <definedName name="단가">#REF!</definedName>
    <definedName name="단가표">'[14]단가표 (2)'!$A$2:$G$343</definedName>
    <definedName name="단중입력">[15]!단중입력</definedName>
    <definedName name="도급">[16]기자재비!#REF!</definedName>
    <definedName name="등록_시작">[7]!등록_시작</definedName>
    <definedName name="등록_취소">[7]!등록_취소</definedName>
    <definedName name="ㄹㅇㄶ" hidden="1">#REF!</definedName>
    <definedName name="ㄹㅇㄶ옿" hidden="1">'[17]N賃率-職'!$I$5:$I$30</definedName>
    <definedName name="ㄹㅇㄹ" hidden="1">{#N/A,#N/A,FALSE,"골재소요량";#N/A,#N/A,FALSE,"골재소요량"}</definedName>
    <definedName name="ㄹㅇ퓨ㅓㅜㅏㅗㅜㅠㅅ퐇휴ㅗㅎ" hidden="1">{#N/A,#N/A,FALSE,"조골재"}</definedName>
    <definedName name="러하허ㅏㅘ" hidden="1">{#N/A,#N/A,FALSE,"표지목차"}</definedName>
    <definedName name="ㅀㅀㄴ" hidden="1">{#N/A,#N/A,FALSE,"조골재"}</definedName>
    <definedName name="ㅀㅎ" hidden="1">{#N/A,#N/A,FALSE,"2~8번"}</definedName>
    <definedName name="ㅁ" hidden="1">{#N/A,#N/A,FALSE,"조골재"}</definedName>
    <definedName name="ㅁㄴ" hidden="1">{#N/A,#N/A,FALSE,"2~8번"}</definedName>
    <definedName name="ㅁㄴㅇ" hidden="1">{#N/A,#N/A,FALSE,"운반시간"}</definedName>
    <definedName name="ㅁㅁ" hidden="1">{#N/A,#N/A,FALSE,"조골재"}</definedName>
    <definedName name="ㅁㅁㅁ" hidden="1">{#N/A,#N/A,FALSE,"운반시간"}</definedName>
    <definedName name="ㅁㅇㄹ">#REF!</definedName>
    <definedName name="만득이" hidden="1">{#N/A,#N/A,FALSE,"2~8번"}</definedName>
    <definedName name="맘모스">'[18]단가표 (2)'!$A$2:$G$343</definedName>
    <definedName name="메인_메뉴호출">[19]!메인_메뉴호출</definedName>
    <definedName name="메인_시작">[7]!메인_시작</definedName>
    <definedName name="몰라">#REF!</definedName>
    <definedName name="물량집계">[7]!물량집계</definedName>
    <definedName name="ㅂㅂ" hidden="1">{#N/A,#N/A,FALSE,"조골재"}</definedName>
    <definedName name="ㅂㅈ" hidden="1">{#N/A,#N/A,FALSE,"2~8번"}</definedName>
    <definedName name="ㅂㅈㄷ" hidden="1">{#N/A,#N/A,FALSE,"골재소요량";#N/A,#N/A,FALSE,"골재소요량"}</definedName>
    <definedName name="방류펌프">#REF!</definedName>
    <definedName name="방음벽" hidden="1">{#N/A,#N/A,FALSE,"2~8번"}</definedName>
    <definedName name="방음벽1" hidden="1">{#N/A,#N/A,FALSE,"운반시간"}</definedName>
    <definedName name="배관공수율" hidden="1">'[20]N賃率-職'!$I$5:$I$30</definedName>
    <definedName name="법정">#REF!</definedName>
    <definedName name="비목1">#REF!</definedName>
    <definedName name="비목2">#REF!</definedName>
    <definedName name="비목3">#REF!</definedName>
    <definedName name="비목4">#REF!</definedName>
    <definedName name="비율">#REF!</definedName>
    <definedName name="셔ㅛ" hidden="1">{#N/A,#N/A,FALSE,"운반시간"}</definedName>
    <definedName name="소방">'[18]단가표 (2)'!$A$2:$G$343</definedName>
    <definedName name="소방내역서">'[18]단가표 (2)'!$A$2:$G$343</definedName>
    <definedName name="손영주" hidden="1">{#N/A,#N/A,FALSE,"조골재"}</definedName>
    <definedName name="승용교" hidden="1">{#N/A,#N/A,FALSE,"2~8번"}</definedName>
    <definedName name="ㅇㄹ" hidden="1">{#N/A,#N/A,FALSE,"조골재"}</definedName>
    <definedName name="ㅇㄹㄹ" hidden="1">{#N/A,#N/A,FALSE,"2~8번"}</definedName>
    <definedName name="ㅇㄹㄹㅇ" hidden="1">{#N/A,#N/A,FALSE,"2~8번"}</definedName>
    <definedName name="ㅇㄹㅇ" hidden="1">{#N/A,#N/A,FALSE,"운반시간"}</definedName>
    <definedName name="ㅇ러" hidden="1">{#N/A,#N/A,FALSE,"단가표지"}</definedName>
    <definedName name="ㅇㅇㅇㅇ" hidden="1">[10]조명시설!#REF!</definedName>
    <definedName name="ㅇㅇㅇㅇㅇㅇㅇㅇㅇㅇㅇㅇㅇㅇ" hidden="1">{#N/A,#N/A,FALSE,"표지목차"}</definedName>
    <definedName name="아스콘깨기" hidden="1">{#N/A,#N/A,FALSE,"골재소요량";#N/A,#N/A,FALSE,"골재소요량"}</definedName>
    <definedName name="아아" hidden="1">{#N/A,#N/A,FALSE,"단가표지"}</definedName>
    <definedName name="아아.엉ㅇ." hidden="1">{#N/A,#N/A,FALSE,"조골재"}</definedName>
    <definedName name="안">#REF!</definedName>
    <definedName name="여과지동">[21]여과지동!$F$3:$AS$80</definedName>
    <definedName name="역T형" hidden="1">{#N/A,#N/A,FALSE,"2~8번"}</definedName>
    <definedName name="옹벽수량집계표총괄" hidden="1">{#N/A,#N/A,FALSE,"혼합골재"}</definedName>
    <definedName name="이동" hidden="1">{#N/A,#N/A,FALSE,"조골재"}</definedName>
    <definedName name="이런" hidden="1">{#N/A,#N/A,FALSE,"혼합골재"}</definedName>
    <definedName name="일반부" hidden="1">{#N/A,#N/A,FALSE,"조골재"}</definedName>
    <definedName name="일산219" hidden="1">{#N/A,#N/A,FALSE,"혼합골재"}</definedName>
    <definedName name="일위대가">#REF!</definedName>
    <definedName name="ㅈㄱ" hidden="1">{#N/A,#N/A,FALSE,"조골재"}</definedName>
    <definedName name="자료">[21]기초자료!$A$3:$X$80</definedName>
    <definedName name="전기내역서">#REF!</definedName>
    <definedName name="절단" hidden="1">{#N/A,#N/A,FALSE,"골재소요량";#N/A,#N/A,FALSE,"골재소요량"}</definedName>
    <definedName name="정모">[9]약품공급2!#REF!</definedName>
    <definedName name="조달수수료">#REF!</definedName>
    <definedName name="지원시설">[22]영창26!$A$3:$L$74</definedName>
    <definedName name="집수정조서" hidden="1">{#N/A,#N/A,FALSE,"2~8번"}</definedName>
    <definedName name="찰샇기" hidden="1">#REF!</definedName>
    <definedName name="ㅋ" hidden="1">{#N/A,#N/A,FALSE,"조골재"}</definedName>
    <definedName name="ㅋㅋ" hidden="1">{#N/A,#N/A,FALSE,"조골재"}</definedName>
    <definedName name="ㅋㅋㅋㅋㅋㅋㅋㅋ" hidden="1">{#N/A,#N/A,FALSE,"2~8번"}</definedName>
    <definedName name="ㅌ" hidden="1">{#N/A,#N/A,FALSE,"2~8번"}</definedName>
    <definedName name="ㅌㅇㅇㅇㅇㅇㅇㅇㅇㅇㅇㅇㅇㅇㅇㅇㅇㅇㅇㅇㅇㅇㅇㅇㅇㅇㅇㅇㅇㅇㅇㅇㅇㅇㅇㅇ" hidden="1">{#N/A,#N/A,FALSE,"운반시간"}</definedName>
    <definedName name="ㅍ" hidden="1">{#N/A,#N/A,FALSE,"2~8번"}</definedName>
    <definedName name="펌프장">[9]약품공급2!#REF!</definedName>
    <definedName name="포장조서2" hidden="1">{#N/A,#N/A,FALSE,"골재소요량";#N/A,#N/A,FALSE,"골재소요량"}</definedName>
    <definedName name="표">#REF!</definedName>
    <definedName name="프로그램.메인_메뉴호출">[15]!프로그램.메인_메뉴호출</definedName>
    <definedName name="ㅎ5" hidden="1">{#N/A,#N/A,FALSE,"골재소요량";#N/A,#N/A,FALSE,"골재소요량"}</definedName>
    <definedName name="ㅎㄹ" hidden="1">#REF!</definedName>
    <definedName name="ㅎㅀㄹ" hidden="1">{#N/A,#N/A,FALSE,"운반시간"}</definedName>
    <definedName name="한" hidden="1">{#N/A,#N/A,FALSE,"조골재"}</definedName>
    <definedName name="한동" hidden="1">{#N/A,#N/A,FALSE,"단가표지"}</definedName>
    <definedName name="허" hidden="1">{#N/A,#N/A,FALSE,"조골재"}</definedName>
    <definedName name="홍ㄹㄴㄷㄱ" hidden="1">#REF!</definedName>
    <definedName name="홓" hidden="1">{#N/A,#N/A,FALSE,"조골재"}</definedName>
    <definedName name="ㅏ" hidden="1">{#N/A,#N/A,FALSE,"운반시간"}</definedName>
    <definedName name="ㅏㅓ" hidden="1">{#N/A,#N/A,FALSE,"골재소요량";#N/A,#N/A,FALSE,"골재소요량"}</definedName>
    <definedName name="ㅏㅓㅏ" hidden="1">{#N/A,#N/A,FALSE,"단가표지"}</definedName>
    <definedName name="ㅏㅓㅏㅓ" hidden="1">{#N/A,#N/A,FALSE,"2~8번"}</definedName>
    <definedName name="ㅑ" hidden="1">{#N/A,#N/A,FALSE,"조골재"}</definedName>
    <definedName name="ㅓ7" hidden="1">{#N/A,#N/A,FALSE,"단가표지"}</definedName>
    <definedName name="ㅓㄴㅇ러" hidden="1">{#N/A,#N/A,FALSE,"골재소요량";#N/A,#N/A,FALSE,"골재소요량"}</definedName>
    <definedName name="ㅓㅏ" hidden="1">{#N/A,#N/A,FALSE,"골재소요량";#N/A,#N/A,FALSE,"골재소요량"}</definedName>
    <definedName name="ㅓㅏㅓ" hidden="1">{#N/A,#N/A,FALSE,"조골재"}</definedName>
    <definedName name="ㅓㅓㅗ" hidden="1">{#N/A,#N/A,FALSE,"조골재"}</definedName>
    <definedName name="ㅓㅗㅓ" hidden="1">{#N/A,#N/A,FALSE,"2~8번"}</definedName>
    <definedName name="ㅔ" hidden="1">{#N/A,#N/A,FALSE,"골재소요량";#N/A,#N/A,FALSE,"골재소요량"}</definedName>
    <definedName name="ㅗ호" hidden="1">{#N/A,#N/A,FALSE,"조골재"}</definedName>
    <definedName name="ㅗㅓ" hidden="1">{#N/A,#N/A,FALSE,"조골재"}</definedName>
    <definedName name="ㅗㅓㅗ" hidden="1">{#N/A,#N/A,FALSE,"골재소요량";#N/A,#N/A,FALSE,"골재소요량"}</definedName>
    <definedName name="ㅘㅓ" hidden="1">{#N/A,#N/A,FALSE,"운반시간"}</definedName>
    <definedName name="ㅛㅕㅑ" hidden="1">'[23]N賃率-職'!$I$5:$I$30</definedName>
    <definedName name="ㅛㅛ" hidden="1">{#N/A,#N/A,FALSE,"2~8번"}</definedName>
    <definedName name="ㅜ" hidden="1">{#N/A,#N/A,FALSE,"조골재"}</definedName>
    <definedName name="ㅠ뮤ㅐ" hidden="1">#REF!</definedName>
    <definedName name="ㅠㅠㅠㅠㅠㅠ" hidden="1">{#N/A,#N/A,FALSE,"운반시간"}</definedName>
    <definedName name="ㅡ" hidden="1">{#N/A,#N/A,FALSE,"2~8번"}</definedName>
    <definedName name="ㅣㅏㅓ" hidden="1">{#N/A,#N/A,FALSE,"운반시간"}</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5" i="8" l="1"/>
  <c r="D84" i="8"/>
  <c r="D83" i="8"/>
  <c r="I75" i="8" l="1"/>
  <c r="J75" i="8" s="1"/>
  <c r="G75" i="8"/>
  <c r="H75" i="8" s="1"/>
  <c r="I74" i="8"/>
  <c r="G74" i="8"/>
  <c r="I51" i="8"/>
  <c r="J51" i="8" s="1"/>
  <c r="J72" i="8" s="1"/>
  <c r="I8" i="9" s="1"/>
  <c r="J8" i="9" s="1"/>
  <c r="G51" i="8"/>
  <c r="I30" i="8"/>
  <c r="G30" i="8"/>
  <c r="I29" i="8"/>
  <c r="G29" i="8"/>
  <c r="I28" i="8"/>
  <c r="G28" i="8"/>
  <c r="I5" i="8"/>
  <c r="J5" i="8" s="1"/>
  <c r="J26" i="8" s="1"/>
  <c r="I6" i="9" s="1"/>
  <c r="J6" i="9" s="1"/>
  <c r="G5" i="8"/>
  <c r="H5" i="8" s="1"/>
  <c r="H26" i="8" s="1"/>
  <c r="G6" i="9" s="1"/>
  <c r="H6" i="9" s="1"/>
  <c r="O7" i="3"/>
  <c r="E30" i="8" s="1"/>
  <c r="O6" i="3"/>
  <c r="E75" i="8" s="1"/>
  <c r="O5" i="3"/>
  <c r="E74" i="8" s="1"/>
  <c r="H74" i="8"/>
  <c r="J74" i="8"/>
  <c r="H51" i="8"/>
  <c r="H72" i="8" s="1"/>
  <c r="G8" i="9" s="1"/>
  <c r="H8" i="9" s="1"/>
  <c r="H30" i="8"/>
  <c r="J30" i="8"/>
  <c r="H29" i="8"/>
  <c r="J29" i="8"/>
  <c r="H28" i="8"/>
  <c r="J28" i="8"/>
  <c r="K30" i="8" l="1"/>
  <c r="F30" i="8"/>
  <c r="L30" i="8" s="1"/>
  <c r="F75" i="8"/>
  <c r="L75" i="8" s="1"/>
  <c r="K75" i="8"/>
  <c r="K74" i="8"/>
  <c r="F74" i="8"/>
  <c r="L74" i="8" s="1"/>
  <c r="E5" i="8"/>
  <c r="E51" i="8"/>
  <c r="E28" i="8"/>
  <c r="E29" i="8"/>
  <c r="J95" i="8"/>
  <c r="I9" i="9" s="1"/>
  <c r="J9" i="9" s="1"/>
  <c r="H95" i="8"/>
  <c r="G9" i="9" s="1"/>
  <c r="H9" i="9" s="1"/>
  <c r="J49" i="8"/>
  <c r="I7" i="9" s="1"/>
  <c r="J7" i="9" s="1"/>
  <c r="H49" i="8"/>
  <c r="G7" i="9" s="1"/>
  <c r="H7" i="9" s="1"/>
  <c r="F29" i="8" l="1"/>
  <c r="L29" i="8" s="1"/>
  <c r="K29" i="8"/>
  <c r="F28" i="8"/>
  <c r="K28" i="8"/>
  <c r="F5" i="8"/>
  <c r="K5" i="8"/>
  <c r="I5" i="9"/>
  <c r="J5" i="9" s="1"/>
  <c r="J13" i="9" s="1"/>
  <c r="F51" i="8"/>
  <c r="K51" i="8"/>
  <c r="F95" i="8"/>
  <c r="E9" i="9" s="1"/>
  <c r="F9" i="9" s="1"/>
  <c r="L9" i="9" s="1"/>
  <c r="L95" i="8"/>
  <c r="G5" i="9"/>
  <c r="H5" i="9" s="1"/>
  <c r="H13" i="9" s="1"/>
  <c r="F72" i="8" l="1"/>
  <c r="E8" i="9" s="1"/>
  <c r="L51" i="8"/>
  <c r="L72" i="8" s="1"/>
  <c r="L5" i="8"/>
  <c r="L26" i="8" s="1"/>
  <c r="F26" i="8"/>
  <c r="E6" i="9" s="1"/>
  <c r="F49" i="8"/>
  <c r="E7" i="9" s="1"/>
  <c r="L28" i="8"/>
  <c r="L49" i="8" s="1"/>
  <c r="K9" i="9"/>
  <c r="K6" i="9" l="1"/>
  <c r="F6" i="9"/>
  <c r="F7" i="9"/>
  <c r="L7" i="9" s="1"/>
  <c r="K7" i="9"/>
  <c r="K8" i="9"/>
  <c r="F8" i="9"/>
  <c r="L8" i="9" s="1"/>
  <c r="L6" i="9" l="1"/>
  <c r="E5" i="9"/>
  <c r="F5" i="9" l="1"/>
  <c r="K5" i="9"/>
  <c r="L5" i="9" l="1"/>
  <c r="F13" i="9"/>
  <c r="L13" i="9" l="1"/>
  <c r="T5" i="9"/>
</calcChain>
</file>

<file path=xl/sharedStrings.xml><?xml version="1.0" encoding="utf-8"?>
<sst xmlns="http://schemas.openxmlformats.org/spreadsheetml/2006/main" count="371" uniqueCount="152">
  <si>
    <t>공 종 별 집 계 표</t>
  </si>
  <si>
    <t>[ 경기창작센터생활문화센터 ]</t>
  </si>
  <si>
    <t>품      명</t>
  </si>
  <si>
    <t>규      격</t>
  </si>
  <si>
    <t>단위</t>
  </si>
  <si>
    <t>수량</t>
  </si>
  <si>
    <t>재  료  비</t>
  </si>
  <si>
    <t>단  가</t>
  </si>
  <si>
    <t>금  액</t>
  </si>
  <si>
    <t>노  무  비</t>
  </si>
  <si>
    <t>경      비</t>
  </si>
  <si>
    <t>합      계</t>
  </si>
  <si>
    <t>비  고</t>
  </si>
  <si>
    <t>공종코드</t>
  </si>
  <si>
    <t>변수</t>
  </si>
  <si>
    <t>상위공종</t>
  </si>
  <si>
    <t>공종구분</t>
  </si>
  <si>
    <t>공종레벨</t>
  </si>
  <si>
    <t>공종소계</t>
  </si>
  <si>
    <t>원가계산서 연결금액</t>
  </si>
  <si>
    <t>품목코드</t>
  </si>
  <si>
    <t>설정</t>
  </si>
  <si>
    <t>일위</t>
  </si>
  <si>
    <t>단산</t>
  </si>
  <si>
    <t>자재</t>
  </si>
  <si>
    <t>손료적용</t>
  </si>
  <si>
    <t>손료저장</t>
  </si>
  <si>
    <t>적용율</t>
  </si>
  <si>
    <t>JUK1</t>
  </si>
  <si>
    <t>JUK2</t>
  </si>
  <si>
    <t>JUK3</t>
  </si>
  <si>
    <t>JUK4</t>
  </si>
  <si>
    <t>JUK5</t>
  </si>
  <si>
    <t>JUK6</t>
  </si>
  <si>
    <t>JUK7</t>
  </si>
  <si>
    <t>JUK8</t>
  </si>
  <si>
    <t>JUK9</t>
  </si>
  <si>
    <t>JUK10</t>
  </si>
  <si>
    <t>JUK11</t>
  </si>
  <si>
    <t>JUK12</t>
  </si>
  <si>
    <t>JUK13</t>
  </si>
  <si>
    <t>JUK14</t>
  </si>
  <si>
    <t>JUK15</t>
  </si>
  <si>
    <t>JUK16</t>
  </si>
  <si>
    <t>JUK17</t>
  </si>
  <si>
    <t>JUK18</t>
  </si>
  <si>
    <t>JUK19</t>
  </si>
  <si>
    <t>JUK20</t>
  </si>
  <si>
    <t>자재구분</t>
  </si>
  <si>
    <t>공종+자재</t>
  </si>
  <si>
    <t>고유번호</t>
  </si>
  <si>
    <t/>
  </si>
  <si>
    <t>T</t>
  </si>
  <si>
    <t>F</t>
  </si>
  <si>
    <t>[ 합           계 ]</t>
  </si>
  <si>
    <t>TOTAL</t>
  </si>
  <si>
    <t>0104  ■■ 작업부산물(해체) ■■</t>
  </si>
  <si>
    <t>0104</t>
  </si>
  <si>
    <t>4</t>
  </si>
  <si>
    <t>010401  1.공방동</t>
  </si>
  <si>
    <t>010401</t>
  </si>
  <si>
    <t>철강설</t>
  </si>
  <si>
    <t>철강설, 고철, 작업설부산물</t>
  </si>
  <si>
    <t>kg</t>
  </si>
  <si>
    <t>자재 16</t>
  </si>
  <si>
    <t>5BEB730F6306BF6D817D60119279359BBC1069</t>
  </si>
  <si>
    <t>0104015BEB730F6306BF6D817D60119279359BBC1069</t>
  </si>
  <si>
    <t>010402  2.섬마루동</t>
  </si>
  <si>
    <t>010402</t>
  </si>
  <si>
    <t>0104025BEB730F6306BF6D817D60119279359BBC1069</t>
  </si>
  <si>
    <t>철강설, 스텐레스, 작업설부산물</t>
  </si>
  <si>
    <t>자재 17</t>
  </si>
  <si>
    <t>5BEB730F6306BF6D817D60119279359BBC1170</t>
  </si>
  <si>
    <t>0104025BEB730F6306BF6D817D60119279359BBC1170</t>
  </si>
  <si>
    <t>철강설, 알루미늄, 작업설부산물</t>
  </si>
  <si>
    <t>자재 18</t>
  </si>
  <si>
    <t>5BEB730F6306BF6D817D6011807C1075C49B3C</t>
  </si>
  <si>
    <t>0104025BEB730F6306BF6D817D6011807C1075C49B3C</t>
  </si>
  <si>
    <t>010403  3.교육동</t>
  </si>
  <si>
    <t>010403</t>
  </si>
  <si>
    <t>0104035BEB730F6306BF6D817D60119279359BBC1069</t>
  </si>
  <si>
    <t>010404  4.전시사무동</t>
  </si>
  <si>
    <t>010404</t>
  </si>
  <si>
    <t>0104045BEB730F6306BF6D817D60119279359BBC1069</t>
  </si>
  <si>
    <t>0104045BEB730F6306BF6D817D60119279359BBC1170</t>
  </si>
  <si>
    <t>코  드</t>
  </si>
  <si>
    <t>노 무 비</t>
  </si>
  <si>
    <t>경    비</t>
  </si>
  <si>
    <t>번  호</t>
  </si>
  <si>
    <t>A</t>
  </si>
  <si>
    <t>코드</t>
  </si>
  <si>
    <t>규격</t>
  </si>
  <si>
    <t>단 가 대 비 표</t>
  </si>
  <si>
    <t>조달청가격</t>
  </si>
  <si>
    <t>PAGE</t>
  </si>
  <si>
    <t>거래가격</t>
  </si>
  <si>
    <t>유통물가</t>
  </si>
  <si>
    <t>물가자료</t>
  </si>
  <si>
    <t>조사가격</t>
  </si>
  <si>
    <t>적용단가</t>
  </si>
  <si>
    <t>품목구분</t>
  </si>
  <si>
    <t>노임구분</t>
  </si>
  <si>
    <t>소수점처리</t>
  </si>
  <si>
    <t>수집상차도</t>
  </si>
  <si>
    <t>C</t>
  </si>
  <si>
    <t>A3</t>
  </si>
  <si>
    <t>C9</t>
  </si>
  <si>
    <t>품 질 관 리 비</t>
  </si>
  <si>
    <t>CE</t>
  </si>
  <si>
    <t>안 전 관 리 비</t>
  </si>
  <si>
    <t>D3</t>
  </si>
  <si>
    <t>작업부산물(해체)</t>
  </si>
  <si>
    <t>D4</t>
  </si>
  <si>
    <t>건설폐기물상차비</t>
  </si>
  <si>
    <t>D5</t>
  </si>
  <si>
    <t>건설폐기물처리비</t>
  </si>
  <si>
    <t>DK</t>
  </si>
  <si>
    <t>관 급 자 관 급</t>
  </si>
  <si>
    <t>DL</t>
  </si>
  <si>
    <t>재해예방기술지도</t>
  </si>
  <si>
    <t>이 Sheet는 수정하지 마십시요</t>
  </si>
  <si>
    <t>공사구분</t>
  </si>
  <si>
    <t>타이틀</t>
  </si>
  <si>
    <t>확정내역</t>
  </si>
  <si>
    <t>원내역</t>
  </si>
  <si>
    <t>자재단가적용</t>
  </si>
  <si>
    <t>경비단가적용</t>
  </si>
  <si>
    <t>품목코드형식</t>
  </si>
  <si>
    <t>XXXX-XXXX-XXXXXXXXX</t>
  </si>
  <si>
    <t>내역금액소수점처리</t>
  </si>
  <si>
    <t>일위대가내역소수점처리</t>
  </si>
  <si>
    <t>단가명</t>
  </si>
  <si>
    <t>TTTTT</t>
  </si>
  <si>
    <t>환율</t>
  </si>
  <si>
    <t>시간당작업량</t>
  </si>
  <si>
    <t>R</t>
  </si>
  <si>
    <t>1회 사이클시간</t>
  </si>
  <si>
    <t>시간당 작업사이클</t>
  </si>
  <si>
    <t>일반변수</t>
  </si>
  <si>
    <t>시간당 노임산출 계수</t>
  </si>
  <si>
    <t>1/8*16/12*25/20</t>
  </si>
  <si>
    <t>재료비 할증 계수</t>
  </si>
  <si>
    <t>노무비 할증 계수</t>
  </si>
  <si>
    <t>경비 할증 계수</t>
  </si>
  <si>
    <t>내역,일위대가 품명,규격,단위 따로적용</t>
  </si>
  <si>
    <t>내역단가 소수점처리</t>
  </si>
  <si>
    <t>공종구분명</t>
  </si>
  <si>
    <t>원가비목코드</t>
  </si>
  <si>
    <t>작 업 부 산 물</t>
  </si>
  <si>
    <t>도 급 자 관 급</t>
  </si>
  <si>
    <t>DJ</t>
  </si>
  <si>
    <t>47</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</si>
</sst>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numFmt numFmtId="177" formatCode="#,###;\-#,###;#;"/>
    <numFmt numFmtId="178" formatCode="#,##0.00#;\-#,##0.00#;#"/>
  </numFmts>
  <fonts count="7" x14ac:knownFonts="1">
    <font>
      <sz val="11"/>
      <color theme="1"/>
      <name val="맑은 고딕"/>
      <family val="2"/>
      <charset val="129"/>
      <scheme val="minor"/>
    </font>
    <font>
      <sz val="8"/>
      <name val="맑은 고딕"/>
      <family val="2"/>
      <charset val="129"/>
      <scheme val="minor"/>
    </font>
    <font>
      <b/>
      <u/>
      <sz val="16"/>
      <color theme="1"/>
      <name val="맑은 고딕"/>
      <family val="3"/>
      <charset val="129"/>
      <scheme val="minor"/>
    </font>
    <font>
      <b/>
      <sz val="11"/>
      <color theme="1"/>
      <name val="맑은 고딕"/>
      <family val="3"/>
      <charset val="129"/>
      <scheme val="minor"/>
    </font>
    <font>
      <b/>
      <sz val="11"/>
      <color theme="1"/>
      <name val="굴림체"/>
      <family val="3"/>
      <charset val="129"/>
    </font>
    <font>
      <sz val="11"/>
      <color theme="1"/>
      <name val="굴림체"/>
      <family val="3"/>
      <charset val="129"/>
    </font>
    <font>
      <sz val="11"/>
      <color theme="1"/>
      <name val="돋움체"/>
      <family val="3"/>
      <charset val="129"/>
    </font>
  </fonts>
  <fills count="3">
    <fill>
      <patternFill patternType="none"/>
    </fill>
    <fill>
      <patternFill patternType="gray125"/>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0" fillId="0" borderId="0" xfId="0" quotePrefix="1">
      <alignment vertical="center"/>
    </xf>
    <xf numFmtId="0" fontId="0" fillId="0" borderId="0" xfId="0" quotePrefix="1" applyAlignment="1">
      <alignment vertical="center"/>
    </xf>
    <xf numFmtId="0" fontId="0" fillId="0" borderId="0" xfId="0" applyAlignment="1">
      <alignment vertical="center"/>
    </xf>
    <xf numFmtId="0" fontId="3" fillId="0" borderId="1" xfId="0" quotePrefix="1" applyFont="1" applyBorder="1" applyAlignment="1">
      <alignment horizontal="center" vertical="center"/>
    </xf>
    <xf numFmtId="176" fontId="0" fillId="0" borderId="0" xfId="0" applyNumberFormat="1">
      <alignment vertical="center"/>
    </xf>
    <xf numFmtId="176" fontId="0" fillId="0" borderId="0" xfId="0" applyNumberFormat="1" applyAlignment="1">
      <alignment vertical="center"/>
    </xf>
    <xf numFmtId="0" fontId="4" fillId="0" borderId="1" xfId="0" quotePrefix="1" applyFont="1" applyBorder="1" applyAlignment="1">
      <alignment horizontal="center" vertical="center" wrapText="1"/>
    </xf>
    <xf numFmtId="0" fontId="5" fillId="0" borderId="1" xfId="0" quotePrefix="1"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vertical="center" wrapText="1"/>
    </xf>
    <xf numFmtId="177" fontId="5" fillId="0" borderId="1" xfId="0" applyNumberFormat="1" applyFont="1" applyBorder="1" applyAlignment="1">
      <alignment vertical="center" wrapText="1"/>
    </xf>
    <xf numFmtId="178" fontId="5" fillId="0" borderId="1" xfId="0" quotePrefix="1" applyNumberFormat="1" applyFont="1" applyBorder="1" applyAlignment="1">
      <alignment vertical="center" wrapText="1"/>
    </xf>
    <xf numFmtId="178" fontId="5" fillId="0" borderId="1" xfId="0" applyNumberFormat="1" applyFont="1" applyBorder="1" applyAlignment="1">
      <alignment vertical="center" wrapText="1"/>
    </xf>
    <xf numFmtId="178" fontId="0" fillId="0" borderId="0" xfId="0" applyNumberFormat="1" applyAlignment="1">
      <alignment vertical="center"/>
    </xf>
    <xf numFmtId="0" fontId="5" fillId="2" borderId="1" xfId="0" quotePrefix="1" applyFont="1" applyFill="1" applyBorder="1" applyAlignment="1">
      <alignment vertical="center" wrapText="1"/>
    </xf>
    <xf numFmtId="0" fontId="5" fillId="2" borderId="1" xfId="0" applyFont="1" applyFill="1" applyBorder="1" applyAlignment="1">
      <alignment vertical="center" wrapText="1"/>
    </xf>
    <xf numFmtId="176" fontId="5" fillId="2" borderId="1" xfId="0" applyNumberFormat="1" applyFont="1" applyFill="1" applyBorder="1" applyAlignment="1">
      <alignment vertical="center" wrapText="1"/>
    </xf>
    <xf numFmtId="0" fontId="0" fillId="2" borderId="0" xfId="0" quotePrefix="1" applyFill="1" applyAlignment="1">
      <alignment vertical="center"/>
    </xf>
    <xf numFmtId="0" fontId="0" fillId="2" borderId="0" xfId="0" applyFill="1" applyAlignment="1">
      <alignment vertical="center"/>
    </xf>
    <xf numFmtId="176" fontId="0" fillId="2" borderId="0" xfId="0" applyNumberFormat="1" applyFill="1" applyAlignment="1">
      <alignment vertical="center"/>
    </xf>
    <xf numFmtId="0" fontId="0" fillId="2" borderId="0" xfId="0" applyFill="1">
      <alignment vertical="center"/>
    </xf>
    <xf numFmtId="0" fontId="5" fillId="0" borderId="1" xfId="0" quotePrefix="1" applyFont="1" applyBorder="1" applyAlignment="1">
      <alignment horizontal="center" vertical="center" wrapText="1"/>
    </xf>
    <xf numFmtId="0" fontId="0" fillId="0" borderId="0" xfId="0" quotePrefix="1">
      <alignment vertical="center"/>
    </xf>
    <xf numFmtId="0" fontId="3" fillId="0" borderId="1" xfId="0" quotePrefix="1" applyFont="1" applyBorder="1" applyAlignment="1">
      <alignment horizontal="center" vertical="center"/>
    </xf>
    <xf numFmtId="0" fontId="4" fillId="0" borderId="1" xfId="0" quotePrefix="1" applyFont="1" applyBorder="1" applyAlignment="1">
      <alignment horizontal="center" vertical="center" wrapText="1"/>
    </xf>
    <xf numFmtId="0" fontId="2" fillId="0" borderId="0" xfId="0" quotePrefix="1" applyFont="1" applyAlignment="1">
      <alignment horizontal="center" vertical="center"/>
    </xf>
    <xf numFmtId="0" fontId="0" fillId="0" borderId="0" xfId="0" quotePrefix="1" applyFont="1" applyAlignment="1">
      <alignment vertical="center"/>
    </xf>
    <xf numFmtId="0" fontId="6" fillId="0" borderId="0" xfId="0" quotePrefix="1" applyFont="1" applyAlignment="1">
      <alignment vertical="center"/>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08009\network\DATA\PHUNGTAK\&#44592;&#4459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49569;&#54788;&#50857;\&#54532;&#47196;&#51229;&#53944;\hb\&#49340;&#49328;1&#51648;&#44396;(&#49892;&#49884;)\&#51452;&#44277;&#49688;&#47049;\&#51068;&#50948;&#45824;&#44032;98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51060;&#53441;&#44260;\C\&#51077;&#52272;&#45236;&#50669;\&#54077;&#49457;&#54616;&#49688;\My%20Documents\&#45236;&#5066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51060;&#53441;&#44260;\C\&#51077;&#52272;&#45236;&#50669;\&#49436;&#48512;&#54616;&#49688;&#52376;&#47532;&#51109;\&#51077;&#52272;&#45236;&#50669;&#494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08009\network\DATA-98\&#51204;&#51452;&#50948;&#49373;\PIPE-MU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windows\&#48148;&#53461;%20&#54868;&#47732;\&#51060;&#49457;&#48120;\&#44204;&#51201;&#49436;&#48169;\&#49457;&#50864;&#48169;\&#49352;%20&#54260;&#45908;\&#52509;&#45236;&#50669;&#49436;&#54632;\&#45224;&#50896;&#44204;&#51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44608;&#51333;&#49437;\04%20&#50896;&#51452;&#55141;&#50629;&#54616;&#49688;&#52376;&#47532;&#51109;\My%20Documents\&#51077;&#52272;&#44204;&#51201;\2000&#45380;\&#49345;&#54616;&#49688;&#46020;\&#54077;&#49457;\&#49444;&#44228;&#49436;(&#44592;&#44228;)\&#46020;&#44553;\&#54077;&#49457;&#45236;&#50669;-&#46020;&#4455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08009\network\DATA-98\&#51204;&#51452;&#50948;&#49373;\&#45236;&#50669;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hn\&#44032;&#51256;&#44032;&#49464;&#50836;\&#45347;&#50612;&#51452;&#49464;&#50836;\&#46020;&#48393;(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windows\&#48148;&#53461;%20&#54868;&#47732;\&#51060;&#49457;&#48120;\&#44204;&#51201;&#49436;&#48169;\&#49457;&#50864;&#48169;\data\excel\&#45224;&#50896;&#44204;&#51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51060;&#53441;&#44260;\C\&#51077;&#52272;&#45236;&#50669;\&#54077;&#49457;&#54616;&#49688;\EXCEL\YESTER\&#44540;&#44144;&#4943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1060;&#54788;&#54812;\in&amp;out\hb\&#49340;&#49328;1&#51648;&#44396;(&#49892;&#49884;)\&#51452;&#44277;&#49688;&#47049;\&#51068;&#50948;&#45824;&#44032;98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H\&#44032;&#51256;&#44032;&#49464;&#50836;\OFFICE%20&#50577;&#49885;\N&#36035;&#63963;-&#3288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E08014\&#48155;&#45716;&#44275;!\DATA\YOUNGANG\CALSHEET\GOD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4608;&#51652;&#50689;\&#52488;&#46321;&#54617;&#44368;\&#51648;&#50689;&#48277;&#4988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08009\network\DATA-98\&#51204;&#51452;&#50948;&#49373;\GO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08014\&#48155;&#45716;&#44275;!\WINDOWS\DATA-97\ASAN-971\YONG-RAG\AS-YO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uxsoul\&#44277;&#50976;&#47928;&#49436;\&#9733;&#49324;&#47924;&#49892;%20&#49436;&#47448;&#54268;\&#48512;&#50633;&#51060;\&#46041;&#45224;&#44428;&#47932;&#47448;&#49468;&#53552;_&#44277;&#49324;&#48708;&#48516;&#49437;&#54364;_1207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45236;%20&#47928;&#49436;\&#44368;&#50977;&#52397;\&#51204;&#45224;&#44368;&#50977;&#52397;&#45225;&#54408;\&#47924;&#50504;&#44368;&#50977;&#52397;\&#45224;&#50501;&#51473;&#54617;&#44368;\&#51088;&#47308;&#51665;(060315)\My%20Documents\&#51068;&#50948;&#45824;&#44032;\&#44148;&#52629;\&#44148;&#52629;IL-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08009\network\DATA-98\&#51204;&#51452;&#50948;&#49373;\pipe-mi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51221;&#49345;&#44508;\&#50577;&#54217;\ok\&#45824;&#44396;-&#45824;&#46041;\&#44396;&#51312;&#44228;&#49328;&#49436;\&#52572;&#51333;\&#44368;&#45824;\77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08014\&#48155;&#45716;&#44275;!\WINDOWS\GI-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비교견적 (2)"/>
      <sheetName val="비교견적"/>
      <sheetName val="1단계"/>
      <sheetName val="2단계"/>
      <sheetName val="견적리스트"/>
      <sheetName val="견적가"/>
      <sheetName val="기본"/>
      <sheetName val="금액내역서"/>
      <sheetName val="적격분석"/>
      <sheetName val="자재단가표"/>
      <sheetName val="집계표"/>
      <sheetName val="예정(3)"/>
      <sheetName val="8.PILE  (돌출)"/>
      <sheetName val="설비"/>
      <sheetName val="TYPE1"/>
      <sheetName val="9902"/>
      <sheetName val="일위대가(가설)"/>
      <sheetName val="#REF"/>
      <sheetName val="증감대비"/>
      <sheetName val="법면"/>
      <sheetName val="토공"/>
      <sheetName val="구조물공"/>
      <sheetName val="배수공1"/>
      <sheetName val="포장공"/>
      <sheetName val="부대공"/>
      <sheetName val="중기일위대가"/>
      <sheetName val="기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Sheet1"/>
      <sheetName val="기계경비(시간당)"/>
      <sheetName val="램머"/>
      <sheetName val="가중치"/>
      <sheetName val="공구"/>
      <sheetName val="장비집계"/>
      <sheetName val="3BL공동구 수량"/>
      <sheetName val="자재집계표"/>
      <sheetName val="말뚝지지력산정"/>
      <sheetName val="제-노임"/>
      <sheetName val="제직재"/>
      <sheetName val="신표지1"/>
      <sheetName val="용수량(생활용수)"/>
      <sheetName val="DATE"/>
      <sheetName val="집계표"/>
      <sheetName val="청천내"/>
      <sheetName val="명세서"/>
      <sheetName val="수량산출"/>
      <sheetName val="구천"/>
      <sheetName val="내역"/>
      <sheetName val="평가데이터"/>
      <sheetName val="산출금액내역"/>
      <sheetName val="내역서"/>
      <sheetName val="조경내역서"/>
      <sheetName val="주차구획선수량"/>
      <sheetName val="경산"/>
      <sheetName val="#REF"/>
      <sheetName val="일위"/>
      <sheetName val="기계경비"/>
      <sheetName val="9GNG운반"/>
      <sheetName val="실행철강하도"/>
      <sheetName val="현장예산"/>
      <sheetName val="예총"/>
      <sheetName val="2000년1차"/>
      <sheetName val="2000전체분"/>
      <sheetName val="자재대"/>
      <sheetName val="일위대가9803"/>
      <sheetName val="2공구하도급내역서"/>
      <sheetName val="포장공"/>
      <sheetName val="설계예산서"/>
      <sheetName val="요율"/>
      <sheetName val="3.공통공사대비"/>
      <sheetName val="총괄"/>
      <sheetName val="3BL공동구_수량"/>
      <sheetName val="안정검토"/>
      <sheetName val="단면설계"/>
      <sheetName val="6PILE  (돌출)"/>
      <sheetName val="설계내역서"/>
      <sheetName val="Total"/>
      <sheetName val="공사기본내용입력"/>
      <sheetName val="조명율표"/>
      <sheetName val="견적"/>
      <sheetName val="파형강관집계"/>
      <sheetName val="철근량"/>
      <sheetName val="설비"/>
      <sheetName val="구조물터파기수량집계"/>
      <sheetName val="배수공 시멘트 및 골재량 산출"/>
      <sheetName val="공량(1월22일)"/>
      <sheetName val="측구터파기공수량집계"/>
      <sheetName val="96보완계획7.12"/>
      <sheetName val="도급예산내역서봉투"/>
      <sheetName val="공사원가계산서"/>
      <sheetName val="설계산출표지"/>
      <sheetName val="도급예산내역서총괄표"/>
      <sheetName val="을부담운반비"/>
      <sheetName val="운반비산출"/>
      <sheetName val="가압장(토목)"/>
      <sheetName val="총투입계"/>
      <sheetName val="동원인원"/>
      <sheetName val="터파기및재료"/>
      <sheetName val="데이타"/>
      <sheetName val="배관배선 단가조사"/>
      <sheetName val="일위대가집계"/>
      <sheetName val="대치판정"/>
      <sheetName val="ABUT수량-A1"/>
      <sheetName val="본선차로수량집계표"/>
      <sheetName val="을"/>
      <sheetName val="SG"/>
      <sheetName val="품셈집계표"/>
      <sheetName val="자재조사표"/>
      <sheetName val="옹벽일반수량"/>
      <sheetName val="현장경비"/>
      <sheetName val="방배동내역(리라)"/>
      <sheetName val="건축공사집계표"/>
      <sheetName val="방배동내역 (총괄)"/>
      <sheetName val="부대공사총괄"/>
      <sheetName val="TOTAL_BOQ"/>
      <sheetName val="연결관암거"/>
      <sheetName val="초기화면"/>
      <sheetName val="관급자재"/>
      <sheetName val="12호기내역서(건축분)"/>
      <sheetName val="한강운반비"/>
      <sheetName val="단열-자재"/>
      <sheetName val="신우"/>
      <sheetName val="원본(갑지)"/>
      <sheetName val="날개벽수량표"/>
      <sheetName val="시선유도표지집계표"/>
      <sheetName val="70%"/>
      <sheetName val="Sheet5"/>
      <sheetName val="자재단가"/>
      <sheetName val="연습"/>
      <sheetName val="비교1"/>
      <sheetName val="물량표"/>
      <sheetName val="Sheet4"/>
      <sheetName val="구의33고"/>
      <sheetName val="맨홀수량"/>
      <sheetName val="H-PILE수량집계"/>
      <sheetName val="8.PILE  (돌출)"/>
      <sheetName val="Sheet2"/>
      <sheetName val="(A)내역서"/>
      <sheetName val="공제수량총집계표"/>
      <sheetName val="임금단가"/>
      <sheetName val="토적표"/>
      <sheetName val="공사개요"/>
      <sheetName val="수량3"/>
      <sheetName val="설계예산"/>
      <sheetName val="설계서을"/>
      <sheetName val="원가"/>
      <sheetName val="준검 내역서"/>
      <sheetName val="대창(함평)"/>
      <sheetName val="대창(장성)"/>
      <sheetName val="대창(함평)-창열"/>
      <sheetName val="산출근거"/>
      <sheetName val="범례표"/>
      <sheetName val="원형1호맨홀토공수량"/>
      <sheetName val="환경기계공정표 (3)"/>
      <sheetName val="절대삭제금지"/>
      <sheetName val="bid"/>
      <sheetName val="빙장비사양"/>
      <sheetName val="시설물단가표"/>
      <sheetName val="노무비단가표"/>
      <sheetName val="기초자료입력"/>
      <sheetName val="WORK"/>
      <sheetName val="토사(PE)"/>
      <sheetName val="하조서"/>
      <sheetName val="날개벽"/>
      <sheetName val="현장경상비"/>
      <sheetName val="증감내역서"/>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예산"/>
      <sheetName val="cover설계서"/>
      <sheetName val="예산서갑지"/>
      <sheetName val="원가계산"/>
      <sheetName val="원가근거 "/>
      <sheetName val="관급자재집계"/>
      <sheetName val="내역서집계"/>
      <sheetName val="내역서(1. 옥외전력 및 수변전설비)"/>
      <sheetName val="내역서(2. 접지 및 피뢰침 설비)"/>
      <sheetName val="내역서(3. CABLE TRAY)"/>
      <sheetName val="내역서(4. 가압장 동력)"/>
      <sheetName val="내역서(5. 약품투입동,응집침전지 동력)"/>
      <sheetName val="내역서(6. 여과지 동력)"/>
      <sheetName val="내역서(7. 농축조,농축분배조 동력)"/>
      <sheetName val="내역서(8. 조정농축조,조정농축분배조 동력)"/>
      <sheetName val="내역서(9. 탈리액농축조,탈리액농축분배조 동력)"/>
      <sheetName val="내역서(10. 탈수기동,회수펌프동 동력)"/>
      <sheetName val="내역서(11. 식당 및 창고 전력간선,전열)"/>
      <sheetName val="내역서(12. 식당 및 창고 전등)"/>
      <sheetName val="내역서(13. 가압장 전력간선,전열)"/>
      <sheetName val="내역서(14. 가압장 전등)"/>
      <sheetName val="내역서(15. 여과지 전력간선,전열)"/>
      <sheetName val="내역서(16. 여과지 전등)"/>
      <sheetName val="내역서(17. 각 농축분배조 전등.전열)"/>
      <sheetName val="내역서(18. 옥외 약전 및 방송)"/>
      <sheetName val="내역서(19. 각동 약전 및 방송)"/>
      <sheetName val="부대설비"/>
      <sheetName val="대가갑지"/>
      <sheetName val="일위대가"/>
      <sheetName val="분전반설치비 일위대가"/>
      <sheetName val="그림갑지"/>
      <sheetName val="가로등기초"/>
      <sheetName val="잡철물제작"/>
      <sheetName val="관로굴착"/>
      <sheetName val="단가갑지"/>
      <sheetName val="단가비교표"/>
      <sheetName val="산출서갑지"/>
      <sheetName val="공량갑지"/>
      <sheetName val="공량(1. 옥외전력 및 수변전, 외등설비)"/>
      <sheetName val="공량(2. 접지 및 피뢰침 설비)"/>
      <sheetName val="공량(3. CABLE TRAY)"/>
      <sheetName val="공량(4. 가압장 동력)"/>
      <sheetName val="공량(5. 약품투입동,응집침전지 동력)"/>
      <sheetName val="공량(6. 여과지 동력)"/>
      <sheetName val="공량(7. 농축조,농축분배조 동력)"/>
      <sheetName val="공량(8. 조정농축조,조정농축분배조 동력)"/>
      <sheetName val="공량(9. 탈리액농축조,탈리액농축분배조 동력)"/>
      <sheetName val="공량(10. 탈수기동,회수펌프동 동력)"/>
      <sheetName val="공량(11. 식당 및 창고 전력간선,전열)"/>
      <sheetName val="공량(12. 식당 및 창고 전등)"/>
      <sheetName val="공량(13. 가압장 전력간선,전열)"/>
      <sheetName val="공량(14. 가압장 전등)"/>
      <sheetName val="공량(15. 여과지 전력간선,전열)"/>
      <sheetName val="공량(16. 여과지 전등)"/>
      <sheetName val="공량(17. 각 농축분배조 전등.전열)"/>
      <sheetName val="공량(18. 옥외 약전 및 방송)"/>
      <sheetName val="공량(19. 각동 약전 및 방송"/>
      <sheetName val="산출조서갑지"/>
      <sheetName val="산출조서(1.옥외전력 및 수변전, 외등설비)"/>
      <sheetName val="산출조서(2. 접지 및 피뢰침 설비)"/>
      <sheetName val="산출조서(3. CABLE TRAY)"/>
      <sheetName val="산출조서(4. 가압장 동력)"/>
      <sheetName val="산출조서(5. 약품투입동,응집침전지 동력)"/>
      <sheetName val="산출조서(6. 여과지 동력)"/>
      <sheetName val="산출조서(7. 농축조,농축분배조 동력)"/>
      <sheetName val="산출조서(8. 조정농축조,조정농축분배조 동력)"/>
      <sheetName val="산출조서(9. 탈리액농축조,탈리액농축분배조 동력)"/>
      <sheetName val="산출조서(10. 탈수기동,회수펌프동 동력)"/>
      <sheetName val="산출조서(11. 식당 및 창고 전력간선,전열)"/>
      <sheetName val="산출조서(12. 식당 및 창고 전등)"/>
      <sheetName val="산출조서(13. 가압장 전력간선,전열)"/>
      <sheetName val="산출조서(L1. 관리동 전등)"/>
      <sheetName val="산출조서(L2. 침사지 전등,전열)"/>
      <sheetName val="산출조서(15. 여과지 전력간선,전열)"/>
      <sheetName val="산출조서(16. 여과지 전등)"/>
      <sheetName val="산출조서(17. 각 농축분배조 전등.전열)"/>
      <sheetName val="산출조서(18. 옥외 약전 및 방송)"/>
      <sheetName val="산출조서(19. 각동 약전 및 방송)"/>
      <sheetName val="견적갑지"/>
      <sheetName val="Sheet6"/>
      <sheetName val="Sheet7"/>
      <sheetName val="Sheet8"/>
      <sheetName val="Sheet9"/>
      <sheetName val="Sheet10"/>
      <sheetName val="Sheet11"/>
      <sheetName val="Sheet12"/>
      <sheetName val="Sheet13"/>
      <sheetName val="Sheet14"/>
      <sheetName val="Sheet15"/>
      <sheetName val="Sheet16"/>
      <sheetName val="Sheet5"/>
      <sheetName val="한전 수탁비 계산 내역"/>
      <sheetName val="CUBICLE설치비 일위대가 "/>
      <sheetName val="9811"/>
      <sheetName val="NFB"/>
      <sheetName val="9509"/>
      <sheetName val="공사총원가계산서"/>
      <sheetName val="하수처리장-토목원가"/>
      <sheetName val="하수처리장-토목"/>
      <sheetName val="지장물취득비"/>
      <sheetName val="조경원가"/>
      <sheetName val="조경내역"/>
      <sheetName val="하수처리장-건축원가"/>
      <sheetName val="하수처리장-건축"/>
      <sheetName val="설비집계"/>
      <sheetName val="설비내역"/>
      <sheetName val="기계원가계산"/>
      <sheetName val="하수처리장-기계내역"/>
      <sheetName val="중계펌프장-기계내역"/>
      <sheetName val="전기원가"/>
      <sheetName val="전기집계"/>
      <sheetName val="하수처리장-전기집계"/>
      <sheetName val="하수처리장-전기내역"/>
      <sheetName val="중계펌프장-전기집계"/>
      <sheetName val="중계펌프장-전기내역"/>
      <sheetName val="하수처리장-사급자재대"/>
      <sheetName val="사급자재대-기계"/>
      <sheetName val="사급자재대-전기"/>
      <sheetName val="시운전비"/>
      <sheetName val="차집관로, 중계펌프장원가"/>
      <sheetName val="차집관로, 중계펌프장"/>
      <sheetName val="중계펌프장-건축"/>
      <sheetName val="중계펌프장-사급자재대"/>
      <sheetName val="공통"/>
      <sheetName val="현장급여"/>
      <sheetName val="기초일위"/>
      <sheetName val="시설일위"/>
      <sheetName val="조명일위"/>
      <sheetName val="집계표"/>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row r="3">
          <cell r="A3">
            <v>3</v>
          </cell>
        </row>
      </sheetData>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표제"/>
      <sheetName val="공사비총괄표"/>
      <sheetName val="총괄표"/>
      <sheetName val="토목"/>
      <sheetName val="조경총괄"/>
      <sheetName val="조경"/>
      <sheetName val="건축및설비총괄"/>
      <sheetName val="건축및설비내역서"/>
      <sheetName val="기계내역서"/>
      <sheetName val="전기및감시제어"/>
      <sheetName val="공사원가계산"/>
      <sheetName val="설계설명서"/>
      <sheetName val="Sheet3"/>
      <sheetName val="9811"/>
      <sheetName val="대비"/>
      <sheetName val="제경집계"/>
      <sheetName val="암거단위-1련"/>
      <sheetName val="9509"/>
      <sheetName val="기초단가"/>
      <sheetName val="약품공급2"/>
      <sheetName val="현장관리비"/>
      <sheetName val="관급"/>
      <sheetName val="내역"/>
      <sheetName val="원가계산서(남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목"/>
      <sheetName val="PIPE-MUL"/>
      <sheetName val="내역"/>
      <sheetName val="DATA1"/>
      <sheetName val="CABLE SIZE-1"/>
      <sheetName val="일위대가목차"/>
      <sheetName val="변압기 및 발전기 용량"/>
      <sheetName val="단가일람"/>
      <sheetName val="단위량당중기"/>
      <sheetName val="일위대가"/>
      <sheetName val="토사(PE)"/>
      <sheetName val="노임단가"/>
      <sheetName val="단가조사"/>
      <sheetName val="단가"/>
      <sheetName val="토적단위"/>
      <sheetName val="이토변실(A3-LINE)"/>
      <sheetName val="내역서2안"/>
      <sheetName val="투찰추정"/>
      <sheetName val="Macro1"/>
      <sheetName val="일위대가표"/>
      <sheetName val="CON'C"/>
      <sheetName val="청주(철골발주의뢰서)"/>
      <sheetName val="단가산출서"/>
      <sheetName val="DATA"/>
      <sheetName val="데이타"/>
      <sheetName val="건축내역"/>
      <sheetName val="단가조사서"/>
      <sheetName val="단가산출"/>
      <sheetName val="sheet1 _2_"/>
      <sheetName val="교각1"/>
      <sheetName val="DATA 입력부"/>
      <sheetName val="백암비스타내역"/>
      <sheetName val="사각1,특1호"/>
      <sheetName val="음성방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2)"/>
      <sheetName val="견적서표지 (2)"/>
      <sheetName val="견적서갑지 (2)"/>
      <sheetName val="공사비총괄표 (3)"/>
      <sheetName val="A동소화 (2)"/>
      <sheetName val="A동자탐 (2)"/>
      <sheetName val="단가표"/>
      <sheetName val="견적서표지"/>
      <sheetName val="견적서갑지"/>
      <sheetName val="공사비총괄표 (2)"/>
      <sheetName val="A동소화"/>
      <sheetName val="A동자탐"/>
      <sheetName val="B동소화"/>
      <sheetName val="B동자탐 "/>
    </sheetNames>
    <sheetDataSet>
      <sheetData sheetId="0" refreshError="1">
        <row r="2">
          <cell r="A2" t="str">
            <v>코드번호</v>
          </cell>
          <cell r="B2" t="str">
            <v>품명</v>
          </cell>
          <cell r="C2" t="str">
            <v>규격</v>
          </cell>
          <cell r="D2" t="str">
            <v>단위</v>
          </cell>
          <cell r="E2" t="str">
            <v>견적단가</v>
          </cell>
          <cell r="F2" t="str">
            <v>실행가</v>
          </cell>
          <cell r="G2" t="str">
            <v>구매가(VAT포함)</v>
          </cell>
        </row>
        <row r="3">
          <cell r="A3">
            <v>10001</v>
          </cell>
          <cell r="B3" t="str">
            <v>화재수신기</v>
          </cell>
          <cell r="C3" t="str">
            <v>P-1-25CCT</v>
          </cell>
          <cell r="D3" t="str">
            <v>면</v>
          </cell>
        </row>
        <row r="4">
          <cell r="A4">
            <v>10002</v>
          </cell>
          <cell r="B4" t="str">
            <v>화재수신기</v>
          </cell>
          <cell r="C4" t="str">
            <v>P-1-20CCT</v>
          </cell>
          <cell r="D4" t="str">
            <v>면</v>
          </cell>
          <cell r="E4">
            <v>550000</v>
          </cell>
          <cell r="F4">
            <v>170000</v>
          </cell>
        </row>
        <row r="5">
          <cell r="A5">
            <v>10003</v>
          </cell>
          <cell r="B5" t="str">
            <v>화재수신기</v>
          </cell>
          <cell r="C5" t="str">
            <v>P-1-15CCT</v>
          </cell>
          <cell r="D5" t="str">
            <v>면</v>
          </cell>
          <cell r="E5">
            <v>480000</v>
          </cell>
          <cell r="F5">
            <v>150000</v>
          </cell>
        </row>
        <row r="6">
          <cell r="A6">
            <v>10004</v>
          </cell>
          <cell r="B6" t="str">
            <v>화재수신기</v>
          </cell>
          <cell r="C6" t="str">
            <v>P-1-10CCT</v>
          </cell>
          <cell r="D6" t="str">
            <v>면</v>
          </cell>
          <cell r="E6">
            <v>380000</v>
          </cell>
          <cell r="F6">
            <v>130000</v>
          </cell>
        </row>
        <row r="7">
          <cell r="A7">
            <v>10005</v>
          </cell>
          <cell r="B7" t="str">
            <v>화재수신기</v>
          </cell>
          <cell r="C7" t="str">
            <v>P-1-5CCT</v>
          </cell>
          <cell r="D7" t="str">
            <v>면</v>
          </cell>
          <cell r="E7">
            <v>240000</v>
          </cell>
          <cell r="F7">
            <v>90000</v>
          </cell>
        </row>
        <row r="8">
          <cell r="A8">
            <v>10006</v>
          </cell>
          <cell r="B8" t="str">
            <v>화재수신기</v>
          </cell>
          <cell r="C8" t="str">
            <v>복합형/4</v>
          </cell>
          <cell r="D8" t="str">
            <v>면</v>
          </cell>
          <cell r="E8">
            <v>900000</v>
          </cell>
          <cell r="F8">
            <v>600000</v>
          </cell>
        </row>
        <row r="9">
          <cell r="A9">
            <v>10007</v>
          </cell>
          <cell r="B9" t="str">
            <v>화재수신기</v>
          </cell>
          <cell r="C9" t="str">
            <v>복합형/2</v>
          </cell>
          <cell r="D9" t="str">
            <v>면</v>
          </cell>
          <cell r="E9">
            <v>550000</v>
          </cell>
          <cell r="F9">
            <v>450000</v>
          </cell>
        </row>
        <row r="10">
          <cell r="A10">
            <v>10008</v>
          </cell>
          <cell r="B10" t="str">
            <v>경종</v>
          </cell>
          <cell r="C10" t="str">
            <v>DC 24V</v>
          </cell>
          <cell r="D10" t="str">
            <v>EA</v>
          </cell>
          <cell r="E10">
            <v>5500</v>
          </cell>
          <cell r="F10">
            <v>3600</v>
          </cell>
        </row>
        <row r="11">
          <cell r="A11">
            <v>10009</v>
          </cell>
          <cell r="B11" t="str">
            <v>표시등</v>
          </cell>
          <cell r="C11" t="str">
            <v>DC 24V/L.E.D</v>
          </cell>
          <cell r="D11" t="str">
            <v>EA</v>
          </cell>
          <cell r="E11">
            <v>2000</v>
          </cell>
          <cell r="F11">
            <v>900</v>
          </cell>
        </row>
        <row r="12">
          <cell r="A12">
            <v>10010</v>
          </cell>
          <cell r="B12" t="str">
            <v>발신기</v>
          </cell>
          <cell r="C12" t="str">
            <v>P-1급</v>
          </cell>
          <cell r="D12" t="str">
            <v>EA</v>
          </cell>
          <cell r="E12">
            <v>5000</v>
          </cell>
          <cell r="F12">
            <v>2900</v>
          </cell>
        </row>
        <row r="13">
          <cell r="A13">
            <v>10011</v>
          </cell>
          <cell r="B13" t="str">
            <v>기동램프</v>
          </cell>
          <cell r="C13" t="str">
            <v>AC 220V</v>
          </cell>
          <cell r="D13" t="str">
            <v>EA</v>
          </cell>
          <cell r="E13">
            <v>2300</v>
          </cell>
          <cell r="F13">
            <v>1400</v>
          </cell>
        </row>
        <row r="14">
          <cell r="A14">
            <v>10012</v>
          </cell>
          <cell r="B14" t="str">
            <v>차동식감지기</v>
          </cell>
          <cell r="C14" t="str">
            <v>스포트형</v>
          </cell>
          <cell r="D14" t="str">
            <v>EA</v>
          </cell>
          <cell r="E14">
            <v>5000</v>
          </cell>
          <cell r="F14">
            <v>2800</v>
          </cell>
        </row>
        <row r="15">
          <cell r="A15">
            <v>10013</v>
          </cell>
          <cell r="B15" t="str">
            <v>정온식감지기</v>
          </cell>
          <cell r="C15" t="str">
            <v>스포트형</v>
          </cell>
          <cell r="D15" t="str">
            <v>EA</v>
          </cell>
          <cell r="E15">
            <v>5000</v>
          </cell>
          <cell r="F15">
            <v>2500</v>
          </cell>
        </row>
        <row r="16">
          <cell r="A16">
            <v>10014</v>
          </cell>
          <cell r="B16" t="str">
            <v>연기식감지기</v>
          </cell>
          <cell r="C16" t="str">
            <v>광전식</v>
          </cell>
          <cell r="D16" t="str">
            <v>EA</v>
          </cell>
          <cell r="E16">
            <v>20000</v>
          </cell>
          <cell r="F16">
            <v>9800</v>
          </cell>
        </row>
        <row r="17">
          <cell r="A17">
            <v>10015</v>
          </cell>
          <cell r="B17" t="str">
            <v>통로유도표지</v>
          </cell>
          <cell r="C17" t="str">
            <v>축광</v>
          </cell>
          <cell r="D17" t="str">
            <v>EA</v>
          </cell>
          <cell r="E17">
            <v>4500</v>
          </cell>
          <cell r="F17">
            <v>2500</v>
          </cell>
        </row>
        <row r="18">
          <cell r="A18">
            <v>10016</v>
          </cell>
          <cell r="B18" t="str">
            <v>통로유도등</v>
          </cell>
          <cell r="C18" t="str">
            <v>매입형</v>
          </cell>
          <cell r="D18" t="str">
            <v>EA</v>
          </cell>
          <cell r="E18">
            <v>43000</v>
          </cell>
          <cell r="F18">
            <v>16000</v>
          </cell>
        </row>
        <row r="19">
          <cell r="A19">
            <v>10017</v>
          </cell>
          <cell r="B19" t="str">
            <v>통로유도등</v>
          </cell>
          <cell r="C19" t="str">
            <v>돌출형</v>
          </cell>
          <cell r="D19" t="str">
            <v>EA</v>
          </cell>
          <cell r="E19">
            <v>37000</v>
          </cell>
          <cell r="F19">
            <v>16000</v>
          </cell>
        </row>
        <row r="20">
          <cell r="A20">
            <v>10018</v>
          </cell>
          <cell r="B20" t="str">
            <v>피난구유도표지</v>
          </cell>
          <cell r="C20" t="str">
            <v>축광</v>
          </cell>
          <cell r="D20" t="str">
            <v>EA</v>
          </cell>
          <cell r="E20">
            <v>4000</v>
          </cell>
          <cell r="F20">
            <v>3000</v>
          </cell>
        </row>
        <row r="21">
          <cell r="A21">
            <v>10019</v>
          </cell>
          <cell r="B21" t="str">
            <v>피난구유도등</v>
          </cell>
          <cell r="C21" t="str">
            <v>10W</v>
          </cell>
          <cell r="D21" t="str">
            <v>EA</v>
          </cell>
          <cell r="E21">
            <v>28000</v>
          </cell>
          <cell r="F21">
            <v>14000</v>
          </cell>
        </row>
        <row r="22">
          <cell r="A22">
            <v>10020</v>
          </cell>
          <cell r="B22" t="str">
            <v>피난구유도등</v>
          </cell>
          <cell r="C22" t="str">
            <v>20W</v>
          </cell>
          <cell r="D22" t="str">
            <v>EA</v>
          </cell>
          <cell r="E22">
            <v>45000</v>
          </cell>
          <cell r="F22">
            <v>20000</v>
          </cell>
        </row>
        <row r="23">
          <cell r="A23">
            <v>10021</v>
          </cell>
          <cell r="B23" t="str">
            <v>피난구유도등</v>
          </cell>
          <cell r="C23" t="str">
            <v>40W</v>
          </cell>
          <cell r="D23" t="str">
            <v>EA</v>
          </cell>
          <cell r="E23">
            <v>110000</v>
          </cell>
          <cell r="F23">
            <v>85000</v>
          </cell>
        </row>
        <row r="24">
          <cell r="A24">
            <v>10022</v>
          </cell>
          <cell r="B24" t="str">
            <v>비상조명등</v>
          </cell>
          <cell r="C24" t="str">
            <v>AC 220V</v>
          </cell>
          <cell r="D24" t="str">
            <v>EA</v>
          </cell>
          <cell r="E24">
            <v>78000</v>
          </cell>
          <cell r="F24">
            <v>50000</v>
          </cell>
        </row>
        <row r="25">
          <cell r="A25">
            <v>10023</v>
          </cell>
          <cell r="B25" t="str">
            <v>AMP</v>
          </cell>
          <cell r="C25" t="str">
            <v>50W</v>
          </cell>
          <cell r="D25" t="str">
            <v>면</v>
          </cell>
          <cell r="E25">
            <v>450000</v>
          </cell>
        </row>
        <row r="26">
          <cell r="A26">
            <v>10024</v>
          </cell>
          <cell r="B26" t="str">
            <v>스피커</v>
          </cell>
          <cell r="C26" t="str">
            <v>세대1W</v>
          </cell>
          <cell r="D26" t="str">
            <v>EA</v>
          </cell>
          <cell r="E26">
            <v>5000</v>
          </cell>
          <cell r="F26">
            <v>3800</v>
          </cell>
        </row>
        <row r="27">
          <cell r="A27">
            <v>10025</v>
          </cell>
          <cell r="B27" t="str">
            <v>스피커</v>
          </cell>
          <cell r="C27" t="str">
            <v>3W</v>
          </cell>
          <cell r="D27" t="str">
            <v>EA</v>
          </cell>
          <cell r="E27">
            <v>20000</v>
          </cell>
          <cell r="F27">
            <v>9500</v>
          </cell>
        </row>
        <row r="28">
          <cell r="A28">
            <v>10026</v>
          </cell>
          <cell r="B28" t="str">
            <v>소화전세트</v>
          </cell>
          <cell r="C28" t="str">
            <v>경,표,발,기동램프</v>
          </cell>
          <cell r="D28" t="str">
            <v>SET</v>
          </cell>
          <cell r="E28">
            <v>14600</v>
          </cell>
          <cell r="F28">
            <v>8800</v>
          </cell>
        </row>
        <row r="29">
          <cell r="A29">
            <v>10027</v>
          </cell>
          <cell r="B29" t="str">
            <v>속보함세트</v>
          </cell>
          <cell r="C29" t="str">
            <v>경,표,발신기</v>
          </cell>
          <cell r="D29" t="str">
            <v>SET</v>
          </cell>
          <cell r="E29">
            <v>56600</v>
          </cell>
          <cell r="F29">
            <v>38400</v>
          </cell>
        </row>
        <row r="30">
          <cell r="A30">
            <v>10028</v>
          </cell>
          <cell r="B30" t="str">
            <v>속보내함</v>
          </cell>
          <cell r="C30" t="str">
            <v>200*600</v>
          </cell>
          <cell r="D30" t="str">
            <v>EA</v>
          </cell>
          <cell r="E30">
            <v>12000</v>
          </cell>
          <cell r="F30">
            <v>6000</v>
          </cell>
        </row>
        <row r="31">
          <cell r="A31">
            <v>10029</v>
          </cell>
          <cell r="B31" t="str">
            <v>속보함커버</v>
          </cell>
          <cell r="C31" t="str">
            <v>SUS</v>
          </cell>
          <cell r="D31" t="str">
            <v>EA</v>
          </cell>
          <cell r="E31">
            <v>32300</v>
          </cell>
          <cell r="F31">
            <v>19000</v>
          </cell>
        </row>
        <row r="32">
          <cell r="A32">
            <v>10030</v>
          </cell>
          <cell r="B32" t="str">
            <v>속노함노출</v>
          </cell>
          <cell r="C32" t="str">
            <v>STEEL</v>
          </cell>
          <cell r="D32" t="str">
            <v>EA</v>
          </cell>
          <cell r="E32">
            <v>9000</v>
          </cell>
          <cell r="F32">
            <v>4500</v>
          </cell>
        </row>
        <row r="33">
          <cell r="A33">
            <v>10031</v>
          </cell>
          <cell r="B33" t="str">
            <v>속노함노출</v>
          </cell>
          <cell r="C33" t="str">
            <v>SUS</v>
          </cell>
          <cell r="D33" t="str">
            <v>EA</v>
          </cell>
          <cell r="E33">
            <v>45000</v>
          </cell>
          <cell r="F33">
            <v>25000</v>
          </cell>
        </row>
        <row r="34">
          <cell r="A34">
            <v>10032</v>
          </cell>
          <cell r="B34" t="str">
            <v>중계기</v>
          </cell>
          <cell r="C34" t="str">
            <v>HI-MUX2/2/2</v>
          </cell>
          <cell r="D34" t="str">
            <v>EA</v>
          </cell>
          <cell r="E34">
            <v>120000</v>
          </cell>
          <cell r="F34">
            <v>55000</v>
          </cell>
        </row>
        <row r="35">
          <cell r="A35">
            <v>10033</v>
          </cell>
          <cell r="B35" t="str">
            <v>비상콘센트</v>
          </cell>
          <cell r="C35" t="str">
            <v>소화전내장형</v>
          </cell>
          <cell r="D35" t="str">
            <v>EA</v>
          </cell>
          <cell r="E35">
            <v>65000</v>
          </cell>
          <cell r="F35">
            <v>45000</v>
          </cell>
        </row>
        <row r="36">
          <cell r="A36">
            <v>10034</v>
          </cell>
          <cell r="B36" t="str">
            <v>전자싸이렌</v>
          </cell>
          <cell r="C36" t="str">
            <v>DC 24V</v>
          </cell>
          <cell r="D36" t="str">
            <v>EA</v>
          </cell>
          <cell r="E36">
            <v>25000</v>
          </cell>
          <cell r="F36">
            <v>11000</v>
          </cell>
        </row>
        <row r="37">
          <cell r="A37">
            <v>10035</v>
          </cell>
          <cell r="B37" t="str">
            <v>S.V.P</v>
          </cell>
          <cell r="C37" t="str">
            <v>DC 24V</v>
          </cell>
          <cell r="D37" t="str">
            <v>면</v>
          </cell>
          <cell r="E37">
            <v>62000</v>
          </cell>
          <cell r="F37">
            <v>25000</v>
          </cell>
        </row>
        <row r="38">
          <cell r="A38">
            <v>10036</v>
          </cell>
          <cell r="B38" t="str">
            <v>저수위경보</v>
          </cell>
          <cell r="C38" t="str">
            <v>DC 24V</v>
          </cell>
          <cell r="D38" t="str">
            <v>EA</v>
          </cell>
          <cell r="E38">
            <v>35000</v>
          </cell>
          <cell r="F38">
            <v>18000</v>
          </cell>
        </row>
        <row r="39">
          <cell r="A39">
            <v>10037</v>
          </cell>
          <cell r="B39" t="str">
            <v>TAMPER SWITCH</v>
          </cell>
          <cell r="C39" t="str">
            <v>DC 24V</v>
          </cell>
          <cell r="D39" t="str">
            <v>EA</v>
          </cell>
          <cell r="E39">
            <v>5000</v>
          </cell>
        </row>
        <row r="40">
          <cell r="A40">
            <v>10038</v>
          </cell>
          <cell r="B40" t="str">
            <v>MCC P/L</v>
          </cell>
          <cell r="C40" t="str">
            <v>AC 380V</v>
          </cell>
          <cell r="D40" t="str">
            <v>면</v>
          </cell>
          <cell r="E40">
            <v>750000</v>
          </cell>
          <cell r="F40">
            <v>700000</v>
          </cell>
        </row>
        <row r="41">
          <cell r="A41">
            <v>10039</v>
          </cell>
          <cell r="B41" t="str">
            <v>전선관</v>
          </cell>
          <cell r="C41" t="str">
            <v>HI-LEX16C</v>
          </cell>
          <cell r="D41" t="str">
            <v>M</v>
          </cell>
          <cell r="E41">
            <v>180</v>
          </cell>
          <cell r="F41">
            <v>110</v>
          </cell>
        </row>
        <row r="42">
          <cell r="A42">
            <v>10040</v>
          </cell>
          <cell r="B42" t="str">
            <v>전선관</v>
          </cell>
          <cell r="C42" t="str">
            <v>HI-LEX22C</v>
          </cell>
          <cell r="D42" t="str">
            <v>M</v>
          </cell>
          <cell r="E42">
            <v>216</v>
          </cell>
          <cell r="F42">
            <v>150</v>
          </cell>
        </row>
        <row r="43">
          <cell r="A43">
            <v>10041</v>
          </cell>
          <cell r="B43" t="str">
            <v>전선관</v>
          </cell>
          <cell r="C43" t="str">
            <v>HI-LEX28C</v>
          </cell>
          <cell r="D43" t="str">
            <v>M</v>
          </cell>
          <cell r="E43">
            <v>315</v>
          </cell>
          <cell r="F43">
            <v>200</v>
          </cell>
        </row>
        <row r="44">
          <cell r="A44">
            <v>10042</v>
          </cell>
          <cell r="B44" t="str">
            <v>전선관</v>
          </cell>
          <cell r="C44" t="str">
            <v>HI-16C</v>
          </cell>
          <cell r="D44" t="str">
            <v>M</v>
          </cell>
          <cell r="E44">
            <v>390</v>
          </cell>
          <cell r="F44">
            <v>365</v>
          </cell>
        </row>
        <row r="45">
          <cell r="A45">
            <v>10043</v>
          </cell>
          <cell r="B45" t="str">
            <v>전선관</v>
          </cell>
          <cell r="C45" t="str">
            <v>HI-22C</v>
          </cell>
          <cell r="D45" t="str">
            <v>M</v>
          </cell>
          <cell r="E45">
            <v>430</v>
          </cell>
          <cell r="F45">
            <v>410</v>
          </cell>
        </row>
        <row r="46">
          <cell r="A46">
            <v>10044</v>
          </cell>
          <cell r="B46" t="str">
            <v>전선관</v>
          </cell>
          <cell r="C46" t="str">
            <v>HI-28C</v>
          </cell>
          <cell r="D46" t="str">
            <v>M</v>
          </cell>
          <cell r="E46">
            <v>750</v>
          </cell>
          <cell r="F46">
            <v>720</v>
          </cell>
        </row>
        <row r="47">
          <cell r="A47">
            <v>10045</v>
          </cell>
          <cell r="B47" t="str">
            <v>전선관</v>
          </cell>
          <cell r="C47" t="str">
            <v>HI-36C</v>
          </cell>
          <cell r="D47" t="str">
            <v>M</v>
          </cell>
          <cell r="E47">
            <v>1350</v>
          </cell>
          <cell r="F47">
            <v>1200</v>
          </cell>
        </row>
        <row r="48">
          <cell r="A48">
            <v>10046</v>
          </cell>
          <cell r="B48" t="str">
            <v>전선관</v>
          </cell>
          <cell r="C48" t="str">
            <v>ST-16C</v>
          </cell>
          <cell r="D48" t="str">
            <v>M</v>
          </cell>
          <cell r="E48">
            <v>1230</v>
          </cell>
          <cell r="F48">
            <v>1160</v>
          </cell>
        </row>
        <row r="49">
          <cell r="A49">
            <v>10047</v>
          </cell>
          <cell r="B49" t="str">
            <v>전선관</v>
          </cell>
          <cell r="C49" t="str">
            <v>ST-22C</v>
          </cell>
          <cell r="D49" t="str">
            <v>M</v>
          </cell>
          <cell r="E49">
            <v>1620</v>
          </cell>
          <cell r="F49">
            <v>1480</v>
          </cell>
        </row>
        <row r="50">
          <cell r="A50">
            <v>10048</v>
          </cell>
          <cell r="B50" t="str">
            <v>전선관</v>
          </cell>
          <cell r="C50" t="str">
            <v>ST-28C</v>
          </cell>
          <cell r="D50" t="str">
            <v>M</v>
          </cell>
          <cell r="E50">
            <v>2100</v>
          </cell>
          <cell r="F50">
            <v>1930</v>
          </cell>
        </row>
        <row r="51">
          <cell r="A51">
            <v>10049</v>
          </cell>
          <cell r="B51" t="str">
            <v>전선관</v>
          </cell>
          <cell r="C51" t="str">
            <v>ST-36C</v>
          </cell>
          <cell r="D51" t="str">
            <v>M</v>
          </cell>
          <cell r="E51">
            <v>2440</v>
          </cell>
          <cell r="F51">
            <v>2370</v>
          </cell>
        </row>
        <row r="52">
          <cell r="A52">
            <v>10050</v>
          </cell>
          <cell r="B52" t="str">
            <v>노말밴드</v>
          </cell>
          <cell r="C52" t="str">
            <v>HI-28C</v>
          </cell>
          <cell r="D52" t="str">
            <v>EA</v>
          </cell>
          <cell r="E52">
            <v>1232</v>
          </cell>
          <cell r="F52">
            <v>1010</v>
          </cell>
        </row>
        <row r="53">
          <cell r="A53">
            <v>10051</v>
          </cell>
          <cell r="B53" t="str">
            <v>노말밴드</v>
          </cell>
          <cell r="C53" t="str">
            <v>HI-36C</v>
          </cell>
          <cell r="D53" t="str">
            <v>EA</v>
          </cell>
          <cell r="E53">
            <v>1250</v>
          </cell>
          <cell r="F53">
            <v>1080</v>
          </cell>
        </row>
        <row r="54">
          <cell r="A54">
            <v>10052</v>
          </cell>
          <cell r="B54" t="str">
            <v>노말밴드</v>
          </cell>
          <cell r="C54" t="str">
            <v>ST-28C</v>
          </cell>
          <cell r="D54" t="str">
            <v>EA</v>
          </cell>
          <cell r="E54">
            <v>1875</v>
          </cell>
          <cell r="F54">
            <v>1720</v>
          </cell>
        </row>
        <row r="55">
          <cell r="A55">
            <v>10053</v>
          </cell>
          <cell r="B55" t="str">
            <v>노말밴드</v>
          </cell>
          <cell r="C55" t="str">
            <v>ST-36C</v>
          </cell>
          <cell r="D55" t="str">
            <v>EA</v>
          </cell>
          <cell r="E55">
            <v>2980</v>
          </cell>
          <cell r="F55">
            <v>2300</v>
          </cell>
        </row>
        <row r="56">
          <cell r="A56">
            <v>10054</v>
          </cell>
          <cell r="B56" t="str">
            <v>ELP전선관</v>
          </cell>
          <cell r="C56" t="str">
            <v>30MM</v>
          </cell>
          <cell r="D56" t="str">
            <v>M</v>
          </cell>
          <cell r="E56">
            <v>496</v>
          </cell>
          <cell r="F56">
            <v>340</v>
          </cell>
        </row>
        <row r="57">
          <cell r="A57">
            <v>10055</v>
          </cell>
          <cell r="B57" t="str">
            <v>ELP전선관</v>
          </cell>
          <cell r="C57" t="str">
            <v>40MM</v>
          </cell>
          <cell r="D57" t="str">
            <v>M</v>
          </cell>
          <cell r="E57">
            <v>715</v>
          </cell>
          <cell r="F57">
            <v>530</v>
          </cell>
        </row>
        <row r="58">
          <cell r="A58">
            <v>10056</v>
          </cell>
          <cell r="B58" t="str">
            <v>ELP전선관</v>
          </cell>
          <cell r="C58" t="str">
            <v>50MM</v>
          </cell>
          <cell r="D58" t="str">
            <v>M</v>
          </cell>
          <cell r="E58">
            <v>875</v>
          </cell>
          <cell r="F58">
            <v>680</v>
          </cell>
        </row>
        <row r="59">
          <cell r="A59">
            <v>10057</v>
          </cell>
          <cell r="B59" t="str">
            <v>2종비닐절연전선</v>
          </cell>
          <cell r="C59" t="str">
            <v>IV 1.2MM</v>
          </cell>
          <cell r="D59" t="str">
            <v>M</v>
          </cell>
          <cell r="E59">
            <v>55</v>
          </cell>
        </row>
        <row r="60">
          <cell r="A60">
            <v>10058</v>
          </cell>
          <cell r="B60" t="str">
            <v>2종비닐절연전선</v>
          </cell>
          <cell r="C60" t="str">
            <v>HIV 1.2MM</v>
          </cell>
          <cell r="D60" t="str">
            <v>M</v>
          </cell>
          <cell r="E60">
            <v>57</v>
          </cell>
          <cell r="F60">
            <v>40</v>
          </cell>
        </row>
        <row r="61">
          <cell r="A61">
            <v>10059</v>
          </cell>
          <cell r="B61" t="str">
            <v>2종비닐절연전선</v>
          </cell>
          <cell r="C61" t="str">
            <v>HIV 1.6MM</v>
          </cell>
          <cell r="D61" t="str">
            <v>M</v>
          </cell>
          <cell r="E61">
            <v>92</v>
          </cell>
          <cell r="F61">
            <v>68</v>
          </cell>
        </row>
        <row r="62">
          <cell r="A62">
            <v>10060</v>
          </cell>
          <cell r="B62" t="str">
            <v>2종비닐절연전선</v>
          </cell>
          <cell r="C62" t="str">
            <v>HIV 2.0MM</v>
          </cell>
          <cell r="D62" t="str">
            <v>M</v>
          </cell>
          <cell r="E62">
            <v>135</v>
          </cell>
          <cell r="F62">
            <v>90</v>
          </cell>
        </row>
        <row r="63">
          <cell r="A63">
            <v>10061</v>
          </cell>
          <cell r="B63" t="str">
            <v>CABLE</v>
          </cell>
          <cell r="C63" t="str">
            <v>HCVV-SB1.25SQ 2/C</v>
          </cell>
          <cell r="D63" t="str">
            <v>M</v>
          </cell>
          <cell r="E63">
            <v>836</v>
          </cell>
          <cell r="F63">
            <v>764</v>
          </cell>
        </row>
        <row r="64">
          <cell r="A64">
            <v>10062</v>
          </cell>
          <cell r="B64" t="str">
            <v>CABLE</v>
          </cell>
          <cell r="C64" t="str">
            <v>FR-3 1.6MM 2/C</v>
          </cell>
          <cell r="D64" t="str">
            <v>M</v>
          </cell>
          <cell r="E64">
            <v>924</v>
          </cell>
          <cell r="F64">
            <v>630</v>
          </cell>
        </row>
        <row r="65">
          <cell r="A65">
            <v>10063</v>
          </cell>
          <cell r="B65" t="str">
            <v>CABLE</v>
          </cell>
          <cell r="C65" t="str">
            <v>FR-3 1.6MM 3/C</v>
          </cell>
          <cell r="D65" t="str">
            <v>M</v>
          </cell>
          <cell r="E65">
            <v>1118</v>
          </cell>
          <cell r="F65">
            <v>940</v>
          </cell>
        </row>
        <row r="66">
          <cell r="A66">
            <v>10064</v>
          </cell>
          <cell r="B66" t="str">
            <v>CABLE</v>
          </cell>
          <cell r="C66" t="str">
            <v>FR-3 1.6MM 7/C</v>
          </cell>
          <cell r="D66" t="str">
            <v>M</v>
          </cell>
          <cell r="E66">
            <v>1851</v>
          </cell>
          <cell r="F66">
            <v>1390</v>
          </cell>
        </row>
        <row r="67">
          <cell r="A67">
            <v>10065</v>
          </cell>
          <cell r="B67" t="str">
            <v>CABLE</v>
          </cell>
          <cell r="C67" t="str">
            <v>FR-3 1.6MM 8/C</v>
          </cell>
          <cell r="D67" t="str">
            <v>M</v>
          </cell>
          <cell r="E67">
            <v>2061</v>
          </cell>
          <cell r="F67">
            <v>1545</v>
          </cell>
        </row>
        <row r="68">
          <cell r="A68">
            <v>10066</v>
          </cell>
          <cell r="B68" t="str">
            <v>CABLE</v>
          </cell>
          <cell r="C68" t="str">
            <v>FR-3 1.6MM 9/C</v>
          </cell>
          <cell r="D68" t="str">
            <v>M</v>
          </cell>
          <cell r="E68">
            <v>2259</v>
          </cell>
          <cell r="F68">
            <v>1695</v>
          </cell>
        </row>
        <row r="69">
          <cell r="A69">
            <v>10067</v>
          </cell>
          <cell r="B69" t="str">
            <v>CABLE</v>
          </cell>
          <cell r="C69" t="str">
            <v>FR-3 1.6MM 10/C</v>
          </cell>
          <cell r="D69" t="str">
            <v>M</v>
          </cell>
          <cell r="E69">
            <v>2493</v>
          </cell>
          <cell r="F69">
            <v>1870</v>
          </cell>
        </row>
        <row r="70">
          <cell r="A70">
            <v>10068</v>
          </cell>
          <cell r="B70" t="str">
            <v>CABLE</v>
          </cell>
          <cell r="C70" t="str">
            <v>FR-3 1.6MM 12/C</v>
          </cell>
          <cell r="D70" t="str">
            <v>M</v>
          </cell>
          <cell r="E70">
            <v>2753</v>
          </cell>
          <cell r="F70">
            <v>2065</v>
          </cell>
        </row>
        <row r="71">
          <cell r="A71">
            <v>10069</v>
          </cell>
          <cell r="B71" t="str">
            <v>CABLE</v>
          </cell>
          <cell r="C71" t="str">
            <v>FR-3 1.6MM 15/C</v>
          </cell>
          <cell r="D71" t="str">
            <v>M</v>
          </cell>
          <cell r="E71">
            <v>3281</v>
          </cell>
          <cell r="F71">
            <v>2460</v>
          </cell>
        </row>
        <row r="72">
          <cell r="A72">
            <v>10070</v>
          </cell>
          <cell r="B72" t="str">
            <v>CABLE</v>
          </cell>
          <cell r="C72" t="str">
            <v>FR-3 1.2MM 4/C</v>
          </cell>
          <cell r="D72" t="str">
            <v>M</v>
          </cell>
          <cell r="E72">
            <v>1152</v>
          </cell>
          <cell r="F72">
            <v>865</v>
          </cell>
        </row>
        <row r="73">
          <cell r="A73">
            <v>10071</v>
          </cell>
          <cell r="B73" t="str">
            <v>CABLE</v>
          </cell>
          <cell r="C73" t="str">
            <v>FR-3 2.0MM 3/C</v>
          </cell>
          <cell r="D73" t="str">
            <v>M</v>
          </cell>
          <cell r="E73">
            <v>1252</v>
          </cell>
          <cell r="F73">
            <v>940</v>
          </cell>
        </row>
        <row r="74">
          <cell r="A74">
            <v>10072</v>
          </cell>
          <cell r="B74" t="str">
            <v>CABLE</v>
          </cell>
          <cell r="C74" t="str">
            <v xml:space="preserve">HIV 5.5SQ </v>
          </cell>
          <cell r="D74" t="str">
            <v>M</v>
          </cell>
          <cell r="E74">
            <v>271</v>
          </cell>
          <cell r="F74">
            <v>180</v>
          </cell>
        </row>
        <row r="75">
          <cell r="A75">
            <v>10073</v>
          </cell>
          <cell r="B75" t="str">
            <v>아우트레드복스</v>
          </cell>
          <cell r="C75" t="str">
            <v>8각</v>
          </cell>
          <cell r="D75" t="str">
            <v>EA</v>
          </cell>
          <cell r="E75">
            <v>540</v>
          </cell>
          <cell r="F75">
            <v>370</v>
          </cell>
        </row>
        <row r="76">
          <cell r="A76">
            <v>10074</v>
          </cell>
          <cell r="B76" t="str">
            <v>아우트레드복스</v>
          </cell>
          <cell r="C76" t="str">
            <v>4각</v>
          </cell>
          <cell r="D76" t="str">
            <v>EA</v>
          </cell>
          <cell r="E76">
            <v>630</v>
          </cell>
          <cell r="F76">
            <v>420</v>
          </cell>
        </row>
        <row r="77">
          <cell r="A77">
            <v>10075</v>
          </cell>
          <cell r="B77" t="str">
            <v>아우트레드복스</v>
          </cell>
          <cell r="C77" t="str">
            <v>8각 54MM</v>
          </cell>
          <cell r="D77" t="str">
            <v>EA</v>
          </cell>
          <cell r="E77">
            <v>580</v>
          </cell>
          <cell r="F77">
            <v>450</v>
          </cell>
        </row>
        <row r="78">
          <cell r="A78">
            <v>10076</v>
          </cell>
          <cell r="B78" t="str">
            <v>아우트레드복스</v>
          </cell>
          <cell r="C78" t="str">
            <v>4각 54MM</v>
          </cell>
          <cell r="D78" t="str">
            <v>EA</v>
          </cell>
          <cell r="E78">
            <v>770</v>
          </cell>
          <cell r="F78">
            <v>530</v>
          </cell>
        </row>
        <row r="79">
          <cell r="A79">
            <v>10077</v>
          </cell>
          <cell r="B79" t="str">
            <v>후렉시블</v>
          </cell>
          <cell r="C79" t="str">
            <v>16MM(비방수)</v>
          </cell>
          <cell r="D79" t="str">
            <v>M</v>
          </cell>
          <cell r="E79">
            <v>230</v>
          </cell>
          <cell r="F79">
            <v>180</v>
          </cell>
        </row>
        <row r="80">
          <cell r="A80">
            <v>10078</v>
          </cell>
          <cell r="B80" t="str">
            <v>후렉시블</v>
          </cell>
          <cell r="C80" t="str">
            <v>16MM(방수)</v>
          </cell>
          <cell r="D80" t="str">
            <v>M</v>
          </cell>
          <cell r="E80">
            <v>370</v>
          </cell>
          <cell r="F80">
            <v>265</v>
          </cell>
        </row>
        <row r="81">
          <cell r="A81">
            <v>10079</v>
          </cell>
          <cell r="B81" t="str">
            <v>후렉시블</v>
          </cell>
          <cell r="C81" t="str">
            <v>22MM(방수)</v>
          </cell>
          <cell r="D81" t="str">
            <v>M</v>
          </cell>
          <cell r="E81">
            <v>506</v>
          </cell>
          <cell r="F81">
            <v>380</v>
          </cell>
        </row>
        <row r="82">
          <cell r="A82">
            <v>10080</v>
          </cell>
          <cell r="B82" t="str">
            <v>후렉시블</v>
          </cell>
          <cell r="C82" t="str">
            <v>28MM(방수)</v>
          </cell>
          <cell r="D82" t="str">
            <v>M</v>
          </cell>
          <cell r="E82">
            <v>645</v>
          </cell>
          <cell r="F82">
            <v>515</v>
          </cell>
        </row>
        <row r="83">
          <cell r="A83">
            <v>10081</v>
          </cell>
          <cell r="B83" t="str">
            <v>후렉시블</v>
          </cell>
          <cell r="C83" t="str">
            <v>16MM(코푸렉스)</v>
          </cell>
          <cell r="D83" t="str">
            <v>M</v>
          </cell>
          <cell r="E83">
            <v>1120</v>
          </cell>
          <cell r="F83">
            <v>980</v>
          </cell>
        </row>
        <row r="84">
          <cell r="A84">
            <v>10082</v>
          </cell>
          <cell r="B84" t="str">
            <v>후렉시블</v>
          </cell>
          <cell r="C84" t="str">
            <v>22MM(코푸렉스)</v>
          </cell>
          <cell r="D84" t="str">
            <v>M</v>
          </cell>
          <cell r="E84">
            <v>1500</v>
          </cell>
          <cell r="F84">
            <v>1315</v>
          </cell>
        </row>
        <row r="85">
          <cell r="A85">
            <v>10083</v>
          </cell>
          <cell r="B85" t="str">
            <v>후렉시블</v>
          </cell>
          <cell r="C85" t="str">
            <v>28MM(코푸렉스)</v>
          </cell>
          <cell r="D85" t="str">
            <v>M</v>
          </cell>
          <cell r="E85">
            <v>2100</v>
          </cell>
          <cell r="F85">
            <v>1800</v>
          </cell>
        </row>
        <row r="86">
          <cell r="A86">
            <v>10084</v>
          </cell>
          <cell r="B86" t="str">
            <v>JOINT BOX</v>
          </cell>
          <cell r="C86" t="str">
            <v>150*150*100</v>
          </cell>
          <cell r="D86" t="str">
            <v>EA</v>
          </cell>
          <cell r="E86">
            <v>2700</v>
          </cell>
          <cell r="F86">
            <v>2530</v>
          </cell>
        </row>
        <row r="87">
          <cell r="A87">
            <v>10085</v>
          </cell>
          <cell r="B87" t="str">
            <v>PULL BOX</v>
          </cell>
          <cell r="C87" t="str">
            <v>300*300*200</v>
          </cell>
          <cell r="D87" t="str">
            <v>EA</v>
          </cell>
          <cell r="E87">
            <v>4900</v>
          </cell>
          <cell r="F87">
            <v>4150</v>
          </cell>
        </row>
        <row r="88">
          <cell r="A88">
            <v>10086</v>
          </cell>
          <cell r="B88" t="str">
            <v>PULL BOX</v>
          </cell>
          <cell r="C88" t="str">
            <v>200*200*150</v>
          </cell>
          <cell r="D88" t="str">
            <v>EA</v>
          </cell>
          <cell r="E88">
            <v>4300</v>
          </cell>
          <cell r="F88">
            <v>4150</v>
          </cell>
        </row>
        <row r="89">
          <cell r="A89">
            <v>10087</v>
          </cell>
          <cell r="B89" t="str">
            <v>PULL BOX</v>
          </cell>
          <cell r="C89" t="str">
            <v>200*200*100</v>
          </cell>
          <cell r="D89" t="str">
            <v>EA</v>
          </cell>
          <cell r="E89">
            <v>3600</v>
          </cell>
          <cell r="F89">
            <v>3500</v>
          </cell>
        </row>
        <row r="90">
          <cell r="A90">
            <v>10088</v>
          </cell>
          <cell r="B90" t="str">
            <v>단자대</v>
          </cell>
          <cell r="C90" t="str">
            <v>20A15P</v>
          </cell>
          <cell r="D90" t="str">
            <v>EA</v>
          </cell>
          <cell r="E90">
            <v>2400</v>
          </cell>
          <cell r="F90">
            <v>1900</v>
          </cell>
        </row>
        <row r="91">
          <cell r="A91">
            <v>10089</v>
          </cell>
          <cell r="B91" t="str">
            <v>단자대</v>
          </cell>
          <cell r="C91" t="str">
            <v>20A20P</v>
          </cell>
          <cell r="D91" t="str">
            <v>EA</v>
          </cell>
          <cell r="E91">
            <v>3400</v>
          </cell>
          <cell r="F91">
            <v>2670</v>
          </cell>
        </row>
        <row r="92">
          <cell r="A92">
            <v>10090</v>
          </cell>
          <cell r="B92" t="str">
            <v>단자대</v>
          </cell>
          <cell r="C92" t="str">
            <v>20A25P</v>
          </cell>
          <cell r="D92" t="str">
            <v>EA</v>
          </cell>
          <cell r="E92">
            <v>4500</v>
          </cell>
        </row>
        <row r="93">
          <cell r="A93">
            <v>10091</v>
          </cell>
          <cell r="B93" t="str">
            <v>SP-T/B</v>
          </cell>
          <cell r="C93" t="str">
            <v>10P</v>
          </cell>
          <cell r="D93" t="str">
            <v>EA</v>
          </cell>
          <cell r="E93">
            <v>11500</v>
          </cell>
          <cell r="F93">
            <v>24000</v>
          </cell>
        </row>
        <row r="94">
          <cell r="A94">
            <v>10092</v>
          </cell>
          <cell r="B94" t="str">
            <v>FA-T/B</v>
          </cell>
          <cell r="C94" t="str">
            <v>20P</v>
          </cell>
          <cell r="D94" t="str">
            <v>EA</v>
          </cell>
          <cell r="E94">
            <v>12800</v>
          </cell>
          <cell r="F94">
            <v>28000</v>
          </cell>
        </row>
        <row r="95">
          <cell r="A95">
            <v>10093</v>
          </cell>
          <cell r="B95" t="str">
            <v>FA-T/B</v>
          </cell>
          <cell r="C95" t="str">
            <v>40P</v>
          </cell>
          <cell r="D95" t="str">
            <v>EA</v>
          </cell>
          <cell r="E95">
            <v>20000</v>
          </cell>
          <cell r="F95">
            <v>37000</v>
          </cell>
        </row>
        <row r="96">
          <cell r="A96">
            <v>10094</v>
          </cell>
          <cell r="B96" t="str">
            <v>전원공급기</v>
          </cell>
          <cell r="D96" t="str">
            <v>면</v>
          </cell>
          <cell r="E96">
            <v>320000</v>
          </cell>
          <cell r="F96">
            <v>250000</v>
          </cell>
        </row>
        <row r="97">
          <cell r="A97">
            <v>10095</v>
          </cell>
          <cell r="B97" t="str">
            <v>방화샷다연동제어기</v>
          </cell>
          <cell r="C97" t="str">
            <v>매입형</v>
          </cell>
          <cell r="D97" t="str">
            <v>SET</v>
          </cell>
          <cell r="E97">
            <v>350000</v>
          </cell>
          <cell r="F97">
            <v>100000</v>
          </cell>
        </row>
        <row r="98">
          <cell r="A98">
            <v>10096</v>
          </cell>
          <cell r="B98" t="str">
            <v>CABLE</v>
          </cell>
          <cell r="C98" t="str">
            <v>FR-3 1.6MM 4/C</v>
          </cell>
          <cell r="D98" t="str">
            <v>M</v>
          </cell>
          <cell r="E98">
            <v>1450</v>
          </cell>
          <cell r="F98">
            <v>1240</v>
          </cell>
        </row>
        <row r="99">
          <cell r="A99">
            <v>10097</v>
          </cell>
          <cell r="B99" t="str">
            <v>전선관</v>
          </cell>
          <cell r="C99" t="str">
            <v>HI-36C</v>
          </cell>
          <cell r="D99" t="str">
            <v>M</v>
          </cell>
          <cell r="E99">
            <v>1200</v>
          </cell>
          <cell r="F99">
            <v>1200</v>
          </cell>
        </row>
        <row r="100">
          <cell r="A100">
            <v>10098</v>
          </cell>
          <cell r="B100" t="str">
            <v>잡자재비</v>
          </cell>
          <cell r="C100" t="str">
            <v>재료비의5%</v>
          </cell>
          <cell r="D100" t="str">
            <v>식</v>
          </cell>
        </row>
        <row r="101">
          <cell r="A101">
            <v>10099</v>
          </cell>
          <cell r="B101" t="str">
            <v>전선관부속</v>
          </cell>
          <cell r="C101" t="str">
            <v>전선관의10%</v>
          </cell>
          <cell r="D101" t="str">
            <v>식</v>
          </cell>
        </row>
        <row r="102">
          <cell r="A102">
            <v>10100</v>
          </cell>
          <cell r="B102" t="str">
            <v>02.노무비</v>
          </cell>
        </row>
        <row r="103">
          <cell r="A103">
            <v>10101</v>
          </cell>
          <cell r="B103" t="str">
            <v>노무비</v>
          </cell>
          <cell r="C103" t="str">
            <v>내선전공</v>
          </cell>
          <cell r="D103" t="str">
            <v>인</v>
          </cell>
          <cell r="E103">
            <v>60000</v>
          </cell>
        </row>
        <row r="104">
          <cell r="A104">
            <v>10102</v>
          </cell>
          <cell r="B104" t="str">
            <v>노무비</v>
          </cell>
          <cell r="C104" t="str">
            <v>저압케이블공</v>
          </cell>
          <cell r="D104" t="str">
            <v>인</v>
          </cell>
          <cell r="E104">
            <v>66313</v>
          </cell>
        </row>
        <row r="105">
          <cell r="A105">
            <v>10103</v>
          </cell>
          <cell r="B105" t="str">
            <v>노무비</v>
          </cell>
          <cell r="C105" t="str">
            <v>통신내선공</v>
          </cell>
          <cell r="D105" t="str">
            <v>인</v>
          </cell>
          <cell r="E105">
            <v>57615</v>
          </cell>
        </row>
        <row r="106">
          <cell r="A106">
            <v>10104</v>
          </cell>
          <cell r="B106" t="str">
            <v>공구손료</v>
          </cell>
          <cell r="C106" t="str">
            <v>노무비의3%</v>
          </cell>
          <cell r="D106" t="str">
            <v>식</v>
          </cell>
        </row>
        <row r="107">
          <cell r="A107">
            <v>20001</v>
          </cell>
          <cell r="B107" t="str">
            <v>옥내소화전함</v>
          </cell>
          <cell r="C107" t="str">
            <v>1200*650*180</v>
          </cell>
          <cell r="D107" t="str">
            <v>SET</v>
          </cell>
          <cell r="E107">
            <v>150000</v>
          </cell>
          <cell r="F107">
            <v>87000</v>
          </cell>
        </row>
        <row r="108">
          <cell r="A108">
            <v>20002</v>
          </cell>
          <cell r="B108" t="str">
            <v>방수기구함</v>
          </cell>
          <cell r="C108" t="str">
            <v>1200*650*180</v>
          </cell>
          <cell r="D108" t="str">
            <v>SET</v>
          </cell>
          <cell r="E108">
            <v>150000</v>
          </cell>
          <cell r="F108">
            <v>87000</v>
          </cell>
        </row>
        <row r="109">
          <cell r="A109">
            <v>20003</v>
          </cell>
          <cell r="B109" t="str">
            <v>ANGLE V/V</v>
          </cell>
          <cell r="C109" t="str">
            <v>40A</v>
          </cell>
          <cell r="D109" t="str">
            <v>EA</v>
          </cell>
          <cell r="E109">
            <v>14000</v>
          </cell>
          <cell r="F109">
            <v>8000</v>
          </cell>
        </row>
        <row r="110">
          <cell r="A110">
            <v>20004</v>
          </cell>
          <cell r="B110" t="str">
            <v>ANGLE V/V</v>
          </cell>
          <cell r="C110" t="str">
            <v>65A</v>
          </cell>
          <cell r="D110" t="str">
            <v>EA</v>
          </cell>
          <cell r="E110">
            <v>24000</v>
          </cell>
          <cell r="F110">
            <v>18000</v>
          </cell>
        </row>
        <row r="111">
          <cell r="A111">
            <v>20005</v>
          </cell>
          <cell r="B111" t="str">
            <v>소방호스</v>
          </cell>
          <cell r="C111" t="str">
            <v>40A*15M</v>
          </cell>
          <cell r="D111" t="str">
            <v>EA</v>
          </cell>
          <cell r="E111">
            <v>25000</v>
          </cell>
          <cell r="F111">
            <v>20000</v>
          </cell>
        </row>
        <row r="112">
          <cell r="A112">
            <v>20006</v>
          </cell>
          <cell r="B112" t="str">
            <v>소방호스</v>
          </cell>
          <cell r="C112" t="str">
            <v>65A*15M</v>
          </cell>
          <cell r="D112" t="str">
            <v>EA</v>
          </cell>
          <cell r="E112">
            <v>55000</v>
          </cell>
          <cell r="F112">
            <v>40000</v>
          </cell>
        </row>
        <row r="113">
          <cell r="A113">
            <v>20007</v>
          </cell>
          <cell r="B113" t="str">
            <v>관창</v>
          </cell>
          <cell r="C113" t="str">
            <v>40A</v>
          </cell>
          <cell r="D113" t="str">
            <v>EA</v>
          </cell>
          <cell r="E113">
            <v>20000</v>
          </cell>
          <cell r="F113">
            <v>8000</v>
          </cell>
        </row>
        <row r="114">
          <cell r="A114">
            <v>20008</v>
          </cell>
          <cell r="B114" t="str">
            <v>관창</v>
          </cell>
          <cell r="C114" t="str">
            <v>65A</v>
          </cell>
          <cell r="D114" t="str">
            <v>EA</v>
          </cell>
          <cell r="E114">
            <v>25000</v>
          </cell>
          <cell r="F114">
            <v>10000</v>
          </cell>
        </row>
        <row r="115">
          <cell r="A115">
            <v>20009</v>
          </cell>
          <cell r="B115" t="str">
            <v>분말소화기</v>
          </cell>
          <cell r="C115" t="str">
            <v>1.5KG</v>
          </cell>
          <cell r="D115" t="str">
            <v>EA</v>
          </cell>
          <cell r="E115">
            <v>15000</v>
          </cell>
          <cell r="F115">
            <v>12000</v>
          </cell>
        </row>
        <row r="116">
          <cell r="A116">
            <v>20010</v>
          </cell>
          <cell r="B116" t="str">
            <v>분말소화기</v>
          </cell>
          <cell r="C116" t="str">
            <v>2.5KG</v>
          </cell>
          <cell r="D116" t="str">
            <v>EA</v>
          </cell>
          <cell r="E116">
            <v>23000</v>
          </cell>
          <cell r="F116">
            <v>13000</v>
          </cell>
        </row>
        <row r="117">
          <cell r="A117">
            <v>20011</v>
          </cell>
          <cell r="B117" t="str">
            <v>분말소화기</v>
          </cell>
          <cell r="C117" t="str">
            <v>3.3KG</v>
          </cell>
          <cell r="D117" t="str">
            <v>EA</v>
          </cell>
          <cell r="E117">
            <v>25000</v>
          </cell>
          <cell r="F117">
            <v>14000</v>
          </cell>
        </row>
        <row r="118">
          <cell r="A118">
            <v>20012</v>
          </cell>
          <cell r="B118" t="str">
            <v>분말소화기</v>
          </cell>
          <cell r="C118" t="str">
            <v>4.5KG</v>
          </cell>
          <cell r="D118" t="str">
            <v>EA</v>
          </cell>
          <cell r="E118">
            <v>32000</v>
          </cell>
          <cell r="F118">
            <v>16000</v>
          </cell>
        </row>
        <row r="119">
          <cell r="A119">
            <v>20013</v>
          </cell>
          <cell r="B119" t="str">
            <v>분말소화기</v>
          </cell>
          <cell r="C119" t="str">
            <v>20KG</v>
          </cell>
          <cell r="D119" t="str">
            <v>EA</v>
          </cell>
          <cell r="E119">
            <v>150000</v>
          </cell>
          <cell r="F119">
            <v>75000</v>
          </cell>
        </row>
        <row r="120">
          <cell r="A120">
            <v>20014</v>
          </cell>
          <cell r="B120" t="str">
            <v>자동확산소화기</v>
          </cell>
          <cell r="C120" t="str">
            <v>3.0KG</v>
          </cell>
          <cell r="D120" t="str">
            <v>EA</v>
          </cell>
          <cell r="E120">
            <v>28000</v>
          </cell>
          <cell r="F120">
            <v>15000</v>
          </cell>
        </row>
        <row r="121">
          <cell r="A121">
            <v>20015</v>
          </cell>
          <cell r="B121" t="str">
            <v>자동식소화기</v>
          </cell>
          <cell r="C121" t="str">
            <v>기계식</v>
          </cell>
          <cell r="D121" t="str">
            <v>EA</v>
          </cell>
          <cell r="E121">
            <v>165000</v>
          </cell>
          <cell r="F121">
            <v>140000</v>
          </cell>
        </row>
        <row r="122">
          <cell r="A122">
            <v>20016</v>
          </cell>
          <cell r="B122" t="str">
            <v>자동배수밸브</v>
          </cell>
          <cell r="C122" t="str">
            <v>20A</v>
          </cell>
          <cell r="D122" t="str">
            <v>EA</v>
          </cell>
          <cell r="E122">
            <v>4400</v>
          </cell>
          <cell r="F122">
            <v>4000</v>
          </cell>
        </row>
        <row r="123">
          <cell r="A123">
            <v>20017</v>
          </cell>
          <cell r="B123" t="str">
            <v>릴리프밸브</v>
          </cell>
          <cell r="C123" t="str">
            <v>25A</v>
          </cell>
          <cell r="D123" t="str">
            <v>EA</v>
          </cell>
          <cell r="E123">
            <v>30000</v>
          </cell>
          <cell r="F123">
            <v>16000</v>
          </cell>
        </row>
        <row r="124">
          <cell r="A124">
            <v>20018</v>
          </cell>
          <cell r="B124" t="str">
            <v>S/M CHECK V/V</v>
          </cell>
          <cell r="C124" t="str">
            <v>150A</v>
          </cell>
          <cell r="D124" t="str">
            <v>EA</v>
          </cell>
          <cell r="E124">
            <v>146000</v>
          </cell>
          <cell r="F124">
            <v>116999.99999999999</v>
          </cell>
          <cell r="G124">
            <v>128700</v>
          </cell>
        </row>
        <row r="125">
          <cell r="A125">
            <v>20019</v>
          </cell>
          <cell r="B125" t="str">
            <v>S/M CHECK V/V</v>
          </cell>
          <cell r="C125" t="str">
            <v>125A</v>
          </cell>
          <cell r="D125" t="str">
            <v>EA</v>
          </cell>
          <cell r="E125">
            <v>95760</v>
          </cell>
          <cell r="F125">
            <v>79800</v>
          </cell>
          <cell r="G125">
            <v>87780</v>
          </cell>
        </row>
        <row r="126">
          <cell r="A126">
            <v>20020</v>
          </cell>
          <cell r="B126" t="str">
            <v>S/M CHECK V/V</v>
          </cell>
          <cell r="C126" t="str">
            <v>100A</v>
          </cell>
          <cell r="D126" t="str">
            <v>EA</v>
          </cell>
          <cell r="E126">
            <v>68800</v>
          </cell>
          <cell r="F126">
            <v>50399.999999999993</v>
          </cell>
          <cell r="G126">
            <v>55440</v>
          </cell>
        </row>
        <row r="127">
          <cell r="A127">
            <v>20021</v>
          </cell>
          <cell r="B127" t="str">
            <v>S/M CHECK V/V</v>
          </cell>
          <cell r="C127" t="str">
            <v>80A</v>
          </cell>
          <cell r="D127" t="str">
            <v>EA</v>
          </cell>
          <cell r="E127">
            <v>48960</v>
          </cell>
          <cell r="F127">
            <v>40800</v>
          </cell>
          <cell r="G127">
            <v>44880</v>
          </cell>
        </row>
        <row r="128">
          <cell r="A128">
            <v>20022</v>
          </cell>
          <cell r="B128" t="str">
            <v>S/M CHECK V/V</v>
          </cell>
          <cell r="C128" t="str">
            <v>65A</v>
          </cell>
          <cell r="D128" t="str">
            <v>EA</v>
          </cell>
          <cell r="E128">
            <v>56400</v>
          </cell>
          <cell r="F128">
            <v>37200</v>
          </cell>
          <cell r="G128">
            <v>40920</v>
          </cell>
        </row>
        <row r="129">
          <cell r="A129">
            <v>20023</v>
          </cell>
          <cell r="B129" t="str">
            <v>S/M CHECK V/V</v>
          </cell>
          <cell r="C129" t="str">
            <v>50A</v>
          </cell>
          <cell r="D129" t="str">
            <v>EA</v>
          </cell>
          <cell r="E129">
            <v>36000</v>
          </cell>
          <cell r="F129">
            <v>29999.999999999996</v>
          </cell>
          <cell r="G129">
            <v>33000</v>
          </cell>
        </row>
        <row r="130">
          <cell r="A130">
            <v>20024</v>
          </cell>
          <cell r="B130" t="str">
            <v>청동 CHECK V/V</v>
          </cell>
          <cell r="C130" t="str">
            <v>50A</v>
          </cell>
          <cell r="D130" t="str">
            <v>EA</v>
          </cell>
          <cell r="E130">
            <v>23044.363636363632</v>
          </cell>
          <cell r="F130">
            <v>19203.63636363636</v>
          </cell>
          <cell r="G130">
            <v>21124</v>
          </cell>
        </row>
        <row r="131">
          <cell r="A131">
            <v>20025</v>
          </cell>
          <cell r="B131" t="str">
            <v>청동 CHECK V/V</v>
          </cell>
          <cell r="C131" t="str">
            <v>40A</v>
          </cell>
          <cell r="D131" t="str">
            <v>EA</v>
          </cell>
          <cell r="E131">
            <v>15227.999999999998</v>
          </cell>
          <cell r="F131">
            <v>12689.999999999998</v>
          </cell>
          <cell r="G131">
            <v>13959</v>
          </cell>
        </row>
        <row r="132">
          <cell r="A132">
            <v>20026</v>
          </cell>
          <cell r="B132" t="str">
            <v>OS&amp;Y GATE V/V</v>
          </cell>
          <cell r="C132" t="str">
            <v>150A</v>
          </cell>
          <cell r="D132" t="str">
            <v>EA</v>
          </cell>
          <cell r="E132">
            <v>135000</v>
          </cell>
          <cell r="F132">
            <v>158400</v>
          </cell>
          <cell r="G132">
            <v>174240</v>
          </cell>
        </row>
        <row r="133">
          <cell r="A133">
            <v>20027</v>
          </cell>
          <cell r="B133" t="str">
            <v>OS&amp;Y GATE V/V</v>
          </cell>
          <cell r="C133" t="str">
            <v>125A</v>
          </cell>
          <cell r="D133" t="str">
            <v>EA</v>
          </cell>
          <cell r="E133">
            <v>119680</v>
          </cell>
          <cell r="F133">
            <v>111749.99999999999</v>
          </cell>
          <cell r="G133">
            <v>122925</v>
          </cell>
        </row>
        <row r="134">
          <cell r="A134">
            <v>20028</v>
          </cell>
          <cell r="B134" t="str">
            <v>OS&amp;Y GATE V/V</v>
          </cell>
          <cell r="C134" t="str">
            <v>100A</v>
          </cell>
          <cell r="D134" t="str">
            <v>EA</v>
          </cell>
          <cell r="E134">
            <v>97240</v>
          </cell>
          <cell r="F134">
            <v>83810</v>
          </cell>
          <cell r="G134">
            <v>92191</v>
          </cell>
        </row>
        <row r="135">
          <cell r="A135">
            <v>20029</v>
          </cell>
          <cell r="B135" t="str">
            <v>OS&amp;Y GATE V/V(T/S)</v>
          </cell>
          <cell r="C135" t="str">
            <v>100A</v>
          </cell>
          <cell r="D135" t="str">
            <v>EA</v>
          </cell>
          <cell r="E135">
            <v>159000</v>
          </cell>
          <cell r="F135">
            <v>0</v>
          </cell>
        </row>
        <row r="136">
          <cell r="A136">
            <v>20030</v>
          </cell>
          <cell r="B136" t="str">
            <v>OS&amp;Y GATE V/V</v>
          </cell>
          <cell r="C136" t="str">
            <v>80A</v>
          </cell>
          <cell r="D136" t="str">
            <v>EA</v>
          </cell>
          <cell r="E136">
            <v>72912</v>
          </cell>
          <cell r="F136">
            <v>60759.999999999993</v>
          </cell>
          <cell r="G136">
            <v>66836</v>
          </cell>
        </row>
        <row r="137">
          <cell r="A137">
            <v>20031</v>
          </cell>
          <cell r="B137" t="str">
            <v>OS&amp;Y GATE V/V</v>
          </cell>
          <cell r="C137" t="str">
            <v>65A</v>
          </cell>
          <cell r="D137" t="str">
            <v>EA</v>
          </cell>
          <cell r="E137">
            <v>64815.272727272721</v>
          </cell>
          <cell r="F137">
            <v>54012.727272727265</v>
          </cell>
          <cell r="G137">
            <v>59414</v>
          </cell>
        </row>
        <row r="138">
          <cell r="A138">
            <v>20032</v>
          </cell>
          <cell r="B138" t="str">
            <v>OS&amp;Y GATE V/V</v>
          </cell>
          <cell r="C138" t="str">
            <v>50A</v>
          </cell>
          <cell r="D138" t="str">
            <v>EA</v>
          </cell>
          <cell r="E138">
            <v>63695.999999999993</v>
          </cell>
          <cell r="F138">
            <v>53079.999999999993</v>
          </cell>
          <cell r="G138">
            <v>58388</v>
          </cell>
        </row>
        <row r="139">
          <cell r="A139">
            <v>20033</v>
          </cell>
          <cell r="B139" t="str">
            <v>GATE V/V</v>
          </cell>
          <cell r="C139" t="str">
            <v>65A</v>
          </cell>
          <cell r="D139" t="str">
            <v>EA</v>
          </cell>
          <cell r="E139">
            <v>51961.090909090904</v>
          </cell>
          <cell r="F139">
            <v>43300.909090909088</v>
          </cell>
          <cell r="G139">
            <v>47631</v>
          </cell>
        </row>
        <row r="140">
          <cell r="A140">
            <v>20034</v>
          </cell>
          <cell r="B140" t="str">
            <v>GATE V/V</v>
          </cell>
          <cell r="C140" t="str">
            <v>50A</v>
          </cell>
          <cell r="D140" t="str">
            <v>EA</v>
          </cell>
          <cell r="E140">
            <v>47769.818181818177</v>
          </cell>
          <cell r="F140">
            <v>39808.181818181816</v>
          </cell>
          <cell r="G140">
            <v>43789</v>
          </cell>
        </row>
        <row r="141">
          <cell r="A141">
            <v>20035</v>
          </cell>
          <cell r="B141" t="str">
            <v>청동 GATE V/V</v>
          </cell>
          <cell r="C141" t="str">
            <v>40A</v>
          </cell>
          <cell r="D141" t="str">
            <v>EA</v>
          </cell>
          <cell r="E141">
            <v>18486.545454545452</v>
          </cell>
          <cell r="F141">
            <v>15405.454545454544</v>
          </cell>
          <cell r="G141">
            <v>16946</v>
          </cell>
        </row>
        <row r="142">
          <cell r="A142">
            <v>20036</v>
          </cell>
          <cell r="B142" t="str">
            <v>볼 밸브</v>
          </cell>
          <cell r="C142" t="str">
            <v>25A</v>
          </cell>
          <cell r="D142" t="str">
            <v>EA</v>
          </cell>
          <cell r="E142">
            <v>4836</v>
          </cell>
          <cell r="F142">
            <v>4029.9999999999995</v>
          </cell>
          <cell r="G142">
            <v>4433</v>
          </cell>
        </row>
        <row r="143">
          <cell r="A143">
            <v>20037</v>
          </cell>
          <cell r="B143" t="str">
            <v>FLANGE</v>
          </cell>
          <cell r="C143" t="str">
            <v>150A</v>
          </cell>
          <cell r="D143" t="str">
            <v>EA</v>
          </cell>
          <cell r="E143">
            <v>9268.363636363636</v>
          </cell>
          <cell r="F143">
            <v>7723.6363636363631</v>
          </cell>
          <cell r="G143">
            <v>8496</v>
          </cell>
        </row>
        <row r="144">
          <cell r="A144">
            <v>20038</v>
          </cell>
          <cell r="B144" t="str">
            <v>FLANGE</v>
          </cell>
          <cell r="C144" t="str">
            <v>125A</v>
          </cell>
          <cell r="D144" t="str">
            <v>EA</v>
          </cell>
          <cell r="E144">
            <v>6252</v>
          </cell>
          <cell r="F144">
            <v>5210</v>
          </cell>
          <cell r="G144">
            <v>5731</v>
          </cell>
        </row>
        <row r="145">
          <cell r="A145">
            <v>20039</v>
          </cell>
          <cell r="B145" t="str">
            <v>FLANGE</v>
          </cell>
          <cell r="C145" t="str">
            <v>100A</v>
          </cell>
          <cell r="D145" t="str">
            <v>EA</v>
          </cell>
          <cell r="E145">
            <v>4327.6363636363631</v>
          </cell>
          <cell r="F145">
            <v>3606.363636363636</v>
          </cell>
          <cell r="G145">
            <v>3967</v>
          </cell>
        </row>
        <row r="146">
          <cell r="A146">
            <v>20040</v>
          </cell>
          <cell r="B146" t="str">
            <v>FLANGE</v>
          </cell>
          <cell r="C146" t="str">
            <v>80A</v>
          </cell>
          <cell r="D146" t="str">
            <v>EA</v>
          </cell>
          <cell r="E146">
            <v>3667.6363636363631</v>
          </cell>
          <cell r="F146">
            <v>3056.363636363636</v>
          </cell>
          <cell r="G146">
            <v>3362</v>
          </cell>
        </row>
        <row r="147">
          <cell r="A147">
            <v>20041</v>
          </cell>
          <cell r="B147" t="str">
            <v>FLANGE</v>
          </cell>
          <cell r="C147" t="str">
            <v>65A</v>
          </cell>
          <cell r="D147" t="str">
            <v>EA</v>
          </cell>
          <cell r="E147">
            <v>3427.6363636363631</v>
          </cell>
          <cell r="F147">
            <v>2856.363636363636</v>
          </cell>
          <cell r="G147">
            <v>3142</v>
          </cell>
        </row>
        <row r="148">
          <cell r="A148">
            <v>20042</v>
          </cell>
          <cell r="B148" t="str">
            <v>FLANGE</v>
          </cell>
          <cell r="C148" t="str">
            <v>50A</v>
          </cell>
          <cell r="D148" t="str">
            <v>EA</v>
          </cell>
          <cell r="E148">
            <v>2794.909090909091</v>
          </cell>
          <cell r="F148">
            <v>2329.090909090909</v>
          </cell>
          <cell r="G148">
            <v>2562</v>
          </cell>
        </row>
        <row r="149">
          <cell r="A149">
            <v>20043</v>
          </cell>
          <cell r="B149" t="str">
            <v>가스켓</v>
          </cell>
          <cell r="C149" t="str">
            <v>150A</v>
          </cell>
          <cell r="D149" t="str">
            <v>EA</v>
          </cell>
          <cell r="E149">
            <v>1488</v>
          </cell>
          <cell r="F149">
            <v>1240</v>
          </cell>
          <cell r="G149">
            <v>1364</v>
          </cell>
        </row>
        <row r="150">
          <cell r="A150">
            <v>20044</v>
          </cell>
          <cell r="B150" t="str">
            <v>가스켓</v>
          </cell>
          <cell r="C150" t="str">
            <v>125A</v>
          </cell>
          <cell r="D150" t="str">
            <v>EA</v>
          </cell>
          <cell r="E150">
            <v>1200</v>
          </cell>
          <cell r="F150">
            <v>999.99999999999989</v>
          </cell>
          <cell r="G150">
            <v>1100</v>
          </cell>
        </row>
        <row r="151">
          <cell r="A151">
            <v>20045</v>
          </cell>
          <cell r="B151" t="str">
            <v>가스켓</v>
          </cell>
          <cell r="C151" t="str">
            <v>100A</v>
          </cell>
          <cell r="D151" t="str">
            <v>EA</v>
          </cell>
          <cell r="E151">
            <v>935.99999999999989</v>
          </cell>
          <cell r="F151">
            <v>779.99999999999989</v>
          </cell>
          <cell r="G151">
            <v>858</v>
          </cell>
        </row>
        <row r="152">
          <cell r="A152">
            <v>20046</v>
          </cell>
          <cell r="B152" t="str">
            <v>가스켓</v>
          </cell>
          <cell r="C152" t="str">
            <v>80A</v>
          </cell>
          <cell r="D152" t="str">
            <v>EA</v>
          </cell>
          <cell r="E152">
            <v>708</v>
          </cell>
          <cell r="F152">
            <v>590</v>
          </cell>
          <cell r="G152">
            <v>649</v>
          </cell>
        </row>
        <row r="153">
          <cell r="A153">
            <v>20047</v>
          </cell>
          <cell r="B153" t="str">
            <v>가스켓</v>
          </cell>
          <cell r="C153" t="str">
            <v>65A</v>
          </cell>
          <cell r="D153" t="str">
            <v>EA</v>
          </cell>
          <cell r="E153">
            <v>648</v>
          </cell>
          <cell r="F153">
            <v>540</v>
          </cell>
          <cell r="G153">
            <v>594</v>
          </cell>
        </row>
        <row r="154">
          <cell r="A154">
            <v>20048</v>
          </cell>
          <cell r="B154" t="str">
            <v>가스켓</v>
          </cell>
          <cell r="C154" t="str">
            <v>50A</v>
          </cell>
          <cell r="D154" t="str">
            <v>EA</v>
          </cell>
          <cell r="E154">
            <v>552</v>
          </cell>
          <cell r="F154">
            <v>459.99999999999994</v>
          </cell>
          <cell r="G154">
            <v>506</v>
          </cell>
        </row>
        <row r="155">
          <cell r="A155">
            <v>20049</v>
          </cell>
          <cell r="B155" t="str">
            <v>스트레이너</v>
          </cell>
          <cell r="C155" t="str">
            <v>150A</v>
          </cell>
          <cell r="D155" t="str">
            <v>EA</v>
          </cell>
          <cell r="E155">
            <v>69120</v>
          </cell>
          <cell r="F155">
            <v>57599.999999999993</v>
          </cell>
          <cell r="G155">
            <v>63360</v>
          </cell>
        </row>
        <row r="156">
          <cell r="A156">
            <v>20050</v>
          </cell>
          <cell r="B156" t="str">
            <v>스트레이너</v>
          </cell>
          <cell r="C156" t="str">
            <v>125A</v>
          </cell>
          <cell r="D156" t="str">
            <v>EA</v>
          </cell>
          <cell r="E156">
            <v>57023.999999999993</v>
          </cell>
          <cell r="F156">
            <v>47519.999999999993</v>
          </cell>
          <cell r="G156">
            <v>52272</v>
          </cell>
        </row>
        <row r="157">
          <cell r="A157">
            <v>20051</v>
          </cell>
          <cell r="B157" t="str">
            <v>스트레이너</v>
          </cell>
          <cell r="C157" t="str">
            <v>100A</v>
          </cell>
          <cell r="D157" t="str">
            <v>EA</v>
          </cell>
          <cell r="E157">
            <v>38880</v>
          </cell>
          <cell r="F157">
            <v>32399.999999999996</v>
          </cell>
          <cell r="G157">
            <v>35640</v>
          </cell>
        </row>
        <row r="158">
          <cell r="A158">
            <v>20052</v>
          </cell>
          <cell r="B158" t="str">
            <v>스트레이너</v>
          </cell>
          <cell r="C158" t="str">
            <v>80A</v>
          </cell>
          <cell r="D158" t="str">
            <v>EA</v>
          </cell>
          <cell r="E158">
            <v>27647.999999999996</v>
          </cell>
          <cell r="F158">
            <v>23039.999999999996</v>
          </cell>
          <cell r="G158">
            <v>25344</v>
          </cell>
        </row>
        <row r="159">
          <cell r="A159">
            <v>20053</v>
          </cell>
          <cell r="B159" t="str">
            <v>스트레이너</v>
          </cell>
          <cell r="C159" t="str">
            <v>65A</v>
          </cell>
          <cell r="D159" t="str">
            <v>EA</v>
          </cell>
          <cell r="E159">
            <v>23328</v>
          </cell>
          <cell r="F159">
            <v>19440</v>
          </cell>
          <cell r="G159">
            <v>21384</v>
          </cell>
        </row>
        <row r="160">
          <cell r="A160">
            <v>20054</v>
          </cell>
          <cell r="B160" t="str">
            <v>스트레이너</v>
          </cell>
          <cell r="C160" t="str">
            <v>50A</v>
          </cell>
          <cell r="D160" t="str">
            <v>EA</v>
          </cell>
          <cell r="E160">
            <v>21600</v>
          </cell>
          <cell r="F160">
            <v>18000</v>
          </cell>
          <cell r="G160">
            <v>19800</v>
          </cell>
        </row>
        <row r="161">
          <cell r="A161">
            <v>20055</v>
          </cell>
          <cell r="B161" t="str">
            <v>스트레이너</v>
          </cell>
          <cell r="C161" t="str">
            <v>40A</v>
          </cell>
          <cell r="D161" t="str">
            <v>EA</v>
          </cell>
          <cell r="E161">
            <v>9475.636363636364</v>
          </cell>
          <cell r="F161">
            <v>7896.363636363636</v>
          </cell>
          <cell r="G161">
            <v>8686</v>
          </cell>
        </row>
        <row r="162">
          <cell r="A162">
            <v>20056</v>
          </cell>
          <cell r="B162" t="str">
            <v>후렉시블죠인트(철)</v>
          </cell>
          <cell r="C162" t="str">
            <v>150A</v>
          </cell>
          <cell r="D162" t="str">
            <v>EA</v>
          </cell>
          <cell r="E162">
            <v>82615.636363636353</v>
          </cell>
          <cell r="F162">
            <v>68846.363636363632</v>
          </cell>
          <cell r="G162">
            <v>75731</v>
          </cell>
        </row>
        <row r="163">
          <cell r="A163">
            <v>20057</v>
          </cell>
          <cell r="B163" t="str">
            <v>후렉시블죠인트(고)</v>
          </cell>
          <cell r="C163" t="str">
            <v>150A</v>
          </cell>
          <cell r="D163" t="str">
            <v>EA</v>
          </cell>
          <cell r="E163">
            <v>83952</v>
          </cell>
          <cell r="F163">
            <v>69960</v>
          </cell>
          <cell r="G163">
            <v>76956</v>
          </cell>
        </row>
        <row r="164">
          <cell r="A164">
            <v>20058</v>
          </cell>
          <cell r="B164" t="str">
            <v>후렉시블죠인트(철)</v>
          </cell>
          <cell r="C164" t="str">
            <v>125A</v>
          </cell>
          <cell r="D164" t="str">
            <v>EA</v>
          </cell>
          <cell r="E164">
            <v>64151.999999999993</v>
          </cell>
          <cell r="F164">
            <v>53459.999999999993</v>
          </cell>
          <cell r="G164">
            <v>58806</v>
          </cell>
        </row>
        <row r="165">
          <cell r="A165">
            <v>20059</v>
          </cell>
          <cell r="B165" t="str">
            <v>후렉시블죠인트(고)</v>
          </cell>
          <cell r="C165" t="str">
            <v>125A</v>
          </cell>
          <cell r="D165" t="str">
            <v>EA</v>
          </cell>
          <cell r="E165">
            <v>67766.181818181809</v>
          </cell>
          <cell r="F165">
            <v>56471.818181818177</v>
          </cell>
          <cell r="G165">
            <v>62119</v>
          </cell>
        </row>
        <row r="166">
          <cell r="A166">
            <v>20060</v>
          </cell>
          <cell r="B166" t="str">
            <v>후렉시블죠인트(철)</v>
          </cell>
          <cell r="C166" t="str">
            <v>100A</v>
          </cell>
          <cell r="D166" t="str">
            <v>EA</v>
          </cell>
          <cell r="E166">
            <v>43200</v>
          </cell>
          <cell r="F166">
            <v>36000</v>
          </cell>
          <cell r="G166">
            <v>39600</v>
          </cell>
        </row>
        <row r="167">
          <cell r="A167">
            <v>20061</v>
          </cell>
          <cell r="B167" t="str">
            <v>후렉시블죠인트(고)</v>
          </cell>
          <cell r="C167" t="str">
            <v>100A</v>
          </cell>
          <cell r="D167" t="str">
            <v>EA</v>
          </cell>
          <cell r="E167">
            <v>46225.090909090904</v>
          </cell>
          <cell r="F167">
            <v>38520.909090909088</v>
          </cell>
          <cell r="G167">
            <v>42373</v>
          </cell>
        </row>
        <row r="168">
          <cell r="A168">
            <v>20062</v>
          </cell>
          <cell r="B168" t="str">
            <v>후렉시블죠인트(철)</v>
          </cell>
          <cell r="C168" t="str">
            <v>80A</v>
          </cell>
          <cell r="D168" t="str">
            <v>EA</v>
          </cell>
          <cell r="E168">
            <v>41040</v>
          </cell>
          <cell r="F168">
            <v>34200</v>
          </cell>
          <cell r="G168">
            <v>37620</v>
          </cell>
        </row>
        <row r="169">
          <cell r="A169">
            <v>20063</v>
          </cell>
          <cell r="B169" t="str">
            <v>후렉시블죠인트(고)</v>
          </cell>
          <cell r="C169" t="str">
            <v>80A</v>
          </cell>
          <cell r="D169" t="str">
            <v>EA</v>
          </cell>
          <cell r="E169">
            <v>38239.63636363636</v>
          </cell>
          <cell r="F169">
            <v>31866.363636363632</v>
          </cell>
          <cell r="G169">
            <v>35053</v>
          </cell>
        </row>
        <row r="170">
          <cell r="A170">
            <v>20064</v>
          </cell>
          <cell r="B170" t="str">
            <v>후렉시블죠인트(철)</v>
          </cell>
          <cell r="C170" t="str">
            <v>65A</v>
          </cell>
          <cell r="D170" t="str">
            <v>EA</v>
          </cell>
          <cell r="E170">
            <v>30959.999999999996</v>
          </cell>
          <cell r="F170">
            <v>25799.999999999996</v>
          </cell>
          <cell r="G170">
            <v>28380</v>
          </cell>
        </row>
        <row r="171">
          <cell r="A171">
            <v>20065</v>
          </cell>
          <cell r="B171" t="str">
            <v>후렉시블죠인트(고)</v>
          </cell>
          <cell r="C171" t="str">
            <v>65A</v>
          </cell>
          <cell r="D171" t="str">
            <v>EA</v>
          </cell>
          <cell r="E171">
            <v>32553.81818181818</v>
          </cell>
          <cell r="F171">
            <v>27128.181818181816</v>
          </cell>
          <cell r="G171">
            <v>29841</v>
          </cell>
        </row>
        <row r="172">
          <cell r="A172">
            <v>20066</v>
          </cell>
          <cell r="B172" t="str">
            <v>후렉시블죠인트(철)</v>
          </cell>
          <cell r="C172" t="str">
            <v>50A</v>
          </cell>
          <cell r="D172" t="str">
            <v>EA</v>
          </cell>
          <cell r="E172">
            <v>26640</v>
          </cell>
          <cell r="F172">
            <v>22200</v>
          </cell>
          <cell r="G172">
            <v>24420</v>
          </cell>
        </row>
        <row r="173">
          <cell r="A173">
            <v>20067</v>
          </cell>
          <cell r="B173" t="str">
            <v>후렉시블죠인트(고)</v>
          </cell>
          <cell r="C173" t="str">
            <v>50A</v>
          </cell>
          <cell r="D173" t="str">
            <v>EA</v>
          </cell>
          <cell r="E173">
            <v>27139.636363636364</v>
          </cell>
          <cell r="F173">
            <v>22616.363636363636</v>
          </cell>
          <cell r="G173">
            <v>24878</v>
          </cell>
        </row>
        <row r="174">
          <cell r="A174">
            <v>20068</v>
          </cell>
          <cell r="B174" t="str">
            <v>후렉시블죠인트(철)</v>
          </cell>
          <cell r="C174" t="str">
            <v>40A</v>
          </cell>
          <cell r="D174" t="str">
            <v>EA</v>
          </cell>
          <cell r="E174">
            <v>21600</v>
          </cell>
          <cell r="F174">
            <v>18000</v>
          </cell>
          <cell r="G174">
            <v>19800</v>
          </cell>
        </row>
        <row r="175">
          <cell r="A175">
            <v>20069</v>
          </cell>
          <cell r="B175" t="str">
            <v>후렉시블죠인트(고)</v>
          </cell>
          <cell r="C175" t="str">
            <v>40A</v>
          </cell>
          <cell r="D175" t="str">
            <v>EA</v>
          </cell>
          <cell r="E175">
            <v>21792</v>
          </cell>
          <cell r="F175">
            <v>18160</v>
          </cell>
          <cell r="G175">
            <v>19976</v>
          </cell>
        </row>
        <row r="176">
          <cell r="A176">
            <v>20070</v>
          </cell>
          <cell r="B176" t="str">
            <v>연결송수구</v>
          </cell>
          <cell r="C176" t="str">
            <v>100*65*65</v>
          </cell>
          <cell r="D176" t="str">
            <v>EA</v>
          </cell>
          <cell r="E176">
            <v>130000</v>
          </cell>
          <cell r="F176">
            <v>60000</v>
          </cell>
        </row>
        <row r="177">
          <cell r="A177">
            <v>20071</v>
          </cell>
          <cell r="B177" t="str">
            <v>W.H.C</v>
          </cell>
          <cell r="C177" t="str">
            <v>150A</v>
          </cell>
          <cell r="D177" t="str">
            <v>EA</v>
          </cell>
          <cell r="E177">
            <v>55000</v>
          </cell>
          <cell r="F177">
            <v>45000</v>
          </cell>
        </row>
        <row r="178">
          <cell r="A178">
            <v>20072</v>
          </cell>
          <cell r="B178" t="str">
            <v>W.H.C</v>
          </cell>
          <cell r="C178" t="str">
            <v>125A</v>
          </cell>
          <cell r="D178" t="str">
            <v>EA</v>
          </cell>
        </row>
        <row r="179">
          <cell r="A179">
            <v>20073</v>
          </cell>
          <cell r="B179" t="str">
            <v>W.H.C</v>
          </cell>
          <cell r="C179" t="str">
            <v>100A</v>
          </cell>
          <cell r="D179" t="str">
            <v>EA</v>
          </cell>
          <cell r="E179">
            <v>45000</v>
          </cell>
          <cell r="F179">
            <v>35000</v>
          </cell>
        </row>
        <row r="180">
          <cell r="A180">
            <v>20074</v>
          </cell>
          <cell r="B180" t="str">
            <v>W.H.C</v>
          </cell>
          <cell r="C180" t="str">
            <v>80A</v>
          </cell>
          <cell r="D180" t="str">
            <v>EA</v>
          </cell>
          <cell r="E180">
            <v>40000</v>
          </cell>
          <cell r="F180">
            <v>30000</v>
          </cell>
        </row>
        <row r="181">
          <cell r="A181">
            <v>20075</v>
          </cell>
          <cell r="B181" t="str">
            <v>W.H.C</v>
          </cell>
          <cell r="C181" t="str">
            <v>65A</v>
          </cell>
          <cell r="D181" t="str">
            <v>EA</v>
          </cell>
          <cell r="E181">
            <v>32000</v>
          </cell>
          <cell r="F181">
            <v>22000</v>
          </cell>
        </row>
        <row r="182">
          <cell r="A182">
            <v>20076</v>
          </cell>
          <cell r="B182" t="str">
            <v>W.H.C</v>
          </cell>
          <cell r="C182" t="str">
            <v>50A</v>
          </cell>
          <cell r="D182" t="str">
            <v>EA</v>
          </cell>
          <cell r="E182">
            <v>30000</v>
          </cell>
          <cell r="F182">
            <v>20000</v>
          </cell>
        </row>
        <row r="183">
          <cell r="A183">
            <v>20077</v>
          </cell>
          <cell r="B183" t="str">
            <v>백강관(KSD-3507)</v>
          </cell>
          <cell r="C183" t="str">
            <v>SPP/150A</v>
          </cell>
          <cell r="D183" t="str">
            <v>M</v>
          </cell>
          <cell r="E183">
            <v>14800</v>
          </cell>
          <cell r="F183">
            <v>12478.333333333332</v>
          </cell>
          <cell r="G183">
            <v>82357</v>
          </cell>
        </row>
        <row r="184">
          <cell r="A184">
            <v>20078</v>
          </cell>
          <cell r="B184" t="str">
            <v>백강관(KSD-3507)</v>
          </cell>
          <cell r="C184" t="str">
            <v>SPP/125A</v>
          </cell>
          <cell r="D184" t="str">
            <v>M</v>
          </cell>
          <cell r="E184">
            <v>12100</v>
          </cell>
          <cell r="F184">
            <v>10478.636363636362</v>
          </cell>
          <cell r="G184">
            <v>69159</v>
          </cell>
        </row>
        <row r="185">
          <cell r="A185">
            <v>20079</v>
          </cell>
          <cell r="B185" t="str">
            <v>백강관(KSD-3507)</v>
          </cell>
          <cell r="C185" t="str">
            <v>SPP/100A</v>
          </cell>
          <cell r="D185" t="str">
            <v>M</v>
          </cell>
          <cell r="E185">
            <v>8890</v>
          </cell>
          <cell r="F185">
            <v>7726.363636363636</v>
          </cell>
          <cell r="G185">
            <v>50994</v>
          </cell>
        </row>
        <row r="186">
          <cell r="A186">
            <v>20080</v>
          </cell>
          <cell r="B186" t="str">
            <v>백강관(KSD-3507)</v>
          </cell>
          <cell r="C186" t="str">
            <v>SPP/80A</v>
          </cell>
          <cell r="D186" t="str">
            <v>M</v>
          </cell>
          <cell r="E186">
            <v>6100</v>
          </cell>
          <cell r="F186">
            <v>5420.9090909090901</v>
          </cell>
          <cell r="G186">
            <v>35778</v>
          </cell>
        </row>
        <row r="187">
          <cell r="A187">
            <v>20081</v>
          </cell>
          <cell r="B187" t="str">
            <v>백강관(KSD-3507)</v>
          </cell>
          <cell r="C187" t="str">
            <v>SPP/65A</v>
          </cell>
          <cell r="D187" t="str">
            <v>M</v>
          </cell>
          <cell r="E187">
            <v>5090</v>
          </cell>
          <cell r="F187">
            <v>4286.6666666666661</v>
          </cell>
          <cell r="G187">
            <v>28292</v>
          </cell>
        </row>
        <row r="188">
          <cell r="A188">
            <v>20082</v>
          </cell>
          <cell r="B188" t="str">
            <v>백강관(KSD-3507)</v>
          </cell>
          <cell r="C188" t="str">
            <v>SPP/50A</v>
          </cell>
          <cell r="D188" t="str">
            <v>M</v>
          </cell>
          <cell r="E188">
            <v>3900</v>
          </cell>
          <cell r="F188">
            <v>3360.454545454545</v>
          </cell>
          <cell r="G188">
            <v>22179</v>
          </cell>
        </row>
        <row r="189">
          <cell r="A189">
            <v>20083</v>
          </cell>
          <cell r="B189" t="str">
            <v>백강관(KSD-3507)</v>
          </cell>
          <cell r="C189" t="str">
            <v>SPP/40A</v>
          </cell>
          <cell r="D189" t="str">
            <v>M</v>
          </cell>
          <cell r="E189">
            <v>2950</v>
          </cell>
          <cell r="F189">
            <v>2451.8181818181815</v>
          </cell>
          <cell r="G189">
            <v>16182</v>
          </cell>
        </row>
        <row r="190">
          <cell r="A190">
            <v>20084</v>
          </cell>
          <cell r="B190" t="str">
            <v>백강관(KSD-3507)</v>
          </cell>
          <cell r="C190" t="str">
            <v>SPP/32A</v>
          </cell>
          <cell r="D190" t="str">
            <v>M</v>
          </cell>
          <cell r="E190">
            <v>2600</v>
          </cell>
          <cell r="F190">
            <v>2132.8787878787875</v>
          </cell>
          <cell r="G190">
            <v>14077</v>
          </cell>
        </row>
        <row r="191">
          <cell r="A191">
            <v>20085</v>
          </cell>
          <cell r="B191" t="str">
            <v>백강관(KSD-3507)</v>
          </cell>
          <cell r="C191" t="str">
            <v>SPP/25A</v>
          </cell>
          <cell r="D191" t="str">
            <v>M</v>
          </cell>
          <cell r="E191">
            <v>2150</v>
          </cell>
          <cell r="F191">
            <v>1766.6666666666665</v>
          </cell>
          <cell r="G191">
            <v>11660</v>
          </cell>
        </row>
        <row r="192">
          <cell r="A192">
            <v>20086</v>
          </cell>
          <cell r="B192" t="str">
            <v>백엘보(용접)</v>
          </cell>
          <cell r="C192" t="str">
            <v>150A</v>
          </cell>
          <cell r="D192" t="str">
            <v>EA</v>
          </cell>
          <cell r="E192">
            <v>12168</v>
          </cell>
          <cell r="F192">
            <v>10140</v>
          </cell>
          <cell r="G192">
            <v>11154</v>
          </cell>
        </row>
        <row r="193">
          <cell r="A193">
            <v>20087</v>
          </cell>
          <cell r="B193" t="str">
            <v>백엘보(용접)</v>
          </cell>
          <cell r="C193" t="str">
            <v>125A</v>
          </cell>
          <cell r="D193" t="str">
            <v>EA</v>
          </cell>
          <cell r="E193">
            <v>7956</v>
          </cell>
          <cell r="F193">
            <v>6629.9999999999991</v>
          </cell>
          <cell r="G193">
            <v>7293</v>
          </cell>
        </row>
        <row r="194">
          <cell r="A194">
            <v>20088</v>
          </cell>
          <cell r="B194" t="str">
            <v>백엘보(용접)</v>
          </cell>
          <cell r="C194" t="str">
            <v>100A</v>
          </cell>
          <cell r="D194" t="str">
            <v>EA</v>
          </cell>
          <cell r="E194">
            <v>7100</v>
          </cell>
          <cell r="F194">
            <v>4095.454545454545</v>
          </cell>
          <cell r="G194">
            <v>4505</v>
          </cell>
        </row>
        <row r="195">
          <cell r="A195">
            <v>20089</v>
          </cell>
          <cell r="B195" t="str">
            <v>백엘보(용접)</v>
          </cell>
          <cell r="C195" t="str">
            <v>80A</v>
          </cell>
          <cell r="D195" t="str">
            <v>EA</v>
          </cell>
          <cell r="E195">
            <v>4607</v>
          </cell>
          <cell r="F195">
            <v>2340</v>
          </cell>
          <cell r="G195">
            <v>2574</v>
          </cell>
        </row>
        <row r="196">
          <cell r="A196">
            <v>20090</v>
          </cell>
          <cell r="B196" t="str">
            <v>백엘보(용접)</v>
          </cell>
          <cell r="C196" t="str">
            <v>65A</v>
          </cell>
          <cell r="D196" t="str">
            <v>EA</v>
          </cell>
          <cell r="E196">
            <v>2760</v>
          </cell>
          <cell r="F196">
            <v>1689.9999999999998</v>
          </cell>
          <cell r="G196">
            <v>1859</v>
          </cell>
        </row>
        <row r="197">
          <cell r="A197">
            <v>20091</v>
          </cell>
          <cell r="B197" t="str">
            <v>백엘보(나사)</v>
          </cell>
          <cell r="C197" t="str">
            <v>50A</v>
          </cell>
          <cell r="D197" t="str">
            <v>EA</v>
          </cell>
          <cell r="E197">
            <v>1794</v>
          </cell>
          <cell r="F197">
            <v>1612.7272727272725</v>
          </cell>
          <cell r="G197">
            <v>1774</v>
          </cell>
        </row>
        <row r="198">
          <cell r="A198">
            <v>20092</v>
          </cell>
          <cell r="B198" t="str">
            <v>백엘보(나사)</v>
          </cell>
          <cell r="C198" t="str">
            <v>40A</v>
          </cell>
          <cell r="D198" t="str">
            <v>EA</v>
          </cell>
          <cell r="E198">
            <v>1236</v>
          </cell>
          <cell r="F198">
            <v>1030</v>
          </cell>
          <cell r="G198">
            <v>1133</v>
          </cell>
        </row>
        <row r="199">
          <cell r="A199">
            <v>20093</v>
          </cell>
          <cell r="B199" t="str">
            <v>백엘보(나사)</v>
          </cell>
          <cell r="C199" t="str">
            <v>32A</v>
          </cell>
          <cell r="D199" t="str">
            <v>EA</v>
          </cell>
          <cell r="E199">
            <v>1041</v>
          </cell>
          <cell r="F199">
            <v>867.27272727272725</v>
          </cell>
          <cell r="G199">
            <v>954</v>
          </cell>
        </row>
        <row r="200">
          <cell r="A200">
            <v>20094</v>
          </cell>
          <cell r="B200" t="str">
            <v>백엘보(나사)</v>
          </cell>
          <cell r="C200" t="str">
            <v>25A</v>
          </cell>
          <cell r="D200" t="str">
            <v>EA</v>
          </cell>
          <cell r="E200">
            <v>1219</v>
          </cell>
          <cell r="F200">
            <v>562.72727272727263</v>
          </cell>
          <cell r="G200">
            <v>619</v>
          </cell>
        </row>
        <row r="201">
          <cell r="A201">
            <v>20095</v>
          </cell>
          <cell r="B201" t="str">
            <v>백티이(용접)</v>
          </cell>
          <cell r="C201" t="str">
            <v>150A</v>
          </cell>
          <cell r="D201" t="str">
            <v>EA</v>
          </cell>
          <cell r="E201">
            <v>14900</v>
          </cell>
          <cell r="F201">
            <v>12155.454545454544</v>
          </cell>
          <cell r="G201">
            <v>13371</v>
          </cell>
        </row>
        <row r="202">
          <cell r="A202">
            <v>20096</v>
          </cell>
          <cell r="B202" t="str">
            <v>백티이(용접)</v>
          </cell>
          <cell r="C202" t="str">
            <v>125A</v>
          </cell>
          <cell r="D202" t="str">
            <v>EA</v>
          </cell>
          <cell r="E202">
            <v>10200</v>
          </cell>
          <cell r="F202">
            <v>7476.363636363636</v>
          </cell>
          <cell r="G202">
            <v>8224</v>
          </cell>
        </row>
        <row r="203">
          <cell r="A203">
            <v>20097</v>
          </cell>
          <cell r="B203" t="str">
            <v>백티이(용접)</v>
          </cell>
          <cell r="C203" t="str">
            <v>100A</v>
          </cell>
          <cell r="D203" t="str">
            <v>EA</v>
          </cell>
          <cell r="E203">
            <v>6250</v>
          </cell>
          <cell r="F203">
            <v>5785.454545454545</v>
          </cell>
          <cell r="G203">
            <v>6364</v>
          </cell>
        </row>
        <row r="204">
          <cell r="A204">
            <v>20098</v>
          </cell>
          <cell r="B204" t="str">
            <v>백티이(용접)</v>
          </cell>
          <cell r="C204" t="str">
            <v>80A</v>
          </cell>
          <cell r="D204" t="str">
            <v>EA</v>
          </cell>
          <cell r="E204">
            <v>4970</v>
          </cell>
          <cell r="F204">
            <v>3497.272727272727</v>
          </cell>
          <cell r="G204">
            <v>3847</v>
          </cell>
        </row>
        <row r="205">
          <cell r="A205">
            <v>20099</v>
          </cell>
          <cell r="B205" t="str">
            <v>백티이(용접)</v>
          </cell>
          <cell r="C205" t="str">
            <v>65A</v>
          </cell>
          <cell r="D205" t="str">
            <v>EA</v>
          </cell>
          <cell r="E205">
            <v>4210</v>
          </cell>
          <cell r="F205">
            <v>2795.454545454545</v>
          </cell>
          <cell r="G205">
            <v>3075</v>
          </cell>
        </row>
        <row r="206">
          <cell r="A206">
            <v>20100</v>
          </cell>
          <cell r="B206" t="str">
            <v>백티이(나사)</v>
          </cell>
          <cell r="C206" t="str">
            <v>50A</v>
          </cell>
          <cell r="D206" t="str">
            <v>EA</v>
          </cell>
          <cell r="E206">
            <v>3790</v>
          </cell>
          <cell r="F206">
            <v>2107.272727272727</v>
          </cell>
          <cell r="G206">
            <v>2318</v>
          </cell>
        </row>
        <row r="207">
          <cell r="A207">
            <v>20101</v>
          </cell>
          <cell r="B207" t="str">
            <v>백티이(나사)</v>
          </cell>
          <cell r="C207" t="str">
            <v>40A</v>
          </cell>
          <cell r="D207" t="str">
            <v>EA</v>
          </cell>
          <cell r="E207">
            <v>2800</v>
          </cell>
          <cell r="F207">
            <v>1440.9090909090908</v>
          </cell>
          <cell r="G207">
            <v>1585</v>
          </cell>
        </row>
        <row r="208">
          <cell r="A208">
            <v>20102</v>
          </cell>
          <cell r="B208" t="str">
            <v>백티이(나사)</v>
          </cell>
          <cell r="C208" t="str">
            <v>32A</v>
          </cell>
          <cell r="D208" t="str">
            <v>EA</v>
          </cell>
          <cell r="E208">
            <v>1980</v>
          </cell>
          <cell r="F208">
            <v>1621.8181818181818</v>
          </cell>
          <cell r="G208">
            <v>1784</v>
          </cell>
        </row>
        <row r="209">
          <cell r="A209">
            <v>20103</v>
          </cell>
          <cell r="B209" t="str">
            <v>백티이(나사)</v>
          </cell>
          <cell r="C209" t="str">
            <v>25A</v>
          </cell>
          <cell r="D209" t="str">
            <v>EA</v>
          </cell>
          <cell r="E209">
            <v>1400</v>
          </cell>
          <cell r="F209">
            <v>780.90909090909088</v>
          </cell>
          <cell r="G209">
            <v>859</v>
          </cell>
        </row>
        <row r="210">
          <cell r="A210">
            <v>20104</v>
          </cell>
          <cell r="B210" t="str">
            <v>백레듀샤(용접)</v>
          </cell>
          <cell r="C210" t="str">
            <v>150A</v>
          </cell>
          <cell r="D210" t="str">
            <v>EA</v>
          </cell>
          <cell r="E210">
            <v>4836</v>
          </cell>
          <cell r="F210">
            <v>4029.9999999999995</v>
          </cell>
          <cell r="G210">
            <v>4433</v>
          </cell>
        </row>
        <row r="211">
          <cell r="A211">
            <v>20105</v>
          </cell>
          <cell r="B211" t="str">
            <v>백레듀샤(용접)</v>
          </cell>
          <cell r="C211" t="str">
            <v>125A</v>
          </cell>
          <cell r="D211" t="str">
            <v>EA</v>
          </cell>
          <cell r="E211">
            <v>3588</v>
          </cell>
          <cell r="F211">
            <v>2989.9999999999995</v>
          </cell>
          <cell r="G211">
            <v>3289</v>
          </cell>
        </row>
        <row r="212">
          <cell r="A212">
            <v>20106</v>
          </cell>
          <cell r="B212" t="str">
            <v>백레듀샤(용접)</v>
          </cell>
          <cell r="C212" t="str">
            <v>100A</v>
          </cell>
          <cell r="D212" t="str">
            <v>EA</v>
          </cell>
          <cell r="E212">
            <v>3680</v>
          </cell>
          <cell r="F212">
            <v>2015.4545454545453</v>
          </cell>
          <cell r="G212">
            <v>2217</v>
          </cell>
        </row>
        <row r="213">
          <cell r="A213">
            <v>20107</v>
          </cell>
          <cell r="B213" t="str">
            <v>백레듀샤(용접)</v>
          </cell>
          <cell r="C213" t="str">
            <v>80A</v>
          </cell>
          <cell r="D213" t="str">
            <v>EA</v>
          </cell>
          <cell r="E213">
            <v>1560</v>
          </cell>
          <cell r="F213">
            <v>1300</v>
          </cell>
          <cell r="G213">
            <v>1430</v>
          </cell>
        </row>
        <row r="214">
          <cell r="A214">
            <v>20108</v>
          </cell>
          <cell r="B214" t="str">
            <v>백레듀샤(용접)</v>
          </cell>
          <cell r="C214" t="str">
            <v>65A</v>
          </cell>
          <cell r="D214" t="str">
            <v>EA</v>
          </cell>
          <cell r="E214">
            <v>2262</v>
          </cell>
          <cell r="F214">
            <v>1052.7272727272727</v>
          </cell>
          <cell r="G214">
            <v>1158</v>
          </cell>
        </row>
        <row r="215">
          <cell r="A215">
            <v>20109</v>
          </cell>
          <cell r="B215" t="str">
            <v>백레듀샤(나사)</v>
          </cell>
          <cell r="C215" t="str">
            <v>50A</v>
          </cell>
          <cell r="D215" t="str">
            <v>EA</v>
          </cell>
          <cell r="E215">
            <v>1950</v>
          </cell>
          <cell r="F215">
            <v>1285.4545454545453</v>
          </cell>
          <cell r="G215">
            <v>1414</v>
          </cell>
        </row>
        <row r="216">
          <cell r="A216">
            <v>20110</v>
          </cell>
          <cell r="B216" t="str">
            <v>백레듀샤(나사)</v>
          </cell>
          <cell r="C216" t="str">
            <v>40A</v>
          </cell>
          <cell r="D216" t="str">
            <v>EA</v>
          </cell>
          <cell r="E216">
            <v>1930</v>
          </cell>
          <cell r="F216">
            <v>802.72727272727263</v>
          </cell>
          <cell r="G216">
            <v>883</v>
          </cell>
        </row>
        <row r="217">
          <cell r="A217">
            <v>20111</v>
          </cell>
          <cell r="B217" t="str">
            <v>백레듀샤(나사)</v>
          </cell>
          <cell r="C217" t="str">
            <v>32A</v>
          </cell>
          <cell r="D217" t="str">
            <v>EA</v>
          </cell>
          <cell r="E217">
            <v>985</v>
          </cell>
          <cell r="F217">
            <v>674.5454545454545</v>
          </cell>
          <cell r="G217">
            <v>742</v>
          </cell>
        </row>
        <row r="218">
          <cell r="A218">
            <v>20112</v>
          </cell>
          <cell r="B218" t="str">
            <v>백레듀샤(나사)</v>
          </cell>
          <cell r="C218" t="str">
            <v>25A</v>
          </cell>
          <cell r="D218" t="str">
            <v>EA</v>
          </cell>
          <cell r="E218">
            <v>660</v>
          </cell>
          <cell r="F218">
            <v>526.36363636363637</v>
          </cell>
          <cell r="G218">
            <v>579</v>
          </cell>
        </row>
        <row r="219">
          <cell r="A219">
            <v>20113</v>
          </cell>
          <cell r="B219" t="str">
            <v>백캡</v>
          </cell>
          <cell r="C219" t="str">
            <v>25A</v>
          </cell>
          <cell r="D219" t="str">
            <v>EA</v>
          </cell>
          <cell r="E219">
            <v>469</v>
          </cell>
          <cell r="F219">
            <v>390.90909090909088</v>
          </cell>
          <cell r="G219">
            <v>430</v>
          </cell>
        </row>
        <row r="220">
          <cell r="A220">
            <v>20114</v>
          </cell>
          <cell r="B220" t="str">
            <v>백캡</v>
          </cell>
          <cell r="C220" t="str">
            <v>32A</v>
          </cell>
          <cell r="D220" t="str">
            <v>EA</v>
          </cell>
        </row>
        <row r="221">
          <cell r="A221">
            <v>20115</v>
          </cell>
          <cell r="B221" t="str">
            <v>백캡</v>
          </cell>
          <cell r="C221" t="str">
            <v>40A</v>
          </cell>
          <cell r="D221" t="str">
            <v>EA</v>
          </cell>
        </row>
        <row r="222">
          <cell r="A222">
            <v>20116</v>
          </cell>
          <cell r="B222" t="str">
            <v>백캡</v>
          </cell>
          <cell r="C222" t="str">
            <v>50A</v>
          </cell>
          <cell r="D222" t="str">
            <v>EA</v>
          </cell>
        </row>
        <row r="223">
          <cell r="A223">
            <v>20117</v>
          </cell>
          <cell r="B223" t="str">
            <v>유니온</v>
          </cell>
          <cell r="C223" t="str">
            <v>25A</v>
          </cell>
          <cell r="D223" t="str">
            <v>EA</v>
          </cell>
          <cell r="E223">
            <v>2261</v>
          </cell>
          <cell r="F223">
            <v>1884.5454545454545</v>
          </cell>
          <cell r="G223">
            <v>2073</v>
          </cell>
        </row>
        <row r="224">
          <cell r="A224">
            <v>20118</v>
          </cell>
          <cell r="B224" t="str">
            <v>감압밸브</v>
          </cell>
          <cell r="C224" t="str">
            <v>40A</v>
          </cell>
          <cell r="D224" t="str">
            <v>EA</v>
          </cell>
          <cell r="E224">
            <v>12000</v>
          </cell>
          <cell r="F224">
            <v>6000</v>
          </cell>
        </row>
        <row r="225">
          <cell r="A225">
            <v>20119</v>
          </cell>
          <cell r="B225" t="str">
            <v>관보온재</v>
          </cell>
          <cell r="C225" t="str">
            <v>150A*20T</v>
          </cell>
          <cell r="D225" t="str">
            <v>M</v>
          </cell>
          <cell r="E225">
            <v>4010</v>
          </cell>
          <cell r="F225">
            <v>4050</v>
          </cell>
        </row>
        <row r="226">
          <cell r="A226">
            <v>20120</v>
          </cell>
          <cell r="B226" t="str">
            <v>관보온재</v>
          </cell>
          <cell r="C226" t="str">
            <v>125A*20T</v>
          </cell>
          <cell r="D226" t="str">
            <v>M</v>
          </cell>
          <cell r="E226">
            <v>3860</v>
          </cell>
          <cell r="F226">
            <v>3050</v>
          </cell>
        </row>
        <row r="227">
          <cell r="A227">
            <v>20121</v>
          </cell>
          <cell r="B227" t="str">
            <v>관보온재</v>
          </cell>
          <cell r="C227" t="str">
            <v>100A*20T</v>
          </cell>
          <cell r="D227" t="str">
            <v>M</v>
          </cell>
          <cell r="E227">
            <v>3681</v>
          </cell>
          <cell r="F227">
            <v>2360</v>
          </cell>
        </row>
        <row r="228">
          <cell r="A228">
            <v>20122</v>
          </cell>
          <cell r="B228" t="str">
            <v>관보온재</v>
          </cell>
          <cell r="C228" t="str">
            <v>80A*20T</v>
          </cell>
          <cell r="D228" t="str">
            <v>M</v>
          </cell>
          <cell r="E228">
            <v>3420</v>
          </cell>
          <cell r="F228">
            <v>1835</v>
          </cell>
        </row>
        <row r="229">
          <cell r="A229">
            <v>20123</v>
          </cell>
          <cell r="B229" t="str">
            <v>관보온재</v>
          </cell>
          <cell r="C229" t="str">
            <v>65A*20T</v>
          </cell>
          <cell r="D229" t="str">
            <v>M</v>
          </cell>
          <cell r="E229">
            <v>2794</v>
          </cell>
          <cell r="F229">
            <v>1660</v>
          </cell>
        </row>
        <row r="230">
          <cell r="A230">
            <v>20124</v>
          </cell>
          <cell r="B230" t="str">
            <v>관보온재</v>
          </cell>
          <cell r="C230" t="str">
            <v>50A*20T</v>
          </cell>
          <cell r="D230" t="str">
            <v>M</v>
          </cell>
          <cell r="E230">
            <v>2451</v>
          </cell>
          <cell r="F230">
            <v>1335</v>
          </cell>
        </row>
        <row r="231">
          <cell r="A231">
            <v>20125</v>
          </cell>
          <cell r="B231" t="str">
            <v>관보온재</v>
          </cell>
          <cell r="C231" t="str">
            <v>40A*20T</v>
          </cell>
          <cell r="D231" t="str">
            <v>M</v>
          </cell>
          <cell r="E231">
            <v>2137</v>
          </cell>
          <cell r="F231">
            <v>1130</v>
          </cell>
        </row>
        <row r="232">
          <cell r="A232">
            <v>20126</v>
          </cell>
          <cell r="B232" t="str">
            <v>관보온재</v>
          </cell>
          <cell r="C232" t="str">
            <v>32A*20T</v>
          </cell>
          <cell r="D232" t="str">
            <v>M</v>
          </cell>
          <cell r="E232">
            <v>2045</v>
          </cell>
          <cell r="F232">
            <v>1030</v>
          </cell>
        </row>
        <row r="233">
          <cell r="A233">
            <v>20127</v>
          </cell>
          <cell r="B233" t="str">
            <v>관보온재</v>
          </cell>
          <cell r="C233" t="str">
            <v>25A*20T</v>
          </cell>
          <cell r="D233" t="str">
            <v>M</v>
          </cell>
          <cell r="E233">
            <v>1893</v>
          </cell>
          <cell r="F233">
            <v>930</v>
          </cell>
        </row>
        <row r="234">
          <cell r="A234">
            <v>20128</v>
          </cell>
          <cell r="B234" t="str">
            <v>알람밸브</v>
          </cell>
          <cell r="C234" t="str">
            <v>150A</v>
          </cell>
          <cell r="D234" t="str">
            <v>SET</v>
          </cell>
          <cell r="E234">
            <v>400000</v>
          </cell>
          <cell r="F234">
            <v>230000</v>
          </cell>
        </row>
        <row r="235">
          <cell r="A235">
            <v>20129</v>
          </cell>
          <cell r="B235" t="str">
            <v>알람밸브</v>
          </cell>
          <cell r="C235" t="str">
            <v>125A</v>
          </cell>
          <cell r="D235" t="str">
            <v>SET</v>
          </cell>
        </row>
        <row r="236">
          <cell r="A236">
            <v>20130</v>
          </cell>
          <cell r="B236" t="str">
            <v>알람밸브</v>
          </cell>
          <cell r="C236" t="str">
            <v>100A</v>
          </cell>
          <cell r="D236" t="str">
            <v>SET</v>
          </cell>
          <cell r="E236">
            <v>320000</v>
          </cell>
          <cell r="F236">
            <v>200000</v>
          </cell>
        </row>
        <row r="237">
          <cell r="A237">
            <v>20131</v>
          </cell>
          <cell r="B237" t="str">
            <v>알람밸브</v>
          </cell>
          <cell r="C237" t="str">
            <v>80A</v>
          </cell>
          <cell r="D237" t="str">
            <v>SET</v>
          </cell>
          <cell r="E237">
            <v>280000</v>
          </cell>
          <cell r="F237">
            <v>0</v>
          </cell>
        </row>
        <row r="238">
          <cell r="A238">
            <v>20132</v>
          </cell>
          <cell r="B238" t="str">
            <v>알람밸브</v>
          </cell>
          <cell r="C238" t="str">
            <v>65A</v>
          </cell>
          <cell r="D238" t="str">
            <v>SET</v>
          </cell>
          <cell r="E238">
            <v>200000</v>
          </cell>
          <cell r="F238">
            <v>0</v>
          </cell>
        </row>
        <row r="239">
          <cell r="A239">
            <v>20133</v>
          </cell>
          <cell r="B239" t="str">
            <v>프리액션밸브</v>
          </cell>
          <cell r="C239" t="str">
            <v>150A</v>
          </cell>
          <cell r="D239" t="str">
            <v>SET</v>
          </cell>
          <cell r="E239">
            <v>970000</v>
          </cell>
          <cell r="F239">
            <v>420000</v>
          </cell>
        </row>
        <row r="240">
          <cell r="A240">
            <v>20134</v>
          </cell>
          <cell r="B240" t="str">
            <v>프리액션밸브</v>
          </cell>
          <cell r="C240" t="str">
            <v>125A</v>
          </cell>
          <cell r="D240" t="str">
            <v>SET</v>
          </cell>
          <cell r="F240">
            <v>0</v>
          </cell>
        </row>
        <row r="241">
          <cell r="A241">
            <v>20135</v>
          </cell>
          <cell r="B241" t="str">
            <v>프리액션밸브</v>
          </cell>
          <cell r="C241" t="str">
            <v>100A</v>
          </cell>
          <cell r="D241" t="str">
            <v>SET</v>
          </cell>
          <cell r="E241">
            <v>869000</v>
          </cell>
          <cell r="F241">
            <v>380000</v>
          </cell>
        </row>
        <row r="242">
          <cell r="A242">
            <v>20136</v>
          </cell>
          <cell r="B242" t="str">
            <v>프리액션밸브</v>
          </cell>
          <cell r="C242" t="str">
            <v>80A</v>
          </cell>
          <cell r="D242" t="str">
            <v>SET</v>
          </cell>
          <cell r="E242">
            <v>790000</v>
          </cell>
          <cell r="F242">
            <v>360000</v>
          </cell>
        </row>
        <row r="243">
          <cell r="A243">
            <v>20137</v>
          </cell>
          <cell r="B243" t="str">
            <v>프리액션밸브</v>
          </cell>
          <cell r="C243" t="str">
            <v>65A</v>
          </cell>
          <cell r="D243" t="str">
            <v>SET</v>
          </cell>
        </row>
        <row r="244">
          <cell r="A244">
            <v>20138</v>
          </cell>
          <cell r="B244" t="str">
            <v>TEST V/V함</v>
          </cell>
          <cell r="C244" t="str">
            <v>500*300*180</v>
          </cell>
          <cell r="D244" t="str">
            <v>SET</v>
          </cell>
          <cell r="E244">
            <v>55000</v>
          </cell>
          <cell r="F244">
            <v>43000</v>
          </cell>
        </row>
        <row r="245">
          <cell r="A245">
            <v>20139</v>
          </cell>
          <cell r="B245" t="str">
            <v>순간유량계(일반)</v>
          </cell>
          <cell r="C245" t="str">
            <v>150A</v>
          </cell>
          <cell r="D245" t="str">
            <v>EA</v>
          </cell>
          <cell r="F245">
            <v>0</v>
          </cell>
        </row>
        <row r="246">
          <cell r="A246">
            <v>20140</v>
          </cell>
          <cell r="B246" t="str">
            <v>순간유량계(일반)</v>
          </cell>
          <cell r="C246" t="str">
            <v>125A</v>
          </cell>
          <cell r="D246" t="str">
            <v>EA</v>
          </cell>
        </row>
        <row r="247">
          <cell r="A247">
            <v>20141</v>
          </cell>
          <cell r="B247" t="str">
            <v>순간유량계(일반)</v>
          </cell>
          <cell r="C247" t="str">
            <v>100A</v>
          </cell>
          <cell r="D247" t="str">
            <v>EA</v>
          </cell>
        </row>
        <row r="248">
          <cell r="A248">
            <v>20142</v>
          </cell>
          <cell r="B248" t="str">
            <v>순간유량계(일반)</v>
          </cell>
          <cell r="C248" t="str">
            <v>80A</v>
          </cell>
          <cell r="D248" t="str">
            <v>EA</v>
          </cell>
          <cell r="E248">
            <v>21000</v>
          </cell>
          <cell r="F248">
            <v>14000</v>
          </cell>
        </row>
        <row r="249">
          <cell r="A249">
            <v>20143</v>
          </cell>
          <cell r="B249" t="str">
            <v>순간유량계(일반)</v>
          </cell>
          <cell r="C249" t="str">
            <v>65A</v>
          </cell>
          <cell r="D249" t="str">
            <v>EA</v>
          </cell>
          <cell r="E249">
            <v>19500</v>
          </cell>
          <cell r="F249">
            <v>13000</v>
          </cell>
        </row>
        <row r="250">
          <cell r="A250">
            <v>20144</v>
          </cell>
          <cell r="B250" t="str">
            <v>순간유량계(일반)</v>
          </cell>
          <cell r="C250" t="str">
            <v>50A</v>
          </cell>
          <cell r="D250" t="str">
            <v>EA</v>
          </cell>
          <cell r="E250">
            <v>18000</v>
          </cell>
          <cell r="F250">
            <v>12000</v>
          </cell>
        </row>
        <row r="251">
          <cell r="A251">
            <v>20145</v>
          </cell>
          <cell r="B251" t="str">
            <v>순간유량계(일반)</v>
          </cell>
          <cell r="C251" t="str">
            <v>40A</v>
          </cell>
          <cell r="D251" t="str">
            <v>EA</v>
          </cell>
          <cell r="E251">
            <v>16500</v>
          </cell>
          <cell r="F251">
            <v>11000</v>
          </cell>
        </row>
        <row r="252">
          <cell r="A252">
            <v>20146</v>
          </cell>
          <cell r="B252" t="str">
            <v>SP헤드</v>
          </cell>
          <cell r="C252" t="str">
            <v>72℃ 15A상향</v>
          </cell>
          <cell r="D252" t="str">
            <v>EA</v>
          </cell>
          <cell r="E252">
            <v>10000</v>
          </cell>
          <cell r="F252">
            <v>2500</v>
          </cell>
        </row>
        <row r="253">
          <cell r="A253">
            <v>20147</v>
          </cell>
          <cell r="B253" t="str">
            <v>SP헤드</v>
          </cell>
          <cell r="C253" t="str">
            <v>72℃ 15A측벽</v>
          </cell>
          <cell r="D253" t="str">
            <v>EA</v>
          </cell>
          <cell r="E253">
            <v>10000</v>
          </cell>
          <cell r="F253">
            <v>3500</v>
          </cell>
        </row>
        <row r="254">
          <cell r="A254">
            <v>20148</v>
          </cell>
          <cell r="B254" t="str">
            <v>SP헤드</v>
          </cell>
          <cell r="C254" t="str">
            <v>105℃ 15A상향</v>
          </cell>
          <cell r="D254" t="str">
            <v>EA</v>
          </cell>
          <cell r="E254">
            <v>12000</v>
          </cell>
          <cell r="F254">
            <v>4500</v>
          </cell>
        </row>
        <row r="255">
          <cell r="A255">
            <v>20149</v>
          </cell>
          <cell r="B255" t="str">
            <v>SP헤드</v>
          </cell>
          <cell r="C255" t="str">
            <v>72℃ 15A하향</v>
          </cell>
          <cell r="D255" t="str">
            <v>EA</v>
          </cell>
          <cell r="E255">
            <v>10000</v>
          </cell>
          <cell r="F255">
            <v>2500</v>
          </cell>
        </row>
        <row r="256">
          <cell r="A256">
            <v>20150</v>
          </cell>
          <cell r="B256" t="str">
            <v>SP헤드</v>
          </cell>
          <cell r="C256" t="str">
            <v>105℃ 15A하향</v>
          </cell>
          <cell r="D256" t="str">
            <v>EA</v>
          </cell>
          <cell r="E256">
            <v>12000</v>
          </cell>
          <cell r="F256">
            <v>4500</v>
          </cell>
        </row>
        <row r="257">
          <cell r="A257">
            <v>20151</v>
          </cell>
          <cell r="B257" t="str">
            <v>백니쁠</v>
          </cell>
          <cell r="C257" t="str">
            <v>100A</v>
          </cell>
          <cell r="D257" t="str">
            <v>EA</v>
          </cell>
          <cell r="E257">
            <v>4500</v>
          </cell>
          <cell r="F257">
            <v>4270</v>
          </cell>
        </row>
        <row r="258">
          <cell r="A258">
            <v>20152</v>
          </cell>
          <cell r="B258" t="str">
            <v>백니쁠</v>
          </cell>
          <cell r="C258" t="str">
            <v>80A</v>
          </cell>
          <cell r="D258" t="str">
            <v>EA</v>
          </cell>
        </row>
        <row r="259">
          <cell r="A259">
            <v>20153</v>
          </cell>
          <cell r="B259" t="str">
            <v>백니쁠</v>
          </cell>
          <cell r="C259" t="str">
            <v>65A</v>
          </cell>
          <cell r="D259" t="str">
            <v>EA</v>
          </cell>
          <cell r="F259">
            <v>2144</v>
          </cell>
        </row>
        <row r="260">
          <cell r="A260">
            <v>20154</v>
          </cell>
          <cell r="B260" t="str">
            <v>백니쁠</v>
          </cell>
          <cell r="C260" t="str">
            <v>50A</v>
          </cell>
          <cell r="D260" t="str">
            <v>EA</v>
          </cell>
          <cell r="E260">
            <v>1560</v>
          </cell>
          <cell r="F260">
            <v>1060</v>
          </cell>
        </row>
        <row r="261">
          <cell r="A261">
            <v>20155</v>
          </cell>
          <cell r="B261" t="str">
            <v>백니쁠</v>
          </cell>
          <cell r="C261" t="str">
            <v>40A</v>
          </cell>
          <cell r="D261" t="str">
            <v>EA</v>
          </cell>
          <cell r="E261">
            <v>1390</v>
          </cell>
          <cell r="F261">
            <v>830</v>
          </cell>
        </row>
        <row r="262">
          <cell r="A262">
            <v>20156</v>
          </cell>
          <cell r="B262" t="str">
            <v>백니쁠</v>
          </cell>
          <cell r="C262" t="str">
            <v>32A</v>
          </cell>
          <cell r="D262" t="str">
            <v>EA</v>
          </cell>
          <cell r="E262">
            <v>987</v>
          </cell>
          <cell r="F262">
            <v>640</v>
          </cell>
        </row>
        <row r="263">
          <cell r="A263">
            <v>20157</v>
          </cell>
          <cell r="B263" t="str">
            <v>백니쁠</v>
          </cell>
          <cell r="C263" t="str">
            <v>25A</v>
          </cell>
          <cell r="D263" t="str">
            <v>EA</v>
          </cell>
          <cell r="E263">
            <v>620</v>
          </cell>
          <cell r="F263">
            <v>480</v>
          </cell>
        </row>
        <row r="264">
          <cell r="A264">
            <v>20158</v>
          </cell>
          <cell r="B264" t="str">
            <v>완강기(걸이)</v>
          </cell>
          <cell r="C264" t="str">
            <v>3층용</v>
          </cell>
          <cell r="D264" t="str">
            <v>EA</v>
          </cell>
          <cell r="E264">
            <v>175000</v>
          </cell>
          <cell r="F264">
            <v>85000</v>
          </cell>
        </row>
        <row r="265">
          <cell r="A265">
            <v>20159</v>
          </cell>
          <cell r="B265" t="str">
            <v>완강기(걸이)</v>
          </cell>
          <cell r="C265" t="str">
            <v>4층용</v>
          </cell>
          <cell r="D265" t="str">
            <v>EA</v>
          </cell>
          <cell r="E265">
            <v>195000</v>
          </cell>
          <cell r="F265">
            <v>90000</v>
          </cell>
        </row>
        <row r="266">
          <cell r="A266">
            <v>20160</v>
          </cell>
          <cell r="B266" t="str">
            <v>완강기(걸이)</v>
          </cell>
          <cell r="C266" t="str">
            <v>5층용</v>
          </cell>
          <cell r="D266" t="str">
            <v>EA</v>
          </cell>
          <cell r="E266">
            <v>215000</v>
          </cell>
          <cell r="F266">
            <v>97500</v>
          </cell>
        </row>
        <row r="267">
          <cell r="A267">
            <v>20161</v>
          </cell>
          <cell r="B267" t="str">
            <v>완강기(걸이)</v>
          </cell>
          <cell r="C267" t="str">
            <v>6층용</v>
          </cell>
          <cell r="D267" t="str">
            <v>EA</v>
          </cell>
          <cell r="E267">
            <v>225000</v>
          </cell>
          <cell r="F267">
            <v>105000</v>
          </cell>
        </row>
        <row r="268">
          <cell r="A268">
            <v>20162</v>
          </cell>
          <cell r="B268" t="str">
            <v>알루미늄밴드</v>
          </cell>
          <cell r="C268" t="str">
            <v>25MM</v>
          </cell>
          <cell r="D268" t="str">
            <v>M</v>
          </cell>
          <cell r="E268">
            <v>3000</v>
          </cell>
          <cell r="F268">
            <v>2600</v>
          </cell>
        </row>
        <row r="269">
          <cell r="A269">
            <v>20163</v>
          </cell>
          <cell r="B269" t="str">
            <v>옥내소화전주펌프</v>
          </cell>
          <cell r="C269" t="str">
            <v>7.5HP/4S/200LPM/52M/50A</v>
          </cell>
          <cell r="D269" t="str">
            <v>대</v>
          </cell>
          <cell r="E269">
            <v>1025700</v>
          </cell>
          <cell r="F269">
            <v>789000</v>
          </cell>
        </row>
        <row r="270">
          <cell r="A270">
            <v>20164</v>
          </cell>
          <cell r="B270" t="str">
            <v>옥내소화전보조펌프</v>
          </cell>
          <cell r="C270" t="str">
            <v>3HP/60LPM/52M/40A</v>
          </cell>
          <cell r="D270" t="str">
            <v>대</v>
          </cell>
          <cell r="E270">
            <v>430300</v>
          </cell>
          <cell r="F270">
            <v>331000</v>
          </cell>
        </row>
        <row r="271">
          <cell r="A271">
            <v>20165</v>
          </cell>
          <cell r="B271" t="str">
            <v>SP주펌프</v>
          </cell>
          <cell r="D271" t="str">
            <v>대</v>
          </cell>
        </row>
        <row r="272">
          <cell r="A272">
            <v>20166</v>
          </cell>
          <cell r="B272" t="str">
            <v>SP보조펌프</v>
          </cell>
          <cell r="D272" t="str">
            <v>대</v>
          </cell>
        </row>
        <row r="273">
          <cell r="A273">
            <v>20167</v>
          </cell>
          <cell r="B273" t="str">
            <v>펌프방진(OSM+BMB)</v>
          </cell>
          <cell r="D273" t="str">
            <v>SET</v>
          </cell>
          <cell r="E273">
            <v>136500</v>
          </cell>
          <cell r="F273">
            <v>105000</v>
          </cell>
        </row>
        <row r="274">
          <cell r="A274">
            <v>20168</v>
          </cell>
          <cell r="B274" t="str">
            <v>소화기받침대</v>
          </cell>
          <cell r="C274" t="str">
            <v>3.3KG</v>
          </cell>
          <cell r="D274" t="str">
            <v>EA</v>
          </cell>
          <cell r="E274">
            <v>5000</v>
          </cell>
          <cell r="F274">
            <v>3000</v>
          </cell>
        </row>
        <row r="275">
          <cell r="A275">
            <v>20169</v>
          </cell>
          <cell r="B275" t="str">
            <v>PIPE HANGER</v>
          </cell>
          <cell r="C275" t="str">
            <v>80A</v>
          </cell>
          <cell r="D275" t="str">
            <v>EA</v>
          </cell>
          <cell r="E275">
            <v>1300</v>
          </cell>
          <cell r="F275">
            <v>1000</v>
          </cell>
        </row>
        <row r="276">
          <cell r="A276">
            <v>20170</v>
          </cell>
          <cell r="B276" t="str">
            <v>PIPE HANGER</v>
          </cell>
          <cell r="C276" t="str">
            <v>65A</v>
          </cell>
          <cell r="D276" t="str">
            <v>EA</v>
          </cell>
          <cell r="E276">
            <v>1040</v>
          </cell>
          <cell r="F276">
            <v>800</v>
          </cell>
        </row>
        <row r="277">
          <cell r="A277">
            <v>20171</v>
          </cell>
          <cell r="B277" t="str">
            <v>PIPE HANGER</v>
          </cell>
          <cell r="C277" t="str">
            <v>50A</v>
          </cell>
          <cell r="D277" t="str">
            <v>EA</v>
          </cell>
          <cell r="E277">
            <v>910</v>
          </cell>
          <cell r="F277">
            <v>700</v>
          </cell>
        </row>
        <row r="278">
          <cell r="A278">
            <v>20172</v>
          </cell>
          <cell r="B278" t="str">
            <v>PIPE HANGER</v>
          </cell>
          <cell r="C278" t="str">
            <v>40A</v>
          </cell>
          <cell r="D278" t="str">
            <v>EA</v>
          </cell>
          <cell r="E278">
            <v>780</v>
          </cell>
          <cell r="F278">
            <v>600</v>
          </cell>
        </row>
        <row r="279">
          <cell r="A279">
            <v>20173</v>
          </cell>
          <cell r="B279" t="str">
            <v>PIPE HANGER</v>
          </cell>
          <cell r="C279" t="str">
            <v>32A</v>
          </cell>
          <cell r="D279" t="str">
            <v>EA</v>
          </cell>
          <cell r="E279">
            <v>650</v>
          </cell>
          <cell r="F279">
            <v>500</v>
          </cell>
        </row>
        <row r="280">
          <cell r="A280">
            <v>20174</v>
          </cell>
          <cell r="B280" t="str">
            <v>PIPE HANGER</v>
          </cell>
          <cell r="C280" t="str">
            <v>25A</v>
          </cell>
          <cell r="D280" t="str">
            <v>EA</v>
          </cell>
          <cell r="E280">
            <v>520</v>
          </cell>
          <cell r="F280">
            <v>400</v>
          </cell>
        </row>
        <row r="281">
          <cell r="A281">
            <v>20175</v>
          </cell>
          <cell r="B281" t="str">
            <v>U볼트/너트</v>
          </cell>
          <cell r="C281" t="str">
            <v>200A</v>
          </cell>
          <cell r="D281" t="str">
            <v>EA</v>
          </cell>
        </row>
        <row r="282">
          <cell r="A282">
            <v>20176</v>
          </cell>
          <cell r="B282" t="str">
            <v>U볼트/너트</v>
          </cell>
          <cell r="C282" t="str">
            <v>150A</v>
          </cell>
          <cell r="D282" t="str">
            <v>EA</v>
          </cell>
        </row>
        <row r="283">
          <cell r="A283">
            <v>20177</v>
          </cell>
          <cell r="B283" t="str">
            <v>U볼트/너트</v>
          </cell>
          <cell r="C283" t="str">
            <v>125A</v>
          </cell>
          <cell r="D283" t="str">
            <v>EA</v>
          </cell>
        </row>
        <row r="284">
          <cell r="A284">
            <v>20178</v>
          </cell>
          <cell r="B284" t="str">
            <v>U볼트/너트</v>
          </cell>
          <cell r="C284" t="str">
            <v>100A</v>
          </cell>
          <cell r="D284" t="str">
            <v>EA</v>
          </cell>
          <cell r="E284">
            <v>367</v>
          </cell>
        </row>
        <row r="285">
          <cell r="A285">
            <v>20179</v>
          </cell>
          <cell r="B285" t="str">
            <v>U볼트/너트</v>
          </cell>
          <cell r="C285" t="str">
            <v>80A</v>
          </cell>
          <cell r="D285" t="str">
            <v>EA</v>
          </cell>
          <cell r="E285">
            <v>258</v>
          </cell>
        </row>
        <row r="286">
          <cell r="A286">
            <v>20180</v>
          </cell>
          <cell r="B286" t="str">
            <v>U볼트/너트</v>
          </cell>
          <cell r="C286" t="str">
            <v>65A</v>
          </cell>
          <cell r="D286" t="str">
            <v>EA</v>
          </cell>
          <cell r="E286">
            <v>165</v>
          </cell>
        </row>
        <row r="287">
          <cell r="A287">
            <v>20181</v>
          </cell>
          <cell r="B287" t="str">
            <v>U볼트/너트</v>
          </cell>
          <cell r="C287" t="str">
            <v>50A</v>
          </cell>
          <cell r="D287" t="str">
            <v>EA</v>
          </cell>
          <cell r="E287">
            <v>139</v>
          </cell>
        </row>
        <row r="288">
          <cell r="A288">
            <v>20182</v>
          </cell>
          <cell r="B288" t="str">
            <v>볼트/너트</v>
          </cell>
          <cell r="C288" t="str">
            <v>M16*65L</v>
          </cell>
          <cell r="D288" t="str">
            <v>EA</v>
          </cell>
          <cell r="E288">
            <v>450</v>
          </cell>
          <cell r="F288">
            <v>190</v>
          </cell>
        </row>
        <row r="289">
          <cell r="A289">
            <v>20183</v>
          </cell>
          <cell r="B289" t="str">
            <v>압력탱크</v>
          </cell>
          <cell r="C289" t="str">
            <v>100L</v>
          </cell>
          <cell r="D289" t="str">
            <v>EA</v>
          </cell>
          <cell r="E289">
            <v>350000</v>
          </cell>
          <cell r="F289">
            <v>190000</v>
          </cell>
        </row>
        <row r="290">
          <cell r="A290">
            <v>20184</v>
          </cell>
          <cell r="B290" t="str">
            <v>CO2소화기</v>
          </cell>
          <cell r="C290" t="str">
            <v>50L/B</v>
          </cell>
          <cell r="D290" t="str">
            <v>EA</v>
          </cell>
          <cell r="E290">
            <v>480000</v>
          </cell>
          <cell r="F290">
            <v>300000</v>
          </cell>
        </row>
        <row r="291">
          <cell r="A291">
            <v>20185</v>
          </cell>
          <cell r="B291" t="str">
            <v>CO2소화기</v>
          </cell>
          <cell r="C291" t="str">
            <v>15L/B</v>
          </cell>
          <cell r="D291" t="str">
            <v>EA</v>
          </cell>
          <cell r="E291">
            <v>210000</v>
          </cell>
          <cell r="F291">
            <v>85000</v>
          </cell>
        </row>
        <row r="292">
          <cell r="A292">
            <v>20186</v>
          </cell>
          <cell r="B292" t="str">
            <v>CO2소화기</v>
          </cell>
          <cell r="C292" t="str">
            <v>10L/B</v>
          </cell>
          <cell r="D292" t="str">
            <v>EA</v>
          </cell>
          <cell r="E292">
            <v>165000</v>
          </cell>
          <cell r="F292">
            <v>75000</v>
          </cell>
        </row>
        <row r="293">
          <cell r="A293">
            <v>20187</v>
          </cell>
          <cell r="B293" t="str">
            <v>CO2소화기</v>
          </cell>
          <cell r="C293" t="str">
            <v>5L/B</v>
          </cell>
          <cell r="D293" t="str">
            <v>EA</v>
          </cell>
        </row>
        <row r="294">
          <cell r="A294">
            <v>20188</v>
          </cell>
          <cell r="B294" t="str">
            <v>하론소화기</v>
          </cell>
          <cell r="C294" t="str">
            <v>68KG</v>
          </cell>
          <cell r="D294" t="str">
            <v>EA</v>
          </cell>
        </row>
        <row r="295">
          <cell r="A295">
            <v>20189</v>
          </cell>
          <cell r="B295" t="str">
            <v>하론소화기</v>
          </cell>
          <cell r="C295" t="str">
            <v>46KG</v>
          </cell>
          <cell r="D295" t="str">
            <v>EA</v>
          </cell>
        </row>
        <row r="296">
          <cell r="A296">
            <v>20190</v>
          </cell>
          <cell r="B296" t="str">
            <v>하론소화기</v>
          </cell>
          <cell r="C296" t="str">
            <v>23KG</v>
          </cell>
          <cell r="D296" t="str">
            <v>EA</v>
          </cell>
        </row>
        <row r="297">
          <cell r="A297">
            <v>20191</v>
          </cell>
          <cell r="B297" t="str">
            <v>하론소화기</v>
          </cell>
          <cell r="C297" t="str">
            <v>6.8KG</v>
          </cell>
          <cell r="D297" t="str">
            <v>EA</v>
          </cell>
        </row>
        <row r="298">
          <cell r="A298">
            <v>20192</v>
          </cell>
          <cell r="B298" t="str">
            <v>하론소화기</v>
          </cell>
          <cell r="C298" t="str">
            <v>4.5KG</v>
          </cell>
          <cell r="D298" t="str">
            <v>EA</v>
          </cell>
        </row>
        <row r="299">
          <cell r="A299">
            <v>20193</v>
          </cell>
          <cell r="B299" t="str">
            <v>하론소화기</v>
          </cell>
          <cell r="C299" t="str">
            <v>3.0KG</v>
          </cell>
          <cell r="D299" t="str">
            <v>EA</v>
          </cell>
          <cell r="E299">
            <v>150000</v>
          </cell>
          <cell r="F299">
            <v>70000</v>
          </cell>
        </row>
        <row r="300">
          <cell r="A300">
            <v>20194</v>
          </cell>
          <cell r="B300" t="str">
            <v>하론소화기</v>
          </cell>
          <cell r="C300" t="str">
            <v>2.0KG</v>
          </cell>
          <cell r="D300" t="str">
            <v>EA</v>
          </cell>
        </row>
        <row r="301">
          <cell r="A301">
            <v>20195</v>
          </cell>
          <cell r="B301" t="str">
            <v>하론소화기</v>
          </cell>
          <cell r="C301" t="str">
            <v>1.0KG</v>
          </cell>
          <cell r="D301" t="str">
            <v>EA</v>
          </cell>
        </row>
        <row r="302">
          <cell r="A302">
            <v>20196</v>
          </cell>
          <cell r="B302" t="str">
            <v>물올림탱크</v>
          </cell>
          <cell r="C302" t="str">
            <v>100L</v>
          </cell>
          <cell r="D302" t="str">
            <v>EA</v>
          </cell>
          <cell r="E302">
            <v>215000</v>
          </cell>
          <cell r="F302">
            <v>85000</v>
          </cell>
        </row>
        <row r="303">
          <cell r="A303">
            <v>20197</v>
          </cell>
          <cell r="B303" t="str">
            <v>살수헤드</v>
          </cell>
          <cell r="C303" t="str">
            <v>15A</v>
          </cell>
          <cell r="D303" t="str">
            <v>EA</v>
          </cell>
          <cell r="E303">
            <v>7000</v>
          </cell>
          <cell r="F303">
            <v>4000</v>
          </cell>
        </row>
        <row r="304">
          <cell r="A304">
            <v>20198</v>
          </cell>
          <cell r="B304" t="str">
            <v>살수헤드</v>
          </cell>
          <cell r="C304" t="str">
            <v>20A</v>
          </cell>
          <cell r="D304" t="str">
            <v>EA</v>
          </cell>
          <cell r="E304">
            <v>9000</v>
          </cell>
          <cell r="F304">
            <v>4500</v>
          </cell>
        </row>
        <row r="305">
          <cell r="A305">
            <v>20199</v>
          </cell>
          <cell r="B305" t="str">
            <v>앵글</v>
          </cell>
          <cell r="C305" t="str">
            <v>40MM*5T</v>
          </cell>
          <cell r="D305" t="str">
            <v>M</v>
          </cell>
          <cell r="E305">
            <v>1419.6</v>
          </cell>
          <cell r="F305">
            <v>1092</v>
          </cell>
        </row>
        <row r="306">
          <cell r="A306">
            <v>20200</v>
          </cell>
          <cell r="B306" t="str">
            <v>셋트앙카</v>
          </cell>
          <cell r="C306" t="str">
            <v>3/8"</v>
          </cell>
          <cell r="D306" t="str">
            <v>EA</v>
          </cell>
          <cell r="E306">
            <v>117</v>
          </cell>
          <cell r="F306">
            <v>90</v>
          </cell>
        </row>
        <row r="307">
          <cell r="A307">
            <v>20201</v>
          </cell>
          <cell r="B307" t="str">
            <v>전산볼트</v>
          </cell>
          <cell r="C307" t="str">
            <v>1M</v>
          </cell>
          <cell r="D307" t="str">
            <v>EA</v>
          </cell>
          <cell r="E307">
            <v>1300</v>
          </cell>
          <cell r="F307">
            <v>1000</v>
          </cell>
        </row>
        <row r="308">
          <cell r="A308">
            <v>20202</v>
          </cell>
          <cell r="B308" t="str">
            <v>보온테이프</v>
          </cell>
          <cell r="C308" t="str">
            <v>적색</v>
          </cell>
          <cell r="D308" t="str">
            <v>EA</v>
          </cell>
          <cell r="E308">
            <v>700</v>
          </cell>
        </row>
        <row r="309">
          <cell r="A309">
            <v>20203</v>
          </cell>
          <cell r="B309" t="str">
            <v>방열복, 공기호흡기</v>
          </cell>
          <cell r="C309" t="str">
            <v>SAS500/#UPS-84</v>
          </cell>
          <cell r="D309" t="str">
            <v>SET</v>
          </cell>
          <cell r="E309">
            <v>2707000</v>
          </cell>
          <cell r="F309">
            <v>2151000</v>
          </cell>
        </row>
        <row r="310">
          <cell r="A310">
            <v>20204</v>
          </cell>
          <cell r="B310" t="str">
            <v>후드밸브</v>
          </cell>
          <cell r="C310" t="str">
            <v>150A</v>
          </cell>
          <cell r="D310" t="str">
            <v>EA</v>
          </cell>
          <cell r="E310">
            <v>73943.999999999985</v>
          </cell>
          <cell r="F310">
            <v>56879.999999999993</v>
          </cell>
          <cell r="G310">
            <v>62568</v>
          </cell>
        </row>
        <row r="311">
          <cell r="A311">
            <v>20205</v>
          </cell>
          <cell r="B311" t="str">
            <v>후드밸브</v>
          </cell>
          <cell r="C311" t="str">
            <v>125A</v>
          </cell>
          <cell r="D311" t="str">
            <v>EA</v>
          </cell>
          <cell r="E311">
            <v>63647.999999999993</v>
          </cell>
          <cell r="F311">
            <v>48959.999999999993</v>
          </cell>
          <cell r="G311">
            <v>53856</v>
          </cell>
        </row>
        <row r="312">
          <cell r="A312">
            <v>20206</v>
          </cell>
          <cell r="B312" t="str">
            <v>후드밸브</v>
          </cell>
          <cell r="C312" t="str">
            <v>100A</v>
          </cell>
          <cell r="D312" t="str">
            <v>EA</v>
          </cell>
          <cell r="E312">
            <v>38375.999999999993</v>
          </cell>
          <cell r="F312">
            <v>29519.999999999996</v>
          </cell>
          <cell r="G312">
            <v>32472</v>
          </cell>
        </row>
        <row r="313">
          <cell r="A313">
            <v>20207</v>
          </cell>
          <cell r="B313" t="str">
            <v>후드밸브</v>
          </cell>
          <cell r="C313" t="str">
            <v>80A</v>
          </cell>
          <cell r="D313" t="str">
            <v>EA</v>
          </cell>
          <cell r="E313">
            <v>35567.999999999993</v>
          </cell>
          <cell r="F313">
            <v>27359.999999999996</v>
          </cell>
          <cell r="G313">
            <v>30096</v>
          </cell>
        </row>
        <row r="314">
          <cell r="A314">
            <v>20208</v>
          </cell>
          <cell r="B314" t="str">
            <v>후드밸브</v>
          </cell>
          <cell r="C314" t="str">
            <v>65A</v>
          </cell>
          <cell r="D314" t="str">
            <v>EA</v>
          </cell>
          <cell r="E314">
            <v>30887.999999999996</v>
          </cell>
          <cell r="F314">
            <v>23759.999999999996</v>
          </cell>
          <cell r="G314">
            <v>26136</v>
          </cell>
        </row>
        <row r="315">
          <cell r="A315">
            <v>20209</v>
          </cell>
          <cell r="B315" t="str">
            <v>후드밸브</v>
          </cell>
          <cell r="C315" t="str">
            <v>50A</v>
          </cell>
          <cell r="D315" t="str">
            <v>EA</v>
          </cell>
          <cell r="E315">
            <v>27133.363636363632</v>
          </cell>
          <cell r="F315">
            <v>20871.81818181818</v>
          </cell>
          <cell r="G315">
            <v>22959</v>
          </cell>
        </row>
        <row r="316">
          <cell r="A316">
            <v>20210</v>
          </cell>
          <cell r="B316" t="str">
            <v>02.노무비</v>
          </cell>
        </row>
        <row r="317">
          <cell r="A317">
            <v>20211</v>
          </cell>
          <cell r="B317" t="str">
            <v>노무비</v>
          </cell>
          <cell r="C317" t="str">
            <v>배관공</v>
          </cell>
          <cell r="D317" t="str">
            <v>인</v>
          </cell>
          <cell r="E317">
            <v>51272</v>
          </cell>
        </row>
        <row r="318">
          <cell r="A318">
            <v>20212</v>
          </cell>
          <cell r="B318" t="str">
            <v>노무비</v>
          </cell>
          <cell r="C318" t="str">
            <v>용접공</v>
          </cell>
          <cell r="D318" t="str">
            <v>인</v>
          </cell>
          <cell r="E318">
            <v>58758</v>
          </cell>
        </row>
        <row r="319">
          <cell r="A319">
            <v>20213</v>
          </cell>
          <cell r="B319" t="str">
            <v>노무비</v>
          </cell>
          <cell r="C319" t="str">
            <v>기계설치공</v>
          </cell>
          <cell r="D319" t="str">
            <v>인</v>
          </cell>
          <cell r="E319">
            <v>54111</v>
          </cell>
        </row>
        <row r="320">
          <cell r="A320">
            <v>20214</v>
          </cell>
          <cell r="B320" t="str">
            <v>노무비</v>
          </cell>
          <cell r="C320" t="str">
            <v>보온공</v>
          </cell>
          <cell r="D320" t="str">
            <v>인</v>
          </cell>
          <cell r="E320">
            <v>52961</v>
          </cell>
        </row>
        <row r="321">
          <cell r="A321">
            <v>20215</v>
          </cell>
          <cell r="B321" t="str">
            <v>노무비</v>
          </cell>
          <cell r="C321" t="str">
            <v>보통인부</v>
          </cell>
          <cell r="D321" t="str">
            <v>인</v>
          </cell>
          <cell r="E321">
            <v>37483</v>
          </cell>
        </row>
        <row r="322">
          <cell r="A322">
            <v>20216</v>
          </cell>
          <cell r="B322" t="str">
            <v>공구손료</v>
          </cell>
          <cell r="C322" t="str">
            <v>노무비의3%</v>
          </cell>
          <cell r="D322" t="str">
            <v>식</v>
          </cell>
        </row>
        <row r="323">
          <cell r="A323">
            <v>20217</v>
          </cell>
          <cell r="B323" t="str">
            <v>객석유도등</v>
          </cell>
          <cell r="C323" t="str">
            <v>DC24V</v>
          </cell>
          <cell r="D323" t="str">
            <v>EA</v>
          </cell>
          <cell r="E323">
            <v>35000</v>
          </cell>
          <cell r="F323">
            <v>25000</v>
          </cell>
        </row>
        <row r="324">
          <cell r="A324">
            <v>20218</v>
          </cell>
        </row>
        <row r="325">
          <cell r="A325">
            <v>20219</v>
          </cell>
        </row>
        <row r="326">
          <cell r="A326">
            <v>20220</v>
          </cell>
        </row>
        <row r="327">
          <cell r="A327">
            <v>20221</v>
          </cell>
        </row>
        <row r="328">
          <cell r="A328">
            <v>20222</v>
          </cell>
        </row>
        <row r="329">
          <cell r="A329">
            <v>20223</v>
          </cell>
        </row>
        <row r="330">
          <cell r="A330">
            <v>20224</v>
          </cell>
        </row>
        <row r="331">
          <cell r="A331">
            <v>20225</v>
          </cell>
        </row>
        <row r="332">
          <cell r="A332">
            <v>20226</v>
          </cell>
        </row>
        <row r="333">
          <cell r="A333">
            <v>20227</v>
          </cell>
        </row>
        <row r="334">
          <cell r="A334">
            <v>20228</v>
          </cell>
        </row>
        <row r="335">
          <cell r="A335">
            <v>20229</v>
          </cell>
        </row>
        <row r="336">
          <cell r="A336">
            <v>20230</v>
          </cell>
        </row>
        <row r="337">
          <cell r="A337">
            <v>20231</v>
          </cell>
        </row>
        <row r="338">
          <cell r="A338">
            <v>20232</v>
          </cell>
        </row>
        <row r="339">
          <cell r="A339">
            <v>20233</v>
          </cell>
        </row>
        <row r="340">
          <cell r="A340">
            <v>20234</v>
          </cell>
        </row>
        <row r="341">
          <cell r="A341">
            <v>20235</v>
          </cell>
        </row>
        <row r="342">
          <cell r="A342">
            <v>20236</v>
          </cell>
        </row>
        <row r="343">
          <cell r="A343">
            <v>20237</v>
          </cell>
          <cell r="F34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팽성원가계산서"/>
      <sheetName val="집계표"/>
      <sheetName val="기자재비"/>
      <sheetName val="설치비"/>
      <sheetName val="대당설치비"/>
      <sheetName val="배관공사비"/>
      <sheetName val="일위대가"/>
      <sheetName val="팽성내역-도급"/>
    </sheetNames>
    <definedNames>
      <definedName name="단중입력"/>
      <definedName name="프로그램.메인_메뉴호출"/>
    </defined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자재비"/>
      <sheetName val="내역8"/>
      <sheetName val="2공구산출내역"/>
      <sheetName val="전선 및 전선관"/>
      <sheetName val="물가자료"/>
      <sheetName val="1단계"/>
      <sheetName val="INPUT"/>
      <sheetName val="ilch"/>
      <sheetName val="밸브설치"/>
      <sheetName val="도로구조공사비"/>
      <sheetName val="도로토공공사비"/>
      <sheetName val="여수토공사비"/>
      <sheetName val="1.설계기준"/>
      <sheetName val="구리토평1전기"/>
      <sheetName val="노임"/>
      <sheetName val="설계내역일위"/>
      <sheetName val="견적서"/>
      <sheetName val="노임(1차)"/>
      <sheetName val="일위대가"/>
      <sheetName val="WORK"/>
      <sheetName val="Sheet15"/>
      <sheetName val="A-4"/>
      <sheetName val="기둥(원형)"/>
      <sheetName val="주공 갑지"/>
      <sheetName val="차액보증"/>
      <sheetName val="단가산출서"/>
      <sheetName val="데리네이타현황"/>
      <sheetName val="D-3503"/>
      <sheetName val="내역서 "/>
      <sheetName val="설계예시"/>
      <sheetName val="#REF"/>
      <sheetName val="70%"/>
      <sheetName val="용산1(해보)"/>
      <sheetName val="원가계산서"/>
      <sheetName val="일위대가목록"/>
      <sheetName val="총 원가계산"/>
      <sheetName val="설비"/>
      <sheetName val="CT "/>
      <sheetName val="단가"/>
      <sheetName val="시설물일위"/>
      <sheetName val="SHEET1"/>
      <sheetName val="Y-WORK"/>
      <sheetName val="TABLE"/>
      <sheetName val="3BL공동구 수량"/>
      <sheetName val="맨홀수량산출"/>
      <sheetName val="비교표"/>
      <sheetName val="기초단가"/>
      <sheetName val="DATA"/>
      <sheetName val="데이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목차 "/>
      <sheetName val="결과"/>
      <sheetName val="청총괄"/>
      <sheetName val="재료비&lt;표1&gt;"/>
      <sheetName val="재료비&lt;표2&gt;"/>
      <sheetName val="재료비&lt;표3&gt;"/>
      <sheetName val="청기본"/>
      <sheetName val="청수당"/>
      <sheetName val="청상여"/>
      <sheetName val="청퇴직"/>
      <sheetName val="인건비"/>
      <sheetName val="청경비"/>
      <sheetName val="청감가"/>
      <sheetName val="청복리"/>
      <sheetName val="청보험"/>
      <sheetName val="청외주"/>
      <sheetName val="N賃率-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2)"/>
      <sheetName val="견적서표지 (2)"/>
      <sheetName val="견적서갑지 (2)"/>
      <sheetName val="공사비총괄표 (3)"/>
      <sheetName val="A동소화 (2)"/>
      <sheetName val="A동자탐 (2)"/>
      <sheetName val="단가표"/>
      <sheetName val="견적서표지"/>
      <sheetName val="견적서갑지"/>
      <sheetName val="공사비총괄표 (2)"/>
      <sheetName val="A동소화"/>
      <sheetName val="A동자탐"/>
      <sheetName val="B동소화"/>
      <sheetName val="B동자탐 "/>
    </sheetNames>
    <sheetDataSet>
      <sheetData sheetId="0" refreshError="1">
        <row r="2">
          <cell r="A2" t="str">
            <v>코드번호</v>
          </cell>
          <cell r="B2" t="str">
            <v>품명</v>
          </cell>
          <cell r="C2" t="str">
            <v>규격</v>
          </cell>
          <cell r="D2" t="str">
            <v>단위</v>
          </cell>
          <cell r="E2" t="str">
            <v>견적단가</v>
          </cell>
          <cell r="F2" t="str">
            <v>실행가</v>
          </cell>
          <cell r="G2" t="str">
            <v>구매가(VAT포함)</v>
          </cell>
        </row>
        <row r="3">
          <cell r="A3">
            <v>10001</v>
          </cell>
          <cell r="B3" t="str">
            <v>화재수신기</v>
          </cell>
          <cell r="C3" t="str">
            <v>P-1-25CCT</v>
          </cell>
          <cell r="D3" t="str">
            <v>면</v>
          </cell>
        </row>
        <row r="4">
          <cell r="A4">
            <v>10002</v>
          </cell>
          <cell r="B4" t="str">
            <v>화재수신기</v>
          </cell>
          <cell r="C4" t="str">
            <v>P-1-20CCT</v>
          </cell>
          <cell r="D4" t="str">
            <v>면</v>
          </cell>
          <cell r="E4">
            <v>550000</v>
          </cell>
          <cell r="F4">
            <v>170000</v>
          </cell>
        </row>
        <row r="5">
          <cell r="A5">
            <v>10003</v>
          </cell>
          <cell r="B5" t="str">
            <v>화재수신기</v>
          </cell>
          <cell r="C5" t="str">
            <v>P-1-15CCT</v>
          </cell>
          <cell r="D5" t="str">
            <v>면</v>
          </cell>
          <cell r="E5">
            <v>480000</v>
          </cell>
          <cell r="F5">
            <v>150000</v>
          </cell>
        </row>
        <row r="6">
          <cell r="A6">
            <v>10004</v>
          </cell>
          <cell r="B6" t="str">
            <v>화재수신기</v>
          </cell>
          <cell r="C6" t="str">
            <v>P-1-10CCT</v>
          </cell>
          <cell r="D6" t="str">
            <v>면</v>
          </cell>
          <cell r="E6">
            <v>380000</v>
          </cell>
          <cell r="F6">
            <v>130000</v>
          </cell>
        </row>
        <row r="7">
          <cell r="A7">
            <v>10005</v>
          </cell>
          <cell r="B7" t="str">
            <v>화재수신기</v>
          </cell>
          <cell r="C7" t="str">
            <v>P-1-5CCT</v>
          </cell>
          <cell r="D7" t="str">
            <v>면</v>
          </cell>
          <cell r="E7">
            <v>240000</v>
          </cell>
          <cell r="F7">
            <v>90000</v>
          </cell>
        </row>
        <row r="8">
          <cell r="A8">
            <v>10006</v>
          </cell>
          <cell r="B8" t="str">
            <v>화재수신기</v>
          </cell>
          <cell r="C8" t="str">
            <v>복합형/4</v>
          </cell>
          <cell r="D8" t="str">
            <v>면</v>
          </cell>
          <cell r="E8">
            <v>900000</v>
          </cell>
          <cell r="F8">
            <v>600000</v>
          </cell>
        </row>
        <row r="9">
          <cell r="A9">
            <v>10007</v>
          </cell>
          <cell r="B9" t="str">
            <v>화재수신기</v>
          </cell>
          <cell r="C9" t="str">
            <v>복합형/2</v>
          </cell>
          <cell r="D9" t="str">
            <v>면</v>
          </cell>
          <cell r="E9">
            <v>550000</v>
          </cell>
          <cell r="F9">
            <v>450000</v>
          </cell>
        </row>
        <row r="10">
          <cell r="A10">
            <v>10008</v>
          </cell>
          <cell r="B10" t="str">
            <v>경종</v>
          </cell>
          <cell r="C10" t="str">
            <v>DC 24V</v>
          </cell>
          <cell r="D10" t="str">
            <v>EA</v>
          </cell>
          <cell r="E10">
            <v>5500</v>
          </cell>
          <cell r="F10">
            <v>3600</v>
          </cell>
        </row>
        <row r="11">
          <cell r="A11">
            <v>10009</v>
          </cell>
          <cell r="B11" t="str">
            <v>표시등</v>
          </cell>
          <cell r="C11" t="str">
            <v>DC 24V/L.E.D</v>
          </cell>
          <cell r="D11" t="str">
            <v>EA</v>
          </cell>
          <cell r="E11">
            <v>2000</v>
          </cell>
          <cell r="F11">
            <v>900</v>
          </cell>
        </row>
        <row r="12">
          <cell r="A12">
            <v>10010</v>
          </cell>
          <cell r="B12" t="str">
            <v>발신기</v>
          </cell>
          <cell r="C12" t="str">
            <v>P-1급</v>
          </cell>
          <cell r="D12" t="str">
            <v>EA</v>
          </cell>
          <cell r="E12">
            <v>5000</v>
          </cell>
          <cell r="F12">
            <v>2900</v>
          </cell>
        </row>
        <row r="13">
          <cell r="A13">
            <v>10011</v>
          </cell>
          <cell r="B13" t="str">
            <v>기동램프</v>
          </cell>
          <cell r="C13" t="str">
            <v>AC 220V</v>
          </cell>
          <cell r="D13" t="str">
            <v>EA</v>
          </cell>
          <cell r="E13">
            <v>2300</v>
          </cell>
          <cell r="F13">
            <v>1400</v>
          </cell>
        </row>
        <row r="14">
          <cell r="A14">
            <v>10012</v>
          </cell>
          <cell r="B14" t="str">
            <v>차동식감지기</v>
          </cell>
          <cell r="C14" t="str">
            <v>스포트형</v>
          </cell>
          <cell r="D14" t="str">
            <v>EA</v>
          </cell>
          <cell r="E14">
            <v>5000</v>
          </cell>
          <cell r="F14">
            <v>2800</v>
          </cell>
        </row>
        <row r="15">
          <cell r="A15">
            <v>10013</v>
          </cell>
          <cell r="B15" t="str">
            <v>정온식감지기</v>
          </cell>
          <cell r="C15" t="str">
            <v>스포트형</v>
          </cell>
          <cell r="D15" t="str">
            <v>EA</v>
          </cell>
          <cell r="E15">
            <v>5000</v>
          </cell>
          <cell r="F15">
            <v>2500</v>
          </cell>
        </row>
        <row r="16">
          <cell r="A16">
            <v>10014</v>
          </cell>
          <cell r="B16" t="str">
            <v>연기식감지기</v>
          </cell>
          <cell r="C16" t="str">
            <v>광전식</v>
          </cell>
          <cell r="D16" t="str">
            <v>EA</v>
          </cell>
          <cell r="E16">
            <v>20000</v>
          </cell>
          <cell r="F16">
            <v>9800</v>
          </cell>
        </row>
        <row r="17">
          <cell r="A17">
            <v>10015</v>
          </cell>
          <cell r="B17" t="str">
            <v>통로유도표지</v>
          </cell>
          <cell r="C17" t="str">
            <v>축광</v>
          </cell>
          <cell r="D17" t="str">
            <v>EA</v>
          </cell>
          <cell r="E17">
            <v>4500</v>
          </cell>
          <cell r="F17">
            <v>2500</v>
          </cell>
        </row>
        <row r="18">
          <cell r="A18">
            <v>10016</v>
          </cell>
          <cell r="B18" t="str">
            <v>통로유도등</v>
          </cell>
          <cell r="C18" t="str">
            <v>매입형</v>
          </cell>
          <cell r="D18" t="str">
            <v>EA</v>
          </cell>
          <cell r="E18">
            <v>43000</v>
          </cell>
          <cell r="F18">
            <v>16000</v>
          </cell>
        </row>
        <row r="19">
          <cell r="A19">
            <v>10017</v>
          </cell>
          <cell r="B19" t="str">
            <v>통로유도등</v>
          </cell>
          <cell r="C19" t="str">
            <v>돌출형</v>
          </cell>
          <cell r="D19" t="str">
            <v>EA</v>
          </cell>
          <cell r="E19">
            <v>37000</v>
          </cell>
          <cell r="F19">
            <v>16000</v>
          </cell>
        </row>
        <row r="20">
          <cell r="A20">
            <v>10018</v>
          </cell>
          <cell r="B20" t="str">
            <v>피난구유도표지</v>
          </cell>
          <cell r="C20" t="str">
            <v>축광</v>
          </cell>
          <cell r="D20" t="str">
            <v>EA</v>
          </cell>
          <cell r="E20">
            <v>4000</v>
          </cell>
          <cell r="F20">
            <v>3000</v>
          </cell>
        </row>
        <row r="21">
          <cell r="A21">
            <v>10019</v>
          </cell>
          <cell r="B21" t="str">
            <v>피난구유도등</v>
          </cell>
          <cell r="C21" t="str">
            <v>10W</v>
          </cell>
          <cell r="D21" t="str">
            <v>EA</v>
          </cell>
          <cell r="E21">
            <v>28000</v>
          </cell>
          <cell r="F21">
            <v>14000</v>
          </cell>
        </row>
        <row r="22">
          <cell r="A22">
            <v>10020</v>
          </cell>
          <cell r="B22" t="str">
            <v>피난구유도등</v>
          </cell>
          <cell r="C22" t="str">
            <v>20W</v>
          </cell>
          <cell r="D22" t="str">
            <v>EA</v>
          </cell>
          <cell r="E22">
            <v>45000</v>
          </cell>
          <cell r="F22">
            <v>20000</v>
          </cell>
        </row>
        <row r="23">
          <cell r="A23">
            <v>10021</v>
          </cell>
          <cell r="B23" t="str">
            <v>피난구유도등</v>
          </cell>
          <cell r="C23" t="str">
            <v>40W</v>
          </cell>
          <cell r="D23" t="str">
            <v>EA</v>
          </cell>
          <cell r="E23">
            <v>110000</v>
          </cell>
          <cell r="F23">
            <v>85000</v>
          </cell>
        </row>
        <row r="24">
          <cell r="A24">
            <v>10022</v>
          </cell>
          <cell r="B24" t="str">
            <v>비상조명등</v>
          </cell>
          <cell r="C24" t="str">
            <v>AC 220V</v>
          </cell>
          <cell r="D24" t="str">
            <v>EA</v>
          </cell>
          <cell r="E24">
            <v>78000</v>
          </cell>
          <cell r="F24">
            <v>50000</v>
          </cell>
        </row>
        <row r="25">
          <cell r="A25">
            <v>10023</v>
          </cell>
          <cell r="B25" t="str">
            <v>AMP</v>
          </cell>
          <cell r="C25" t="str">
            <v>50W</v>
          </cell>
          <cell r="D25" t="str">
            <v>면</v>
          </cell>
          <cell r="E25">
            <v>450000</v>
          </cell>
        </row>
        <row r="26">
          <cell r="A26">
            <v>10024</v>
          </cell>
          <cell r="B26" t="str">
            <v>스피커</v>
          </cell>
          <cell r="C26" t="str">
            <v>세대1W</v>
          </cell>
          <cell r="D26" t="str">
            <v>EA</v>
          </cell>
          <cell r="E26">
            <v>5000</v>
          </cell>
          <cell r="F26">
            <v>3800</v>
          </cell>
        </row>
        <row r="27">
          <cell r="A27">
            <v>10025</v>
          </cell>
          <cell r="B27" t="str">
            <v>스피커</v>
          </cell>
          <cell r="C27" t="str">
            <v>3W</v>
          </cell>
          <cell r="D27" t="str">
            <v>EA</v>
          </cell>
          <cell r="E27">
            <v>20000</v>
          </cell>
          <cell r="F27">
            <v>9500</v>
          </cell>
        </row>
        <row r="28">
          <cell r="A28">
            <v>10026</v>
          </cell>
          <cell r="B28" t="str">
            <v>소화전세트</v>
          </cell>
          <cell r="C28" t="str">
            <v>경,표,발,기동램프</v>
          </cell>
          <cell r="D28" t="str">
            <v>SET</v>
          </cell>
          <cell r="E28">
            <v>14600</v>
          </cell>
          <cell r="F28">
            <v>8800</v>
          </cell>
        </row>
        <row r="29">
          <cell r="A29">
            <v>10027</v>
          </cell>
          <cell r="B29" t="str">
            <v>속보함세트</v>
          </cell>
          <cell r="C29" t="str">
            <v>경,표,발신기</v>
          </cell>
          <cell r="D29" t="str">
            <v>SET</v>
          </cell>
          <cell r="E29">
            <v>56600</v>
          </cell>
          <cell r="F29">
            <v>38400</v>
          </cell>
        </row>
        <row r="30">
          <cell r="A30">
            <v>10028</v>
          </cell>
          <cell r="B30" t="str">
            <v>속보내함</v>
          </cell>
          <cell r="C30" t="str">
            <v>200*600</v>
          </cell>
          <cell r="D30" t="str">
            <v>EA</v>
          </cell>
          <cell r="E30">
            <v>12000</v>
          </cell>
          <cell r="F30">
            <v>6000</v>
          </cell>
        </row>
        <row r="31">
          <cell r="A31">
            <v>10029</v>
          </cell>
          <cell r="B31" t="str">
            <v>속보함커버</v>
          </cell>
          <cell r="C31" t="str">
            <v>SUS</v>
          </cell>
          <cell r="D31" t="str">
            <v>EA</v>
          </cell>
          <cell r="E31">
            <v>32300</v>
          </cell>
          <cell r="F31">
            <v>19000</v>
          </cell>
        </row>
        <row r="32">
          <cell r="A32">
            <v>10030</v>
          </cell>
          <cell r="B32" t="str">
            <v>속노함노출</v>
          </cell>
          <cell r="C32" t="str">
            <v>STEEL</v>
          </cell>
          <cell r="D32" t="str">
            <v>EA</v>
          </cell>
          <cell r="E32">
            <v>9000</v>
          </cell>
          <cell r="F32">
            <v>4500</v>
          </cell>
        </row>
        <row r="33">
          <cell r="A33">
            <v>10031</v>
          </cell>
          <cell r="B33" t="str">
            <v>속노함노출</v>
          </cell>
          <cell r="C33" t="str">
            <v>SUS</v>
          </cell>
          <cell r="D33" t="str">
            <v>EA</v>
          </cell>
          <cell r="E33">
            <v>45000</v>
          </cell>
          <cell r="F33">
            <v>25000</v>
          </cell>
        </row>
        <row r="34">
          <cell r="A34">
            <v>10032</v>
          </cell>
          <cell r="B34" t="str">
            <v>중계기</v>
          </cell>
          <cell r="C34" t="str">
            <v>HI-MUX2/2/2</v>
          </cell>
          <cell r="D34" t="str">
            <v>EA</v>
          </cell>
          <cell r="E34">
            <v>120000</v>
          </cell>
          <cell r="F34">
            <v>55000</v>
          </cell>
        </row>
        <row r="35">
          <cell r="A35">
            <v>10033</v>
          </cell>
          <cell r="B35" t="str">
            <v>비상콘센트</v>
          </cell>
          <cell r="C35" t="str">
            <v>소화전내장형</v>
          </cell>
          <cell r="D35" t="str">
            <v>EA</v>
          </cell>
          <cell r="E35">
            <v>65000</v>
          </cell>
          <cell r="F35">
            <v>45000</v>
          </cell>
        </row>
        <row r="36">
          <cell r="A36">
            <v>10034</v>
          </cell>
          <cell r="B36" t="str">
            <v>전자싸이렌</v>
          </cell>
          <cell r="C36" t="str">
            <v>DC 24V</v>
          </cell>
          <cell r="D36" t="str">
            <v>EA</v>
          </cell>
          <cell r="E36">
            <v>25000</v>
          </cell>
          <cell r="F36">
            <v>11000</v>
          </cell>
        </row>
        <row r="37">
          <cell r="A37">
            <v>10035</v>
          </cell>
          <cell r="B37" t="str">
            <v>S.V.P</v>
          </cell>
          <cell r="C37" t="str">
            <v>DC 24V</v>
          </cell>
          <cell r="D37" t="str">
            <v>면</v>
          </cell>
          <cell r="E37">
            <v>62000</v>
          </cell>
          <cell r="F37">
            <v>25000</v>
          </cell>
        </row>
        <row r="38">
          <cell r="A38">
            <v>10036</v>
          </cell>
          <cell r="B38" t="str">
            <v>저수위경보</v>
          </cell>
          <cell r="C38" t="str">
            <v>DC 24V</v>
          </cell>
          <cell r="D38" t="str">
            <v>EA</v>
          </cell>
          <cell r="E38">
            <v>35000</v>
          </cell>
          <cell r="F38">
            <v>18000</v>
          </cell>
        </row>
        <row r="39">
          <cell r="A39">
            <v>10037</v>
          </cell>
          <cell r="B39" t="str">
            <v>TAMPER SWITCH</v>
          </cell>
          <cell r="C39" t="str">
            <v>DC 24V</v>
          </cell>
          <cell r="D39" t="str">
            <v>EA</v>
          </cell>
          <cell r="E39">
            <v>5000</v>
          </cell>
        </row>
        <row r="40">
          <cell r="A40">
            <v>10038</v>
          </cell>
          <cell r="B40" t="str">
            <v>MCC P/L</v>
          </cell>
          <cell r="C40" t="str">
            <v>AC 380V</v>
          </cell>
          <cell r="D40" t="str">
            <v>면</v>
          </cell>
          <cell r="E40">
            <v>750000</v>
          </cell>
          <cell r="F40">
            <v>700000</v>
          </cell>
        </row>
        <row r="41">
          <cell r="A41">
            <v>10039</v>
          </cell>
          <cell r="B41" t="str">
            <v>전선관</v>
          </cell>
          <cell r="C41" t="str">
            <v>HI-LEX16C</v>
          </cell>
          <cell r="D41" t="str">
            <v>M</v>
          </cell>
          <cell r="E41">
            <v>180</v>
          </cell>
          <cell r="F41">
            <v>110</v>
          </cell>
        </row>
        <row r="42">
          <cell r="A42">
            <v>10040</v>
          </cell>
          <cell r="B42" t="str">
            <v>전선관</v>
          </cell>
          <cell r="C42" t="str">
            <v>HI-LEX22C</v>
          </cell>
          <cell r="D42" t="str">
            <v>M</v>
          </cell>
          <cell r="E42">
            <v>216</v>
          </cell>
          <cell r="F42">
            <v>150</v>
          </cell>
        </row>
        <row r="43">
          <cell r="A43">
            <v>10041</v>
          </cell>
          <cell r="B43" t="str">
            <v>전선관</v>
          </cell>
          <cell r="C43" t="str">
            <v>HI-LEX28C</v>
          </cell>
          <cell r="D43" t="str">
            <v>M</v>
          </cell>
          <cell r="E43">
            <v>315</v>
          </cell>
          <cell r="F43">
            <v>200</v>
          </cell>
        </row>
        <row r="44">
          <cell r="A44">
            <v>10042</v>
          </cell>
          <cell r="B44" t="str">
            <v>전선관</v>
          </cell>
          <cell r="C44" t="str">
            <v>HI-16C</v>
          </cell>
          <cell r="D44" t="str">
            <v>M</v>
          </cell>
          <cell r="E44">
            <v>390</v>
          </cell>
          <cell r="F44">
            <v>365</v>
          </cell>
        </row>
        <row r="45">
          <cell r="A45">
            <v>10043</v>
          </cell>
          <cell r="B45" t="str">
            <v>전선관</v>
          </cell>
          <cell r="C45" t="str">
            <v>HI-22C</v>
          </cell>
          <cell r="D45" t="str">
            <v>M</v>
          </cell>
          <cell r="E45">
            <v>430</v>
          </cell>
          <cell r="F45">
            <v>410</v>
          </cell>
        </row>
        <row r="46">
          <cell r="A46">
            <v>10044</v>
          </cell>
          <cell r="B46" t="str">
            <v>전선관</v>
          </cell>
          <cell r="C46" t="str">
            <v>HI-28C</v>
          </cell>
          <cell r="D46" t="str">
            <v>M</v>
          </cell>
          <cell r="E46">
            <v>750</v>
          </cell>
          <cell r="F46">
            <v>720</v>
          </cell>
        </row>
        <row r="47">
          <cell r="A47">
            <v>10045</v>
          </cell>
          <cell r="B47" t="str">
            <v>전선관</v>
          </cell>
          <cell r="C47" t="str">
            <v>HI-36C</v>
          </cell>
          <cell r="D47" t="str">
            <v>M</v>
          </cell>
          <cell r="E47">
            <v>1350</v>
          </cell>
          <cell r="F47">
            <v>1200</v>
          </cell>
        </row>
        <row r="48">
          <cell r="A48">
            <v>10046</v>
          </cell>
          <cell r="B48" t="str">
            <v>전선관</v>
          </cell>
          <cell r="C48" t="str">
            <v>ST-16C</v>
          </cell>
          <cell r="D48" t="str">
            <v>M</v>
          </cell>
          <cell r="E48">
            <v>1230</v>
          </cell>
          <cell r="F48">
            <v>1160</v>
          </cell>
        </row>
        <row r="49">
          <cell r="A49">
            <v>10047</v>
          </cell>
          <cell r="B49" t="str">
            <v>전선관</v>
          </cell>
          <cell r="C49" t="str">
            <v>ST-22C</v>
          </cell>
          <cell r="D49" t="str">
            <v>M</v>
          </cell>
          <cell r="E49">
            <v>1620</v>
          </cell>
          <cell r="F49">
            <v>1480</v>
          </cell>
        </row>
        <row r="50">
          <cell r="A50">
            <v>10048</v>
          </cell>
          <cell r="B50" t="str">
            <v>전선관</v>
          </cell>
          <cell r="C50" t="str">
            <v>ST-28C</v>
          </cell>
          <cell r="D50" t="str">
            <v>M</v>
          </cell>
          <cell r="E50">
            <v>2100</v>
          </cell>
          <cell r="F50">
            <v>1930</v>
          </cell>
        </row>
        <row r="51">
          <cell r="A51">
            <v>10049</v>
          </cell>
          <cell r="B51" t="str">
            <v>전선관</v>
          </cell>
          <cell r="C51" t="str">
            <v>ST-36C</v>
          </cell>
          <cell r="D51" t="str">
            <v>M</v>
          </cell>
          <cell r="E51">
            <v>2440</v>
          </cell>
          <cell r="F51">
            <v>2370</v>
          </cell>
        </row>
        <row r="52">
          <cell r="A52">
            <v>10050</v>
          </cell>
          <cell r="B52" t="str">
            <v>노말밴드</v>
          </cell>
          <cell r="C52" t="str">
            <v>HI-28C</v>
          </cell>
          <cell r="D52" t="str">
            <v>EA</v>
          </cell>
          <cell r="E52">
            <v>1232</v>
          </cell>
          <cell r="F52">
            <v>1010</v>
          </cell>
        </row>
        <row r="53">
          <cell r="A53">
            <v>10051</v>
          </cell>
          <cell r="B53" t="str">
            <v>노말밴드</v>
          </cell>
          <cell r="C53" t="str">
            <v>HI-36C</v>
          </cell>
          <cell r="D53" t="str">
            <v>EA</v>
          </cell>
          <cell r="E53">
            <v>1250</v>
          </cell>
          <cell r="F53">
            <v>1080</v>
          </cell>
        </row>
        <row r="54">
          <cell r="A54">
            <v>10052</v>
          </cell>
          <cell r="B54" t="str">
            <v>노말밴드</v>
          </cell>
          <cell r="C54" t="str">
            <v>ST-28C</v>
          </cell>
          <cell r="D54" t="str">
            <v>EA</v>
          </cell>
          <cell r="E54">
            <v>1875</v>
          </cell>
          <cell r="F54">
            <v>1720</v>
          </cell>
        </row>
        <row r="55">
          <cell r="A55">
            <v>10053</v>
          </cell>
          <cell r="B55" t="str">
            <v>노말밴드</v>
          </cell>
          <cell r="C55" t="str">
            <v>ST-36C</v>
          </cell>
          <cell r="D55" t="str">
            <v>EA</v>
          </cell>
          <cell r="E55">
            <v>2980</v>
          </cell>
          <cell r="F55">
            <v>2300</v>
          </cell>
        </row>
        <row r="56">
          <cell r="A56">
            <v>10054</v>
          </cell>
          <cell r="B56" t="str">
            <v>ELP전선관</v>
          </cell>
          <cell r="C56" t="str">
            <v>30MM</v>
          </cell>
          <cell r="D56" t="str">
            <v>M</v>
          </cell>
          <cell r="E56">
            <v>496</v>
          </cell>
          <cell r="F56">
            <v>340</v>
          </cell>
        </row>
        <row r="57">
          <cell r="A57">
            <v>10055</v>
          </cell>
          <cell r="B57" t="str">
            <v>ELP전선관</v>
          </cell>
          <cell r="C57" t="str">
            <v>40MM</v>
          </cell>
          <cell r="D57" t="str">
            <v>M</v>
          </cell>
          <cell r="E57">
            <v>715</v>
          </cell>
          <cell r="F57">
            <v>530</v>
          </cell>
        </row>
        <row r="58">
          <cell r="A58">
            <v>10056</v>
          </cell>
          <cell r="B58" t="str">
            <v>ELP전선관</v>
          </cell>
          <cell r="C58" t="str">
            <v>50MM</v>
          </cell>
          <cell r="D58" t="str">
            <v>M</v>
          </cell>
          <cell r="E58">
            <v>875</v>
          </cell>
          <cell r="F58">
            <v>680</v>
          </cell>
        </row>
        <row r="59">
          <cell r="A59">
            <v>10057</v>
          </cell>
          <cell r="B59" t="str">
            <v>2종비닐절연전선</v>
          </cell>
          <cell r="C59" t="str">
            <v>IV 1.2MM</v>
          </cell>
          <cell r="D59" t="str">
            <v>M</v>
          </cell>
          <cell r="E59">
            <v>55</v>
          </cell>
        </row>
        <row r="60">
          <cell r="A60">
            <v>10058</v>
          </cell>
          <cell r="B60" t="str">
            <v>2종비닐절연전선</v>
          </cell>
          <cell r="C60" t="str">
            <v>HIV 1.2MM</v>
          </cell>
          <cell r="D60" t="str">
            <v>M</v>
          </cell>
          <cell r="E60">
            <v>57</v>
          </cell>
          <cell r="F60">
            <v>40</v>
          </cell>
        </row>
        <row r="61">
          <cell r="A61">
            <v>10059</v>
          </cell>
          <cell r="B61" t="str">
            <v>2종비닐절연전선</v>
          </cell>
          <cell r="C61" t="str">
            <v>HIV 1.6MM</v>
          </cell>
          <cell r="D61" t="str">
            <v>M</v>
          </cell>
          <cell r="E61">
            <v>92</v>
          </cell>
          <cell r="F61">
            <v>68</v>
          </cell>
        </row>
        <row r="62">
          <cell r="A62">
            <v>10060</v>
          </cell>
          <cell r="B62" t="str">
            <v>2종비닐절연전선</v>
          </cell>
          <cell r="C62" t="str">
            <v>HIV 2.0MM</v>
          </cell>
          <cell r="D62" t="str">
            <v>M</v>
          </cell>
          <cell r="E62">
            <v>135</v>
          </cell>
          <cell r="F62">
            <v>90</v>
          </cell>
        </row>
        <row r="63">
          <cell r="A63">
            <v>10061</v>
          </cell>
          <cell r="B63" t="str">
            <v>CABLE</v>
          </cell>
          <cell r="C63" t="str">
            <v>HCVV-SB1.25SQ 2/C</v>
          </cell>
          <cell r="D63" t="str">
            <v>M</v>
          </cell>
          <cell r="E63">
            <v>836</v>
          </cell>
          <cell r="F63">
            <v>764</v>
          </cell>
        </row>
        <row r="64">
          <cell r="A64">
            <v>10062</v>
          </cell>
          <cell r="B64" t="str">
            <v>CABLE</v>
          </cell>
          <cell r="C64" t="str">
            <v>FR-3 1.6MM 2/C</v>
          </cell>
          <cell r="D64" t="str">
            <v>M</v>
          </cell>
          <cell r="E64">
            <v>924</v>
          </cell>
          <cell r="F64">
            <v>630</v>
          </cell>
        </row>
        <row r="65">
          <cell r="A65">
            <v>10063</v>
          </cell>
          <cell r="B65" t="str">
            <v>CABLE</v>
          </cell>
          <cell r="C65" t="str">
            <v>FR-3 1.6MM 3/C</v>
          </cell>
          <cell r="D65" t="str">
            <v>M</v>
          </cell>
          <cell r="E65">
            <v>1118</v>
          </cell>
          <cell r="F65">
            <v>940</v>
          </cell>
        </row>
        <row r="66">
          <cell r="A66">
            <v>10064</v>
          </cell>
          <cell r="B66" t="str">
            <v>CABLE</v>
          </cell>
          <cell r="C66" t="str">
            <v>FR-3 1.6MM 7/C</v>
          </cell>
          <cell r="D66" t="str">
            <v>M</v>
          </cell>
          <cell r="E66">
            <v>1851</v>
          </cell>
          <cell r="F66">
            <v>1390</v>
          </cell>
        </row>
        <row r="67">
          <cell r="A67">
            <v>10065</v>
          </cell>
          <cell r="B67" t="str">
            <v>CABLE</v>
          </cell>
          <cell r="C67" t="str">
            <v>FR-3 1.6MM 8/C</v>
          </cell>
          <cell r="D67" t="str">
            <v>M</v>
          </cell>
          <cell r="E67">
            <v>2061</v>
          </cell>
          <cell r="F67">
            <v>1545</v>
          </cell>
        </row>
        <row r="68">
          <cell r="A68">
            <v>10066</v>
          </cell>
          <cell r="B68" t="str">
            <v>CABLE</v>
          </cell>
          <cell r="C68" t="str">
            <v>FR-3 1.6MM 9/C</v>
          </cell>
          <cell r="D68" t="str">
            <v>M</v>
          </cell>
          <cell r="E68">
            <v>2259</v>
          </cell>
          <cell r="F68">
            <v>1695</v>
          </cell>
        </row>
        <row r="69">
          <cell r="A69">
            <v>10067</v>
          </cell>
          <cell r="B69" t="str">
            <v>CABLE</v>
          </cell>
          <cell r="C69" t="str">
            <v>FR-3 1.6MM 10/C</v>
          </cell>
          <cell r="D69" t="str">
            <v>M</v>
          </cell>
          <cell r="E69">
            <v>2493</v>
          </cell>
          <cell r="F69">
            <v>1870</v>
          </cell>
        </row>
        <row r="70">
          <cell r="A70">
            <v>10068</v>
          </cell>
          <cell r="B70" t="str">
            <v>CABLE</v>
          </cell>
          <cell r="C70" t="str">
            <v>FR-3 1.6MM 12/C</v>
          </cell>
          <cell r="D70" t="str">
            <v>M</v>
          </cell>
          <cell r="E70">
            <v>2753</v>
          </cell>
          <cell r="F70">
            <v>2065</v>
          </cell>
        </row>
        <row r="71">
          <cell r="A71">
            <v>10069</v>
          </cell>
          <cell r="B71" t="str">
            <v>CABLE</v>
          </cell>
          <cell r="C71" t="str">
            <v>FR-3 1.6MM 15/C</v>
          </cell>
          <cell r="D71" t="str">
            <v>M</v>
          </cell>
          <cell r="E71">
            <v>3281</v>
          </cell>
          <cell r="F71">
            <v>2460</v>
          </cell>
        </row>
        <row r="72">
          <cell r="A72">
            <v>10070</v>
          </cell>
          <cell r="B72" t="str">
            <v>CABLE</v>
          </cell>
          <cell r="C72" t="str">
            <v>FR-3 1.2MM 4/C</v>
          </cell>
          <cell r="D72" t="str">
            <v>M</v>
          </cell>
          <cell r="E72">
            <v>1152</v>
          </cell>
          <cell r="F72">
            <v>865</v>
          </cell>
        </row>
        <row r="73">
          <cell r="A73">
            <v>10071</v>
          </cell>
          <cell r="B73" t="str">
            <v>CABLE</v>
          </cell>
          <cell r="C73" t="str">
            <v>FR-3 2.0MM 3/C</v>
          </cell>
          <cell r="D73" t="str">
            <v>M</v>
          </cell>
          <cell r="E73">
            <v>1252</v>
          </cell>
          <cell r="F73">
            <v>940</v>
          </cell>
        </row>
        <row r="74">
          <cell r="A74">
            <v>10072</v>
          </cell>
          <cell r="B74" t="str">
            <v>CABLE</v>
          </cell>
          <cell r="C74" t="str">
            <v xml:space="preserve">HIV 5.5SQ </v>
          </cell>
          <cell r="D74" t="str">
            <v>M</v>
          </cell>
          <cell r="E74">
            <v>271</v>
          </cell>
          <cell r="F74">
            <v>180</v>
          </cell>
        </row>
        <row r="75">
          <cell r="A75">
            <v>10073</v>
          </cell>
          <cell r="B75" t="str">
            <v>아우트레드복스</v>
          </cell>
          <cell r="C75" t="str">
            <v>8각</v>
          </cell>
          <cell r="D75" t="str">
            <v>EA</v>
          </cell>
          <cell r="E75">
            <v>540</v>
          </cell>
          <cell r="F75">
            <v>370</v>
          </cell>
        </row>
        <row r="76">
          <cell r="A76">
            <v>10074</v>
          </cell>
          <cell r="B76" t="str">
            <v>아우트레드복스</v>
          </cell>
          <cell r="C76" t="str">
            <v>4각</v>
          </cell>
          <cell r="D76" t="str">
            <v>EA</v>
          </cell>
          <cell r="E76">
            <v>630</v>
          </cell>
          <cell r="F76">
            <v>420</v>
          </cell>
        </row>
        <row r="77">
          <cell r="A77">
            <v>10075</v>
          </cell>
          <cell r="B77" t="str">
            <v>아우트레드복스</v>
          </cell>
          <cell r="C77" t="str">
            <v>8각 54MM</v>
          </cell>
          <cell r="D77" t="str">
            <v>EA</v>
          </cell>
          <cell r="E77">
            <v>580</v>
          </cell>
          <cell r="F77">
            <v>450</v>
          </cell>
        </row>
        <row r="78">
          <cell r="A78">
            <v>10076</v>
          </cell>
          <cell r="B78" t="str">
            <v>아우트레드복스</v>
          </cell>
          <cell r="C78" t="str">
            <v>4각 54MM</v>
          </cell>
          <cell r="D78" t="str">
            <v>EA</v>
          </cell>
          <cell r="E78">
            <v>770</v>
          </cell>
          <cell r="F78">
            <v>530</v>
          </cell>
        </row>
        <row r="79">
          <cell r="A79">
            <v>10077</v>
          </cell>
          <cell r="B79" t="str">
            <v>후렉시블</v>
          </cell>
          <cell r="C79" t="str">
            <v>16MM(비방수)</v>
          </cell>
          <cell r="D79" t="str">
            <v>M</v>
          </cell>
          <cell r="E79">
            <v>230</v>
          </cell>
          <cell r="F79">
            <v>180</v>
          </cell>
        </row>
        <row r="80">
          <cell r="A80">
            <v>10078</v>
          </cell>
          <cell r="B80" t="str">
            <v>후렉시블</v>
          </cell>
          <cell r="C80" t="str">
            <v>16MM(방수)</v>
          </cell>
          <cell r="D80" t="str">
            <v>M</v>
          </cell>
          <cell r="E80">
            <v>370</v>
          </cell>
          <cell r="F80">
            <v>265</v>
          </cell>
        </row>
        <row r="81">
          <cell r="A81">
            <v>10079</v>
          </cell>
          <cell r="B81" t="str">
            <v>후렉시블</v>
          </cell>
          <cell r="C81" t="str">
            <v>22MM(방수)</v>
          </cell>
          <cell r="D81" t="str">
            <v>M</v>
          </cell>
          <cell r="E81">
            <v>506</v>
          </cell>
          <cell r="F81">
            <v>380</v>
          </cell>
        </row>
        <row r="82">
          <cell r="A82">
            <v>10080</v>
          </cell>
          <cell r="B82" t="str">
            <v>후렉시블</v>
          </cell>
          <cell r="C82" t="str">
            <v>28MM(방수)</v>
          </cell>
          <cell r="D82" t="str">
            <v>M</v>
          </cell>
          <cell r="E82">
            <v>645</v>
          </cell>
          <cell r="F82">
            <v>515</v>
          </cell>
        </row>
        <row r="83">
          <cell r="A83">
            <v>10081</v>
          </cell>
          <cell r="B83" t="str">
            <v>후렉시블</v>
          </cell>
          <cell r="C83" t="str">
            <v>16MM(코푸렉스)</v>
          </cell>
          <cell r="D83" t="str">
            <v>M</v>
          </cell>
          <cell r="E83">
            <v>1120</v>
          </cell>
          <cell r="F83">
            <v>980</v>
          </cell>
        </row>
        <row r="84">
          <cell r="A84">
            <v>10082</v>
          </cell>
          <cell r="B84" t="str">
            <v>후렉시블</v>
          </cell>
          <cell r="C84" t="str">
            <v>22MM(코푸렉스)</v>
          </cell>
          <cell r="D84" t="str">
            <v>M</v>
          </cell>
          <cell r="E84">
            <v>1500</v>
          </cell>
          <cell r="F84">
            <v>1315</v>
          </cell>
        </row>
        <row r="85">
          <cell r="A85">
            <v>10083</v>
          </cell>
          <cell r="B85" t="str">
            <v>후렉시블</v>
          </cell>
          <cell r="C85" t="str">
            <v>28MM(코푸렉스)</v>
          </cell>
          <cell r="D85" t="str">
            <v>M</v>
          </cell>
          <cell r="E85">
            <v>2100</v>
          </cell>
          <cell r="F85">
            <v>1800</v>
          </cell>
        </row>
        <row r="86">
          <cell r="A86">
            <v>10084</v>
          </cell>
          <cell r="B86" t="str">
            <v>JOINT BOX</v>
          </cell>
          <cell r="C86" t="str">
            <v>150*150*100</v>
          </cell>
          <cell r="D86" t="str">
            <v>EA</v>
          </cell>
          <cell r="E86">
            <v>2700</v>
          </cell>
          <cell r="F86">
            <v>2530</v>
          </cell>
        </row>
        <row r="87">
          <cell r="A87">
            <v>10085</v>
          </cell>
          <cell r="B87" t="str">
            <v>PULL BOX</v>
          </cell>
          <cell r="C87" t="str">
            <v>300*300*200</v>
          </cell>
          <cell r="D87" t="str">
            <v>EA</v>
          </cell>
          <cell r="E87">
            <v>4900</v>
          </cell>
          <cell r="F87">
            <v>4150</v>
          </cell>
        </row>
        <row r="88">
          <cell r="A88">
            <v>10086</v>
          </cell>
          <cell r="B88" t="str">
            <v>PULL BOX</v>
          </cell>
          <cell r="C88" t="str">
            <v>200*200*150</v>
          </cell>
          <cell r="D88" t="str">
            <v>EA</v>
          </cell>
          <cell r="E88">
            <v>4300</v>
          </cell>
          <cell r="F88">
            <v>4150</v>
          </cell>
        </row>
        <row r="89">
          <cell r="A89">
            <v>10087</v>
          </cell>
          <cell r="B89" t="str">
            <v>PULL BOX</v>
          </cell>
          <cell r="C89" t="str">
            <v>200*200*100</v>
          </cell>
          <cell r="D89" t="str">
            <v>EA</v>
          </cell>
          <cell r="E89">
            <v>3600</v>
          </cell>
          <cell r="F89">
            <v>3500</v>
          </cell>
        </row>
        <row r="90">
          <cell r="A90">
            <v>10088</v>
          </cell>
          <cell r="B90" t="str">
            <v>단자대</v>
          </cell>
          <cell r="C90" t="str">
            <v>20A15P</v>
          </cell>
          <cell r="D90" t="str">
            <v>EA</v>
          </cell>
          <cell r="E90">
            <v>2400</v>
          </cell>
          <cell r="F90">
            <v>1900</v>
          </cell>
        </row>
        <row r="91">
          <cell r="A91">
            <v>10089</v>
          </cell>
          <cell r="B91" t="str">
            <v>단자대</v>
          </cell>
          <cell r="C91" t="str">
            <v>20A20P</v>
          </cell>
          <cell r="D91" t="str">
            <v>EA</v>
          </cell>
          <cell r="E91">
            <v>3400</v>
          </cell>
          <cell r="F91">
            <v>2670</v>
          </cell>
        </row>
        <row r="92">
          <cell r="A92">
            <v>10090</v>
          </cell>
          <cell r="B92" t="str">
            <v>단자대</v>
          </cell>
          <cell r="C92" t="str">
            <v>20A25P</v>
          </cell>
          <cell r="D92" t="str">
            <v>EA</v>
          </cell>
          <cell r="E92">
            <v>4500</v>
          </cell>
        </row>
        <row r="93">
          <cell r="A93">
            <v>10091</v>
          </cell>
          <cell r="B93" t="str">
            <v>SP-T/B</v>
          </cell>
          <cell r="C93" t="str">
            <v>10P</v>
          </cell>
          <cell r="D93" t="str">
            <v>EA</v>
          </cell>
          <cell r="E93">
            <v>11500</v>
          </cell>
          <cell r="F93">
            <v>24000</v>
          </cell>
        </row>
        <row r="94">
          <cell r="A94">
            <v>10092</v>
          </cell>
          <cell r="B94" t="str">
            <v>FA-T/B</v>
          </cell>
          <cell r="C94" t="str">
            <v>20P</v>
          </cell>
          <cell r="D94" t="str">
            <v>EA</v>
          </cell>
          <cell r="E94">
            <v>12800</v>
          </cell>
          <cell r="F94">
            <v>28000</v>
          </cell>
        </row>
        <row r="95">
          <cell r="A95">
            <v>10093</v>
          </cell>
          <cell r="B95" t="str">
            <v>FA-T/B</v>
          </cell>
          <cell r="C95" t="str">
            <v>40P</v>
          </cell>
          <cell r="D95" t="str">
            <v>EA</v>
          </cell>
          <cell r="E95">
            <v>20000</v>
          </cell>
          <cell r="F95">
            <v>37000</v>
          </cell>
        </row>
        <row r="96">
          <cell r="A96">
            <v>10094</v>
          </cell>
          <cell r="B96" t="str">
            <v>전원공급기</v>
          </cell>
          <cell r="D96" t="str">
            <v>면</v>
          </cell>
          <cell r="E96">
            <v>320000</v>
          </cell>
          <cell r="F96">
            <v>250000</v>
          </cell>
        </row>
        <row r="97">
          <cell r="A97">
            <v>10095</v>
          </cell>
          <cell r="B97" t="str">
            <v>방화샷다연동제어기</v>
          </cell>
          <cell r="C97" t="str">
            <v>매입형</v>
          </cell>
          <cell r="D97" t="str">
            <v>SET</v>
          </cell>
          <cell r="E97">
            <v>350000</v>
          </cell>
          <cell r="F97">
            <v>100000</v>
          </cell>
        </row>
        <row r="98">
          <cell r="A98">
            <v>10096</v>
          </cell>
          <cell r="B98" t="str">
            <v>CABLE</v>
          </cell>
          <cell r="C98" t="str">
            <v>FR-3 1.6MM 4/C</v>
          </cell>
          <cell r="D98" t="str">
            <v>M</v>
          </cell>
          <cell r="E98">
            <v>1450</v>
          </cell>
          <cell r="F98">
            <v>1240</v>
          </cell>
        </row>
        <row r="99">
          <cell r="A99">
            <v>10097</v>
          </cell>
          <cell r="B99" t="str">
            <v>전선관</v>
          </cell>
          <cell r="C99" t="str">
            <v>HI-36C</v>
          </cell>
          <cell r="D99" t="str">
            <v>M</v>
          </cell>
          <cell r="E99">
            <v>1200</v>
          </cell>
          <cell r="F99">
            <v>1200</v>
          </cell>
        </row>
        <row r="100">
          <cell r="A100">
            <v>10098</v>
          </cell>
          <cell r="B100" t="str">
            <v>잡자재비</v>
          </cell>
          <cell r="C100" t="str">
            <v>재료비의5%</v>
          </cell>
          <cell r="D100" t="str">
            <v>식</v>
          </cell>
        </row>
        <row r="101">
          <cell r="A101">
            <v>10099</v>
          </cell>
          <cell r="B101" t="str">
            <v>전선관부속</v>
          </cell>
          <cell r="C101" t="str">
            <v>전선관의10%</v>
          </cell>
          <cell r="D101" t="str">
            <v>식</v>
          </cell>
        </row>
        <row r="102">
          <cell r="A102">
            <v>10100</v>
          </cell>
          <cell r="B102" t="str">
            <v>02.노무비</v>
          </cell>
        </row>
        <row r="103">
          <cell r="A103">
            <v>10101</v>
          </cell>
          <cell r="B103" t="str">
            <v>노무비</v>
          </cell>
          <cell r="C103" t="str">
            <v>내선전공</v>
          </cell>
          <cell r="D103" t="str">
            <v>인</v>
          </cell>
          <cell r="E103">
            <v>60000</v>
          </cell>
        </row>
        <row r="104">
          <cell r="A104">
            <v>10102</v>
          </cell>
          <cell r="B104" t="str">
            <v>노무비</v>
          </cell>
          <cell r="C104" t="str">
            <v>저압케이블공</v>
          </cell>
          <cell r="D104" t="str">
            <v>인</v>
          </cell>
          <cell r="E104">
            <v>66313</v>
          </cell>
        </row>
        <row r="105">
          <cell r="A105">
            <v>10103</v>
          </cell>
          <cell r="B105" t="str">
            <v>노무비</v>
          </cell>
          <cell r="C105" t="str">
            <v>통신내선공</v>
          </cell>
          <cell r="D105" t="str">
            <v>인</v>
          </cell>
          <cell r="E105">
            <v>57615</v>
          </cell>
        </row>
        <row r="106">
          <cell r="A106">
            <v>10104</v>
          </cell>
          <cell r="B106" t="str">
            <v>공구손료</v>
          </cell>
          <cell r="C106" t="str">
            <v>노무비의3%</v>
          </cell>
          <cell r="D106" t="str">
            <v>식</v>
          </cell>
        </row>
        <row r="107">
          <cell r="A107">
            <v>20001</v>
          </cell>
          <cell r="B107" t="str">
            <v>옥내소화전함</v>
          </cell>
          <cell r="C107" t="str">
            <v>1200*650*180</v>
          </cell>
          <cell r="D107" t="str">
            <v>SET</v>
          </cell>
          <cell r="E107">
            <v>150000</v>
          </cell>
          <cell r="F107">
            <v>87000</v>
          </cell>
        </row>
        <row r="108">
          <cell r="A108">
            <v>20002</v>
          </cell>
          <cell r="B108" t="str">
            <v>방수기구함</v>
          </cell>
          <cell r="C108" t="str">
            <v>1200*650*180</v>
          </cell>
          <cell r="D108" t="str">
            <v>SET</v>
          </cell>
          <cell r="E108">
            <v>150000</v>
          </cell>
          <cell r="F108">
            <v>87000</v>
          </cell>
        </row>
        <row r="109">
          <cell r="A109">
            <v>20003</v>
          </cell>
          <cell r="B109" t="str">
            <v>ANGLE V/V</v>
          </cell>
          <cell r="C109" t="str">
            <v>40A</v>
          </cell>
          <cell r="D109" t="str">
            <v>EA</v>
          </cell>
          <cell r="E109">
            <v>14000</v>
          </cell>
          <cell r="F109">
            <v>8000</v>
          </cell>
        </row>
        <row r="110">
          <cell r="A110">
            <v>20004</v>
          </cell>
          <cell r="B110" t="str">
            <v>ANGLE V/V</v>
          </cell>
          <cell r="C110" t="str">
            <v>65A</v>
          </cell>
          <cell r="D110" t="str">
            <v>EA</v>
          </cell>
          <cell r="E110">
            <v>24000</v>
          </cell>
          <cell r="F110">
            <v>18000</v>
          </cell>
        </row>
        <row r="111">
          <cell r="A111">
            <v>20005</v>
          </cell>
          <cell r="B111" t="str">
            <v>소방호스</v>
          </cell>
          <cell r="C111" t="str">
            <v>40A*15M</v>
          </cell>
          <cell r="D111" t="str">
            <v>EA</v>
          </cell>
          <cell r="E111">
            <v>25000</v>
          </cell>
          <cell r="F111">
            <v>20000</v>
          </cell>
        </row>
        <row r="112">
          <cell r="A112">
            <v>20006</v>
          </cell>
          <cell r="B112" t="str">
            <v>소방호스</v>
          </cell>
          <cell r="C112" t="str">
            <v>65A*15M</v>
          </cell>
          <cell r="D112" t="str">
            <v>EA</v>
          </cell>
          <cell r="E112">
            <v>55000</v>
          </cell>
          <cell r="F112">
            <v>40000</v>
          </cell>
        </row>
        <row r="113">
          <cell r="A113">
            <v>20007</v>
          </cell>
          <cell r="B113" t="str">
            <v>관창</v>
          </cell>
          <cell r="C113" t="str">
            <v>40A</v>
          </cell>
          <cell r="D113" t="str">
            <v>EA</v>
          </cell>
          <cell r="E113">
            <v>20000</v>
          </cell>
          <cell r="F113">
            <v>8000</v>
          </cell>
        </row>
        <row r="114">
          <cell r="A114">
            <v>20008</v>
          </cell>
          <cell r="B114" t="str">
            <v>관창</v>
          </cell>
          <cell r="C114" t="str">
            <v>65A</v>
          </cell>
          <cell r="D114" t="str">
            <v>EA</v>
          </cell>
          <cell r="E114">
            <v>25000</v>
          </cell>
          <cell r="F114">
            <v>10000</v>
          </cell>
        </row>
        <row r="115">
          <cell r="A115">
            <v>20009</v>
          </cell>
          <cell r="B115" t="str">
            <v>분말소화기</v>
          </cell>
          <cell r="C115" t="str">
            <v>1.5KG</v>
          </cell>
          <cell r="D115" t="str">
            <v>EA</v>
          </cell>
          <cell r="E115">
            <v>15000</v>
          </cell>
          <cell r="F115">
            <v>12000</v>
          </cell>
        </row>
        <row r="116">
          <cell r="A116">
            <v>20010</v>
          </cell>
          <cell r="B116" t="str">
            <v>분말소화기</v>
          </cell>
          <cell r="C116" t="str">
            <v>2.5KG</v>
          </cell>
          <cell r="D116" t="str">
            <v>EA</v>
          </cell>
          <cell r="E116">
            <v>23000</v>
          </cell>
          <cell r="F116">
            <v>13000</v>
          </cell>
        </row>
        <row r="117">
          <cell r="A117">
            <v>20011</v>
          </cell>
          <cell r="B117" t="str">
            <v>분말소화기</v>
          </cell>
          <cell r="C117" t="str">
            <v>3.3KG</v>
          </cell>
          <cell r="D117" t="str">
            <v>EA</v>
          </cell>
          <cell r="E117">
            <v>25000</v>
          </cell>
          <cell r="F117">
            <v>14000</v>
          </cell>
        </row>
        <row r="118">
          <cell r="A118">
            <v>20012</v>
          </cell>
          <cell r="B118" t="str">
            <v>분말소화기</v>
          </cell>
          <cell r="C118" t="str">
            <v>4.5KG</v>
          </cell>
          <cell r="D118" t="str">
            <v>EA</v>
          </cell>
          <cell r="E118">
            <v>32000</v>
          </cell>
          <cell r="F118">
            <v>16000</v>
          </cell>
        </row>
        <row r="119">
          <cell r="A119">
            <v>20013</v>
          </cell>
          <cell r="B119" t="str">
            <v>분말소화기</v>
          </cell>
          <cell r="C119" t="str">
            <v>20KG</v>
          </cell>
          <cell r="D119" t="str">
            <v>EA</v>
          </cell>
          <cell r="E119">
            <v>150000</v>
          </cell>
          <cell r="F119">
            <v>75000</v>
          </cell>
        </row>
        <row r="120">
          <cell r="A120">
            <v>20014</v>
          </cell>
          <cell r="B120" t="str">
            <v>자동확산소화기</v>
          </cell>
          <cell r="C120" t="str">
            <v>3.0KG</v>
          </cell>
          <cell r="D120" t="str">
            <v>EA</v>
          </cell>
          <cell r="E120">
            <v>28000</v>
          </cell>
          <cell r="F120">
            <v>15000</v>
          </cell>
        </row>
        <row r="121">
          <cell r="A121">
            <v>20015</v>
          </cell>
          <cell r="B121" t="str">
            <v>자동식소화기</v>
          </cell>
          <cell r="C121" t="str">
            <v>기계식</v>
          </cell>
          <cell r="D121" t="str">
            <v>EA</v>
          </cell>
          <cell r="E121">
            <v>165000</v>
          </cell>
          <cell r="F121">
            <v>140000</v>
          </cell>
        </row>
        <row r="122">
          <cell r="A122">
            <v>20016</v>
          </cell>
          <cell r="B122" t="str">
            <v>자동배수밸브</v>
          </cell>
          <cell r="C122" t="str">
            <v>20A</v>
          </cell>
          <cell r="D122" t="str">
            <v>EA</v>
          </cell>
          <cell r="E122">
            <v>4400</v>
          </cell>
          <cell r="F122">
            <v>4000</v>
          </cell>
        </row>
        <row r="123">
          <cell r="A123">
            <v>20017</v>
          </cell>
          <cell r="B123" t="str">
            <v>릴리프밸브</v>
          </cell>
          <cell r="C123" t="str">
            <v>25A</v>
          </cell>
          <cell r="D123" t="str">
            <v>EA</v>
          </cell>
          <cell r="E123">
            <v>30000</v>
          </cell>
          <cell r="F123">
            <v>16000</v>
          </cell>
        </row>
        <row r="124">
          <cell r="A124">
            <v>20018</v>
          </cell>
          <cell r="B124" t="str">
            <v>S/M CHECK V/V</v>
          </cell>
          <cell r="C124" t="str">
            <v>150A</v>
          </cell>
          <cell r="D124" t="str">
            <v>EA</v>
          </cell>
          <cell r="E124">
            <v>146000</v>
          </cell>
          <cell r="F124">
            <v>116999.99999999999</v>
          </cell>
          <cell r="G124">
            <v>128700</v>
          </cell>
        </row>
        <row r="125">
          <cell r="A125">
            <v>20019</v>
          </cell>
          <cell r="B125" t="str">
            <v>S/M CHECK V/V</v>
          </cell>
          <cell r="C125" t="str">
            <v>125A</v>
          </cell>
          <cell r="D125" t="str">
            <v>EA</v>
          </cell>
          <cell r="E125">
            <v>95760</v>
          </cell>
          <cell r="F125">
            <v>79800</v>
          </cell>
          <cell r="G125">
            <v>87780</v>
          </cell>
        </row>
        <row r="126">
          <cell r="A126">
            <v>20020</v>
          </cell>
          <cell r="B126" t="str">
            <v>S/M CHECK V/V</v>
          </cell>
          <cell r="C126" t="str">
            <v>100A</v>
          </cell>
          <cell r="D126" t="str">
            <v>EA</v>
          </cell>
          <cell r="E126">
            <v>68800</v>
          </cell>
          <cell r="F126">
            <v>50399.999999999993</v>
          </cell>
          <cell r="G126">
            <v>55440</v>
          </cell>
        </row>
        <row r="127">
          <cell r="A127">
            <v>20021</v>
          </cell>
          <cell r="B127" t="str">
            <v>S/M CHECK V/V</v>
          </cell>
          <cell r="C127" t="str">
            <v>80A</v>
          </cell>
          <cell r="D127" t="str">
            <v>EA</v>
          </cell>
          <cell r="E127">
            <v>48960</v>
          </cell>
          <cell r="F127">
            <v>40800</v>
          </cell>
          <cell r="G127">
            <v>44880</v>
          </cell>
        </row>
        <row r="128">
          <cell r="A128">
            <v>20022</v>
          </cell>
          <cell r="B128" t="str">
            <v>S/M CHECK V/V</v>
          </cell>
          <cell r="C128" t="str">
            <v>65A</v>
          </cell>
          <cell r="D128" t="str">
            <v>EA</v>
          </cell>
          <cell r="E128">
            <v>56400</v>
          </cell>
          <cell r="F128">
            <v>37200</v>
          </cell>
          <cell r="G128">
            <v>40920</v>
          </cell>
        </row>
        <row r="129">
          <cell r="A129">
            <v>20023</v>
          </cell>
          <cell r="B129" t="str">
            <v>S/M CHECK V/V</v>
          </cell>
          <cell r="C129" t="str">
            <v>50A</v>
          </cell>
          <cell r="D129" t="str">
            <v>EA</v>
          </cell>
          <cell r="E129">
            <v>36000</v>
          </cell>
          <cell r="F129">
            <v>29999.999999999996</v>
          </cell>
          <cell r="G129">
            <v>33000</v>
          </cell>
        </row>
        <row r="130">
          <cell r="A130">
            <v>20024</v>
          </cell>
          <cell r="B130" t="str">
            <v>청동 CHECK V/V</v>
          </cell>
          <cell r="C130" t="str">
            <v>50A</v>
          </cell>
          <cell r="D130" t="str">
            <v>EA</v>
          </cell>
          <cell r="E130">
            <v>23044.363636363632</v>
          </cell>
          <cell r="F130">
            <v>19203.63636363636</v>
          </cell>
          <cell r="G130">
            <v>21124</v>
          </cell>
        </row>
        <row r="131">
          <cell r="A131">
            <v>20025</v>
          </cell>
          <cell r="B131" t="str">
            <v>청동 CHECK V/V</v>
          </cell>
          <cell r="C131" t="str">
            <v>40A</v>
          </cell>
          <cell r="D131" t="str">
            <v>EA</v>
          </cell>
          <cell r="E131">
            <v>15227.999999999998</v>
          </cell>
          <cell r="F131">
            <v>12689.999999999998</v>
          </cell>
          <cell r="G131">
            <v>13959</v>
          </cell>
        </row>
        <row r="132">
          <cell r="A132">
            <v>20026</v>
          </cell>
          <cell r="B132" t="str">
            <v>OS&amp;Y GATE V/V</v>
          </cell>
          <cell r="C132" t="str">
            <v>150A</v>
          </cell>
          <cell r="D132" t="str">
            <v>EA</v>
          </cell>
          <cell r="E132">
            <v>135000</v>
          </cell>
          <cell r="F132">
            <v>158400</v>
          </cell>
          <cell r="G132">
            <v>174240</v>
          </cell>
        </row>
        <row r="133">
          <cell r="A133">
            <v>20027</v>
          </cell>
          <cell r="B133" t="str">
            <v>OS&amp;Y GATE V/V</v>
          </cell>
          <cell r="C133" t="str">
            <v>125A</v>
          </cell>
          <cell r="D133" t="str">
            <v>EA</v>
          </cell>
          <cell r="E133">
            <v>119680</v>
          </cell>
          <cell r="F133">
            <v>111749.99999999999</v>
          </cell>
          <cell r="G133">
            <v>122925</v>
          </cell>
        </row>
        <row r="134">
          <cell r="A134">
            <v>20028</v>
          </cell>
          <cell r="B134" t="str">
            <v>OS&amp;Y GATE V/V</v>
          </cell>
          <cell r="C134" t="str">
            <v>100A</v>
          </cell>
          <cell r="D134" t="str">
            <v>EA</v>
          </cell>
          <cell r="E134">
            <v>97240</v>
          </cell>
          <cell r="F134">
            <v>83810</v>
          </cell>
          <cell r="G134">
            <v>92191</v>
          </cell>
        </row>
        <row r="135">
          <cell r="A135">
            <v>20029</v>
          </cell>
          <cell r="B135" t="str">
            <v>OS&amp;Y GATE V/V(T/S)</v>
          </cell>
          <cell r="C135" t="str">
            <v>100A</v>
          </cell>
          <cell r="D135" t="str">
            <v>EA</v>
          </cell>
          <cell r="E135">
            <v>159000</v>
          </cell>
          <cell r="F135">
            <v>0</v>
          </cell>
        </row>
        <row r="136">
          <cell r="A136">
            <v>20030</v>
          </cell>
          <cell r="B136" t="str">
            <v>OS&amp;Y GATE V/V</v>
          </cell>
          <cell r="C136" t="str">
            <v>80A</v>
          </cell>
          <cell r="D136" t="str">
            <v>EA</v>
          </cell>
          <cell r="E136">
            <v>72912</v>
          </cell>
          <cell r="F136">
            <v>60759.999999999993</v>
          </cell>
          <cell r="G136">
            <v>66836</v>
          </cell>
        </row>
        <row r="137">
          <cell r="A137">
            <v>20031</v>
          </cell>
          <cell r="B137" t="str">
            <v>OS&amp;Y GATE V/V</v>
          </cell>
          <cell r="C137" t="str">
            <v>65A</v>
          </cell>
          <cell r="D137" t="str">
            <v>EA</v>
          </cell>
          <cell r="E137">
            <v>64815.272727272721</v>
          </cell>
          <cell r="F137">
            <v>54012.727272727265</v>
          </cell>
          <cell r="G137">
            <v>59414</v>
          </cell>
        </row>
        <row r="138">
          <cell r="A138">
            <v>20032</v>
          </cell>
          <cell r="B138" t="str">
            <v>OS&amp;Y GATE V/V</v>
          </cell>
          <cell r="C138" t="str">
            <v>50A</v>
          </cell>
          <cell r="D138" t="str">
            <v>EA</v>
          </cell>
          <cell r="E138">
            <v>63695.999999999993</v>
          </cell>
          <cell r="F138">
            <v>53079.999999999993</v>
          </cell>
          <cell r="G138">
            <v>58388</v>
          </cell>
        </row>
        <row r="139">
          <cell r="A139">
            <v>20033</v>
          </cell>
          <cell r="B139" t="str">
            <v>GATE V/V</v>
          </cell>
          <cell r="C139" t="str">
            <v>65A</v>
          </cell>
          <cell r="D139" t="str">
            <v>EA</v>
          </cell>
          <cell r="E139">
            <v>51961.090909090904</v>
          </cell>
          <cell r="F139">
            <v>43300.909090909088</v>
          </cell>
          <cell r="G139">
            <v>47631</v>
          </cell>
        </row>
        <row r="140">
          <cell r="A140">
            <v>20034</v>
          </cell>
          <cell r="B140" t="str">
            <v>GATE V/V</v>
          </cell>
          <cell r="C140" t="str">
            <v>50A</v>
          </cell>
          <cell r="D140" t="str">
            <v>EA</v>
          </cell>
          <cell r="E140">
            <v>47769.818181818177</v>
          </cell>
          <cell r="F140">
            <v>39808.181818181816</v>
          </cell>
          <cell r="G140">
            <v>43789</v>
          </cell>
        </row>
        <row r="141">
          <cell r="A141">
            <v>20035</v>
          </cell>
          <cell r="B141" t="str">
            <v>청동 GATE V/V</v>
          </cell>
          <cell r="C141" t="str">
            <v>40A</v>
          </cell>
          <cell r="D141" t="str">
            <v>EA</v>
          </cell>
          <cell r="E141">
            <v>18486.545454545452</v>
          </cell>
          <cell r="F141">
            <v>15405.454545454544</v>
          </cell>
          <cell r="G141">
            <v>16946</v>
          </cell>
        </row>
        <row r="142">
          <cell r="A142">
            <v>20036</v>
          </cell>
          <cell r="B142" t="str">
            <v>볼 밸브</v>
          </cell>
          <cell r="C142" t="str">
            <v>25A</v>
          </cell>
          <cell r="D142" t="str">
            <v>EA</v>
          </cell>
          <cell r="E142">
            <v>4836</v>
          </cell>
          <cell r="F142">
            <v>4029.9999999999995</v>
          </cell>
          <cell r="G142">
            <v>4433</v>
          </cell>
        </row>
        <row r="143">
          <cell r="A143">
            <v>20037</v>
          </cell>
          <cell r="B143" t="str">
            <v>FLANGE</v>
          </cell>
          <cell r="C143" t="str">
            <v>150A</v>
          </cell>
          <cell r="D143" t="str">
            <v>EA</v>
          </cell>
          <cell r="E143">
            <v>9268.363636363636</v>
          </cell>
          <cell r="F143">
            <v>7723.6363636363631</v>
          </cell>
          <cell r="G143">
            <v>8496</v>
          </cell>
        </row>
        <row r="144">
          <cell r="A144">
            <v>20038</v>
          </cell>
          <cell r="B144" t="str">
            <v>FLANGE</v>
          </cell>
          <cell r="C144" t="str">
            <v>125A</v>
          </cell>
          <cell r="D144" t="str">
            <v>EA</v>
          </cell>
          <cell r="E144">
            <v>6252</v>
          </cell>
          <cell r="F144">
            <v>5210</v>
          </cell>
          <cell r="G144">
            <v>5731</v>
          </cell>
        </row>
        <row r="145">
          <cell r="A145">
            <v>20039</v>
          </cell>
          <cell r="B145" t="str">
            <v>FLANGE</v>
          </cell>
          <cell r="C145" t="str">
            <v>100A</v>
          </cell>
          <cell r="D145" t="str">
            <v>EA</v>
          </cell>
          <cell r="E145">
            <v>4327.6363636363631</v>
          </cell>
          <cell r="F145">
            <v>3606.363636363636</v>
          </cell>
          <cell r="G145">
            <v>3967</v>
          </cell>
        </row>
        <row r="146">
          <cell r="A146">
            <v>20040</v>
          </cell>
          <cell r="B146" t="str">
            <v>FLANGE</v>
          </cell>
          <cell r="C146" t="str">
            <v>80A</v>
          </cell>
          <cell r="D146" t="str">
            <v>EA</v>
          </cell>
          <cell r="E146">
            <v>3667.6363636363631</v>
          </cell>
          <cell r="F146">
            <v>3056.363636363636</v>
          </cell>
          <cell r="G146">
            <v>3362</v>
          </cell>
        </row>
        <row r="147">
          <cell r="A147">
            <v>20041</v>
          </cell>
          <cell r="B147" t="str">
            <v>FLANGE</v>
          </cell>
          <cell r="C147" t="str">
            <v>65A</v>
          </cell>
          <cell r="D147" t="str">
            <v>EA</v>
          </cell>
          <cell r="E147">
            <v>3427.6363636363631</v>
          </cell>
          <cell r="F147">
            <v>2856.363636363636</v>
          </cell>
          <cell r="G147">
            <v>3142</v>
          </cell>
        </row>
        <row r="148">
          <cell r="A148">
            <v>20042</v>
          </cell>
          <cell r="B148" t="str">
            <v>FLANGE</v>
          </cell>
          <cell r="C148" t="str">
            <v>50A</v>
          </cell>
          <cell r="D148" t="str">
            <v>EA</v>
          </cell>
          <cell r="E148">
            <v>2794.909090909091</v>
          </cell>
          <cell r="F148">
            <v>2329.090909090909</v>
          </cell>
          <cell r="G148">
            <v>2562</v>
          </cell>
        </row>
        <row r="149">
          <cell r="A149">
            <v>20043</v>
          </cell>
          <cell r="B149" t="str">
            <v>가스켓</v>
          </cell>
          <cell r="C149" t="str">
            <v>150A</v>
          </cell>
          <cell r="D149" t="str">
            <v>EA</v>
          </cell>
          <cell r="E149">
            <v>1488</v>
          </cell>
          <cell r="F149">
            <v>1240</v>
          </cell>
          <cell r="G149">
            <v>1364</v>
          </cell>
        </row>
        <row r="150">
          <cell r="A150">
            <v>20044</v>
          </cell>
          <cell r="B150" t="str">
            <v>가스켓</v>
          </cell>
          <cell r="C150" t="str">
            <v>125A</v>
          </cell>
          <cell r="D150" t="str">
            <v>EA</v>
          </cell>
          <cell r="E150">
            <v>1200</v>
          </cell>
          <cell r="F150">
            <v>999.99999999999989</v>
          </cell>
          <cell r="G150">
            <v>1100</v>
          </cell>
        </row>
        <row r="151">
          <cell r="A151">
            <v>20045</v>
          </cell>
          <cell r="B151" t="str">
            <v>가스켓</v>
          </cell>
          <cell r="C151" t="str">
            <v>100A</v>
          </cell>
          <cell r="D151" t="str">
            <v>EA</v>
          </cell>
          <cell r="E151">
            <v>935.99999999999989</v>
          </cell>
          <cell r="F151">
            <v>779.99999999999989</v>
          </cell>
          <cell r="G151">
            <v>858</v>
          </cell>
        </row>
        <row r="152">
          <cell r="A152">
            <v>20046</v>
          </cell>
          <cell r="B152" t="str">
            <v>가스켓</v>
          </cell>
          <cell r="C152" t="str">
            <v>80A</v>
          </cell>
          <cell r="D152" t="str">
            <v>EA</v>
          </cell>
          <cell r="E152">
            <v>708</v>
          </cell>
          <cell r="F152">
            <v>590</v>
          </cell>
          <cell r="G152">
            <v>649</v>
          </cell>
        </row>
        <row r="153">
          <cell r="A153">
            <v>20047</v>
          </cell>
          <cell r="B153" t="str">
            <v>가스켓</v>
          </cell>
          <cell r="C153" t="str">
            <v>65A</v>
          </cell>
          <cell r="D153" t="str">
            <v>EA</v>
          </cell>
          <cell r="E153">
            <v>648</v>
          </cell>
          <cell r="F153">
            <v>540</v>
          </cell>
          <cell r="G153">
            <v>594</v>
          </cell>
        </row>
        <row r="154">
          <cell r="A154">
            <v>20048</v>
          </cell>
          <cell r="B154" t="str">
            <v>가스켓</v>
          </cell>
          <cell r="C154" t="str">
            <v>50A</v>
          </cell>
          <cell r="D154" t="str">
            <v>EA</v>
          </cell>
          <cell r="E154">
            <v>552</v>
          </cell>
          <cell r="F154">
            <v>459.99999999999994</v>
          </cell>
          <cell r="G154">
            <v>506</v>
          </cell>
        </row>
        <row r="155">
          <cell r="A155">
            <v>20049</v>
          </cell>
          <cell r="B155" t="str">
            <v>스트레이너</v>
          </cell>
          <cell r="C155" t="str">
            <v>150A</v>
          </cell>
          <cell r="D155" t="str">
            <v>EA</v>
          </cell>
          <cell r="E155">
            <v>69120</v>
          </cell>
          <cell r="F155">
            <v>57599.999999999993</v>
          </cell>
          <cell r="G155">
            <v>63360</v>
          </cell>
        </row>
        <row r="156">
          <cell r="A156">
            <v>20050</v>
          </cell>
          <cell r="B156" t="str">
            <v>스트레이너</v>
          </cell>
          <cell r="C156" t="str">
            <v>125A</v>
          </cell>
          <cell r="D156" t="str">
            <v>EA</v>
          </cell>
          <cell r="E156">
            <v>57023.999999999993</v>
          </cell>
          <cell r="F156">
            <v>47519.999999999993</v>
          </cell>
          <cell r="G156">
            <v>52272</v>
          </cell>
        </row>
        <row r="157">
          <cell r="A157">
            <v>20051</v>
          </cell>
          <cell r="B157" t="str">
            <v>스트레이너</v>
          </cell>
          <cell r="C157" t="str">
            <v>100A</v>
          </cell>
          <cell r="D157" t="str">
            <v>EA</v>
          </cell>
          <cell r="E157">
            <v>38880</v>
          </cell>
          <cell r="F157">
            <v>32399.999999999996</v>
          </cell>
          <cell r="G157">
            <v>35640</v>
          </cell>
        </row>
        <row r="158">
          <cell r="A158">
            <v>20052</v>
          </cell>
          <cell r="B158" t="str">
            <v>스트레이너</v>
          </cell>
          <cell r="C158" t="str">
            <v>80A</v>
          </cell>
          <cell r="D158" t="str">
            <v>EA</v>
          </cell>
          <cell r="E158">
            <v>27647.999999999996</v>
          </cell>
          <cell r="F158">
            <v>23039.999999999996</v>
          </cell>
          <cell r="G158">
            <v>25344</v>
          </cell>
        </row>
        <row r="159">
          <cell r="A159">
            <v>20053</v>
          </cell>
          <cell r="B159" t="str">
            <v>스트레이너</v>
          </cell>
          <cell r="C159" t="str">
            <v>65A</v>
          </cell>
          <cell r="D159" t="str">
            <v>EA</v>
          </cell>
          <cell r="E159">
            <v>23328</v>
          </cell>
          <cell r="F159">
            <v>19440</v>
          </cell>
          <cell r="G159">
            <v>21384</v>
          </cell>
        </row>
        <row r="160">
          <cell r="A160">
            <v>20054</v>
          </cell>
          <cell r="B160" t="str">
            <v>스트레이너</v>
          </cell>
          <cell r="C160" t="str">
            <v>50A</v>
          </cell>
          <cell r="D160" t="str">
            <v>EA</v>
          </cell>
          <cell r="E160">
            <v>21600</v>
          </cell>
          <cell r="F160">
            <v>18000</v>
          </cell>
          <cell r="G160">
            <v>19800</v>
          </cell>
        </row>
        <row r="161">
          <cell r="A161">
            <v>20055</v>
          </cell>
          <cell r="B161" t="str">
            <v>스트레이너</v>
          </cell>
          <cell r="C161" t="str">
            <v>40A</v>
          </cell>
          <cell r="D161" t="str">
            <v>EA</v>
          </cell>
          <cell r="E161">
            <v>9475.636363636364</v>
          </cell>
          <cell r="F161">
            <v>7896.363636363636</v>
          </cell>
          <cell r="G161">
            <v>8686</v>
          </cell>
        </row>
        <row r="162">
          <cell r="A162">
            <v>20056</v>
          </cell>
          <cell r="B162" t="str">
            <v>후렉시블죠인트(철)</v>
          </cell>
          <cell r="C162" t="str">
            <v>150A</v>
          </cell>
          <cell r="D162" t="str">
            <v>EA</v>
          </cell>
          <cell r="E162">
            <v>82615.636363636353</v>
          </cell>
          <cell r="F162">
            <v>68846.363636363632</v>
          </cell>
          <cell r="G162">
            <v>75731</v>
          </cell>
        </row>
        <row r="163">
          <cell r="A163">
            <v>20057</v>
          </cell>
          <cell r="B163" t="str">
            <v>후렉시블죠인트(고)</v>
          </cell>
          <cell r="C163" t="str">
            <v>150A</v>
          </cell>
          <cell r="D163" t="str">
            <v>EA</v>
          </cell>
          <cell r="E163">
            <v>83952</v>
          </cell>
          <cell r="F163">
            <v>69960</v>
          </cell>
          <cell r="G163">
            <v>76956</v>
          </cell>
        </row>
        <row r="164">
          <cell r="A164">
            <v>20058</v>
          </cell>
          <cell r="B164" t="str">
            <v>후렉시블죠인트(철)</v>
          </cell>
          <cell r="C164" t="str">
            <v>125A</v>
          </cell>
          <cell r="D164" t="str">
            <v>EA</v>
          </cell>
          <cell r="E164">
            <v>64151.999999999993</v>
          </cell>
          <cell r="F164">
            <v>53459.999999999993</v>
          </cell>
          <cell r="G164">
            <v>58806</v>
          </cell>
        </row>
        <row r="165">
          <cell r="A165">
            <v>20059</v>
          </cell>
          <cell r="B165" t="str">
            <v>후렉시블죠인트(고)</v>
          </cell>
          <cell r="C165" t="str">
            <v>125A</v>
          </cell>
          <cell r="D165" t="str">
            <v>EA</v>
          </cell>
          <cell r="E165">
            <v>67766.181818181809</v>
          </cell>
          <cell r="F165">
            <v>56471.818181818177</v>
          </cell>
          <cell r="G165">
            <v>62119</v>
          </cell>
        </row>
        <row r="166">
          <cell r="A166">
            <v>20060</v>
          </cell>
          <cell r="B166" t="str">
            <v>후렉시블죠인트(철)</v>
          </cell>
          <cell r="C166" t="str">
            <v>100A</v>
          </cell>
          <cell r="D166" t="str">
            <v>EA</v>
          </cell>
          <cell r="E166">
            <v>43200</v>
          </cell>
          <cell r="F166">
            <v>36000</v>
          </cell>
          <cell r="G166">
            <v>39600</v>
          </cell>
        </row>
        <row r="167">
          <cell r="A167">
            <v>20061</v>
          </cell>
          <cell r="B167" t="str">
            <v>후렉시블죠인트(고)</v>
          </cell>
          <cell r="C167" t="str">
            <v>100A</v>
          </cell>
          <cell r="D167" t="str">
            <v>EA</v>
          </cell>
          <cell r="E167">
            <v>46225.090909090904</v>
          </cell>
          <cell r="F167">
            <v>38520.909090909088</v>
          </cell>
          <cell r="G167">
            <v>42373</v>
          </cell>
        </row>
        <row r="168">
          <cell r="A168">
            <v>20062</v>
          </cell>
          <cell r="B168" t="str">
            <v>후렉시블죠인트(철)</v>
          </cell>
          <cell r="C168" t="str">
            <v>80A</v>
          </cell>
          <cell r="D168" t="str">
            <v>EA</v>
          </cell>
          <cell r="E168">
            <v>41040</v>
          </cell>
          <cell r="F168">
            <v>34200</v>
          </cell>
          <cell r="G168">
            <v>37620</v>
          </cell>
        </row>
        <row r="169">
          <cell r="A169">
            <v>20063</v>
          </cell>
          <cell r="B169" t="str">
            <v>후렉시블죠인트(고)</v>
          </cell>
          <cell r="C169" t="str">
            <v>80A</v>
          </cell>
          <cell r="D169" t="str">
            <v>EA</v>
          </cell>
          <cell r="E169">
            <v>38239.63636363636</v>
          </cell>
          <cell r="F169">
            <v>31866.363636363632</v>
          </cell>
          <cell r="G169">
            <v>35053</v>
          </cell>
        </row>
        <row r="170">
          <cell r="A170">
            <v>20064</v>
          </cell>
          <cell r="B170" t="str">
            <v>후렉시블죠인트(철)</v>
          </cell>
          <cell r="C170" t="str">
            <v>65A</v>
          </cell>
          <cell r="D170" t="str">
            <v>EA</v>
          </cell>
          <cell r="E170">
            <v>30959.999999999996</v>
          </cell>
          <cell r="F170">
            <v>25799.999999999996</v>
          </cell>
          <cell r="G170">
            <v>28380</v>
          </cell>
        </row>
        <row r="171">
          <cell r="A171">
            <v>20065</v>
          </cell>
          <cell r="B171" t="str">
            <v>후렉시블죠인트(고)</v>
          </cell>
          <cell r="C171" t="str">
            <v>65A</v>
          </cell>
          <cell r="D171" t="str">
            <v>EA</v>
          </cell>
          <cell r="E171">
            <v>32553.81818181818</v>
          </cell>
          <cell r="F171">
            <v>27128.181818181816</v>
          </cell>
          <cell r="G171">
            <v>29841</v>
          </cell>
        </row>
        <row r="172">
          <cell r="A172">
            <v>20066</v>
          </cell>
          <cell r="B172" t="str">
            <v>후렉시블죠인트(철)</v>
          </cell>
          <cell r="C172" t="str">
            <v>50A</v>
          </cell>
          <cell r="D172" t="str">
            <v>EA</v>
          </cell>
          <cell r="E172">
            <v>26640</v>
          </cell>
          <cell r="F172">
            <v>22200</v>
          </cell>
          <cell r="G172">
            <v>24420</v>
          </cell>
        </row>
        <row r="173">
          <cell r="A173">
            <v>20067</v>
          </cell>
          <cell r="B173" t="str">
            <v>후렉시블죠인트(고)</v>
          </cell>
          <cell r="C173" t="str">
            <v>50A</v>
          </cell>
          <cell r="D173" t="str">
            <v>EA</v>
          </cell>
          <cell r="E173">
            <v>27139.636363636364</v>
          </cell>
          <cell r="F173">
            <v>22616.363636363636</v>
          </cell>
          <cell r="G173">
            <v>24878</v>
          </cell>
        </row>
        <row r="174">
          <cell r="A174">
            <v>20068</v>
          </cell>
          <cell r="B174" t="str">
            <v>후렉시블죠인트(철)</v>
          </cell>
          <cell r="C174" t="str">
            <v>40A</v>
          </cell>
          <cell r="D174" t="str">
            <v>EA</v>
          </cell>
          <cell r="E174">
            <v>21600</v>
          </cell>
          <cell r="F174">
            <v>18000</v>
          </cell>
          <cell r="G174">
            <v>19800</v>
          </cell>
        </row>
        <row r="175">
          <cell r="A175">
            <v>20069</v>
          </cell>
          <cell r="B175" t="str">
            <v>후렉시블죠인트(고)</v>
          </cell>
          <cell r="C175" t="str">
            <v>40A</v>
          </cell>
          <cell r="D175" t="str">
            <v>EA</v>
          </cell>
          <cell r="E175">
            <v>21792</v>
          </cell>
          <cell r="F175">
            <v>18160</v>
          </cell>
          <cell r="G175">
            <v>19976</v>
          </cell>
        </row>
        <row r="176">
          <cell r="A176">
            <v>20070</v>
          </cell>
          <cell r="B176" t="str">
            <v>연결송수구</v>
          </cell>
          <cell r="C176" t="str">
            <v>100*65*65</v>
          </cell>
          <cell r="D176" t="str">
            <v>EA</v>
          </cell>
          <cell r="E176">
            <v>130000</v>
          </cell>
          <cell r="F176">
            <v>60000</v>
          </cell>
        </row>
        <row r="177">
          <cell r="A177">
            <v>20071</v>
          </cell>
          <cell r="B177" t="str">
            <v>W.H.C</v>
          </cell>
          <cell r="C177" t="str">
            <v>150A</v>
          </cell>
          <cell r="D177" t="str">
            <v>EA</v>
          </cell>
          <cell r="E177">
            <v>55000</v>
          </cell>
          <cell r="F177">
            <v>45000</v>
          </cell>
        </row>
        <row r="178">
          <cell r="A178">
            <v>20072</v>
          </cell>
          <cell r="B178" t="str">
            <v>W.H.C</v>
          </cell>
          <cell r="C178" t="str">
            <v>125A</v>
          </cell>
          <cell r="D178" t="str">
            <v>EA</v>
          </cell>
        </row>
        <row r="179">
          <cell r="A179">
            <v>20073</v>
          </cell>
          <cell r="B179" t="str">
            <v>W.H.C</v>
          </cell>
          <cell r="C179" t="str">
            <v>100A</v>
          </cell>
          <cell r="D179" t="str">
            <v>EA</v>
          </cell>
          <cell r="E179">
            <v>45000</v>
          </cell>
          <cell r="F179">
            <v>35000</v>
          </cell>
        </row>
        <row r="180">
          <cell r="A180">
            <v>20074</v>
          </cell>
          <cell r="B180" t="str">
            <v>W.H.C</v>
          </cell>
          <cell r="C180" t="str">
            <v>80A</v>
          </cell>
          <cell r="D180" t="str">
            <v>EA</v>
          </cell>
          <cell r="E180">
            <v>40000</v>
          </cell>
          <cell r="F180">
            <v>30000</v>
          </cell>
        </row>
        <row r="181">
          <cell r="A181">
            <v>20075</v>
          </cell>
          <cell r="B181" t="str">
            <v>W.H.C</v>
          </cell>
          <cell r="C181" t="str">
            <v>65A</v>
          </cell>
          <cell r="D181" t="str">
            <v>EA</v>
          </cell>
          <cell r="E181">
            <v>32000</v>
          </cell>
          <cell r="F181">
            <v>22000</v>
          </cell>
        </row>
        <row r="182">
          <cell r="A182">
            <v>20076</v>
          </cell>
          <cell r="B182" t="str">
            <v>W.H.C</v>
          </cell>
          <cell r="C182" t="str">
            <v>50A</v>
          </cell>
          <cell r="D182" t="str">
            <v>EA</v>
          </cell>
          <cell r="E182">
            <v>30000</v>
          </cell>
          <cell r="F182">
            <v>20000</v>
          </cell>
        </row>
        <row r="183">
          <cell r="A183">
            <v>20077</v>
          </cell>
          <cell r="B183" t="str">
            <v>백강관(KSD-3507)</v>
          </cell>
          <cell r="C183" t="str">
            <v>SPP/150A</v>
          </cell>
          <cell r="D183" t="str">
            <v>M</v>
          </cell>
          <cell r="E183">
            <v>14800</v>
          </cell>
          <cell r="F183">
            <v>12478.333333333332</v>
          </cell>
          <cell r="G183">
            <v>82357</v>
          </cell>
        </row>
        <row r="184">
          <cell r="A184">
            <v>20078</v>
          </cell>
          <cell r="B184" t="str">
            <v>백강관(KSD-3507)</v>
          </cell>
          <cell r="C184" t="str">
            <v>SPP/125A</v>
          </cell>
          <cell r="D184" t="str">
            <v>M</v>
          </cell>
          <cell r="E184">
            <v>12100</v>
          </cell>
          <cell r="F184">
            <v>10478.636363636362</v>
          </cell>
          <cell r="G184">
            <v>69159</v>
          </cell>
        </row>
        <row r="185">
          <cell r="A185">
            <v>20079</v>
          </cell>
          <cell r="B185" t="str">
            <v>백강관(KSD-3507)</v>
          </cell>
          <cell r="C185" t="str">
            <v>SPP/100A</v>
          </cell>
          <cell r="D185" t="str">
            <v>M</v>
          </cell>
          <cell r="E185">
            <v>8890</v>
          </cell>
          <cell r="F185">
            <v>7726.363636363636</v>
          </cell>
          <cell r="G185">
            <v>50994</v>
          </cell>
        </row>
        <row r="186">
          <cell r="A186">
            <v>20080</v>
          </cell>
          <cell r="B186" t="str">
            <v>백강관(KSD-3507)</v>
          </cell>
          <cell r="C186" t="str">
            <v>SPP/80A</v>
          </cell>
          <cell r="D186" t="str">
            <v>M</v>
          </cell>
          <cell r="E186">
            <v>6100</v>
          </cell>
          <cell r="F186">
            <v>5420.9090909090901</v>
          </cell>
          <cell r="G186">
            <v>35778</v>
          </cell>
        </row>
        <row r="187">
          <cell r="A187">
            <v>20081</v>
          </cell>
          <cell r="B187" t="str">
            <v>백강관(KSD-3507)</v>
          </cell>
          <cell r="C187" t="str">
            <v>SPP/65A</v>
          </cell>
          <cell r="D187" t="str">
            <v>M</v>
          </cell>
          <cell r="E187">
            <v>5090</v>
          </cell>
          <cell r="F187">
            <v>4286.6666666666661</v>
          </cell>
          <cell r="G187">
            <v>28292</v>
          </cell>
        </row>
        <row r="188">
          <cell r="A188">
            <v>20082</v>
          </cell>
          <cell r="B188" t="str">
            <v>백강관(KSD-3507)</v>
          </cell>
          <cell r="C188" t="str">
            <v>SPP/50A</v>
          </cell>
          <cell r="D188" t="str">
            <v>M</v>
          </cell>
          <cell r="E188">
            <v>3900</v>
          </cell>
          <cell r="F188">
            <v>3360.454545454545</v>
          </cell>
          <cell r="G188">
            <v>22179</v>
          </cell>
        </row>
        <row r="189">
          <cell r="A189">
            <v>20083</v>
          </cell>
          <cell r="B189" t="str">
            <v>백강관(KSD-3507)</v>
          </cell>
          <cell r="C189" t="str">
            <v>SPP/40A</v>
          </cell>
          <cell r="D189" t="str">
            <v>M</v>
          </cell>
          <cell r="E189">
            <v>2950</v>
          </cell>
          <cell r="F189">
            <v>2451.8181818181815</v>
          </cell>
          <cell r="G189">
            <v>16182</v>
          </cell>
        </row>
        <row r="190">
          <cell r="A190">
            <v>20084</v>
          </cell>
          <cell r="B190" t="str">
            <v>백강관(KSD-3507)</v>
          </cell>
          <cell r="C190" t="str">
            <v>SPP/32A</v>
          </cell>
          <cell r="D190" t="str">
            <v>M</v>
          </cell>
          <cell r="E190">
            <v>2600</v>
          </cell>
          <cell r="F190">
            <v>2132.8787878787875</v>
          </cell>
          <cell r="G190">
            <v>14077</v>
          </cell>
        </row>
        <row r="191">
          <cell r="A191">
            <v>20085</v>
          </cell>
          <cell r="B191" t="str">
            <v>백강관(KSD-3507)</v>
          </cell>
          <cell r="C191" t="str">
            <v>SPP/25A</v>
          </cell>
          <cell r="D191" t="str">
            <v>M</v>
          </cell>
          <cell r="E191">
            <v>2150</v>
          </cell>
          <cell r="F191">
            <v>1766.6666666666665</v>
          </cell>
          <cell r="G191">
            <v>11660</v>
          </cell>
        </row>
        <row r="192">
          <cell r="A192">
            <v>20086</v>
          </cell>
          <cell r="B192" t="str">
            <v>백엘보(용접)</v>
          </cell>
          <cell r="C192" t="str">
            <v>150A</v>
          </cell>
          <cell r="D192" t="str">
            <v>EA</v>
          </cell>
          <cell r="E192">
            <v>12168</v>
          </cell>
          <cell r="F192">
            <v>10140</v>
          </cell>
          <cell r="G192">
            <v>11154</v>
          </cell>
        </row>
        <row r="193">
          <cell r="A193">
            <v>20087</v>
          </cell>
          <cell r="B193" t="str">
            <v>백엘보(용접)</v>
          </cell>
          <cell r="C193" t="str">
            <v>125A</v>
          </cell>
          <cell r="D193" t="str">
            <v>EA</v>
          </cell>
          <cell r="E193">
            <v>7956</v>
          </cell>
          <cell r="F193">
            <v>6629.9999999999991</v>
          </cell>
          <cell r="G193">
            <v>7293</v>
          </cell>
        </row>
        <row r="194">
          <cell r="A194">
            <v>20088</v>
          </cell>
          <cell r="B194" t="str">
            <v>백엘보(용접)</v>
          </cell>
          <cell r="C194" t="str">
            <v>100A</v>
          </cell>
          <cell r="D194" t="str">
            <v>EA</v>
          </cell>
          <cell r="E194">
            <v>7100</v>
          </cell>
          <cell r="F194">
            <v>4095.454545454545</v>
          </cell>
          <cell r="G194">
            <v>4505</v>
          </cell>
        </row>
        <row r="195">
          <cell r="A195">
            <v>20089</v>
          </cell>
          <cell r="B195" t="str">
            <v>백엘보(용접)</v>
          </cell>
          <cell r="C195" t="str">
            <v>80A</v>
          </cell>
          <cell r="D195" t="str">
            <v>EA</v>
          </cell>
          <cell r="E195">
            <v>4607</v>
          </cell>
          <cell r="F195">
            <v>2340</v>
          </cell>
          <cell r="G195">
            <v>2574</v>
          </cell>
        </row>
        <row r="196">
          <cell r="A196">
            <v>20090</v>
          </cell>
          <cell r="B196" t="str">
            <v>백엘보(용접)</v>
          </cell>
          <cell r="C196" t="str">
            <v>65A</v>
          </cell>
          <cell r="D196" t="str">
            <v>EA</v>
          </cell>
          <cell r="E196">
            <v>2760</v>
          </cell>
          <cell r="F196">
            <v>1689.9999999999998</v>
          </cell>
          <cell r="G196">
            <v>1859</v>
          </cell>
        </row>
        <row r="197">
          <cell r="A197">
            <v>20091</v>
          </cell>
          <cell r="B197" t="str">
            <v>백엘보(나사)</v>
          </cell>
          <cell r="C197" t="str">
            <v>50A</v>
          </cell>
          <cell r="D197" t="str">
            <v>EA</v>
          </cell>
          <cell r="E197">
            <v>1794</v>
          </cell>
          <cell r="F197">
            <v>1612.7272727272725</v>
          </cell>
          <cell r="G197">
            <v>1774</v>
          </cell>
        </row>
        <row r="198">
          <cell r="A198">
            <v>20092</v>
          </cell>
          <cell r="B198" t="str">
            <v>백엘보(나사)</v>
          </cell>
          <cell r="C198" t="str">
            <v>40A</v>
          </cell>
          <cell r="D198" t="str">
            <v>EA</v>
          </cell>
          <cell r="E198">
            <v>1236</v>
          </cell>
          <cell r="F198">
            <v>1030</v>
          </cell>
          <cell r="G198">
            <v>1133</v>
          </cell>
        </row>
        <row r="199">
          <cell r="A199">
            <v>20093</v>
          </cell>
          <cell r="B199" t="str">
            <v>백엘보(나사)</v>
          </cell>
          <cell r="C199" t="str">
            <v>32A</v>
          </cell>
          <cell r="D199" t="str">
            <v>EA</v>
          </cell>
          <cell r="E199">
            <v>1041</v>
          </cell>
          <cell r="F199">
            <v>867.27272727272725</v>
          </cell>
          <cell r="G199">
            <v>954</v>
          </cell>
        </row>
        <row r="200">
          <cell r="A200">
            <v>20094</v>
          </cell>
          <cell r="B200" t="str">
            <v>백엘보(나사)</v>
          </cell>
          <cell r="C200" t="str">
            <v>25A</v>
          </cell>
          <cell r="D200" t="str">
            <v>EA</v>
          </cell>
          <cell r="E200">
            <v>1219</v>
          </cell>
          <cell r="F200">
            <v>562.72727272727263</v>
          </cell>
          <cell r="G200">
            <v>619</v>
          </cell>
        </row>
        <row r="201">
          <cell r="A201">
            <v>20095</v>
          </cell>
          <cell r="B201" t="str">
            <v>백티이(용접)</v>
          </cell>
          <cell r="C201" t="str">
            <v>150A</v>
          </cell>
          <cell r="D201" t="str">
            <v>EA</v>
          </cell>
          <cell r="E201">
            <v>14900</v>
          </cell>
          <cell r="F201">
            <v>12155.454545454544</v>
          </cell>
          <cell r="G201">
            <v>13371</v>
          </cell>
        </row>
        <row r="202">
          <cell r="A202">
            <v>20096</v>
          </cell>
          <cell r="B202" t="str">
            <v>백티이(용접)</v>
          </cell>
          <cell r="C202" t="str">
            <v>125A</v>
          </cell>
          <cell r="D202" t="str">
            <v>EA</v>
          </cell>
          <cell r="E202">
            <v>10200</v>
          </cell>
          <cell r="F202">
            <v>7476.363636363636</v>
          </cell>
          <cell r="G202">
            <v>8224</v>
          </cell>
        </row>
        <row r="203">
          <cell r="A203">
            <v>20097</v>
          </cell>
          <cell r="B203" t="str">
            <v>백티이(용접)</v>
          </cell>
          <cell r="C203" t="str">
            <v>100A</v>
          </cell>
          <cell r="D203" t="str">
            <v>EA</v>
          </cell>
          <cell r="E203">
            <v>6250</v>
          </cell>
          <cell r="F203">
            <v>5785.454545454545</v>
          </cell>
          <cell r="G203">
            <v>6364</v>
          </cell>
        </row>
        <row r="204">
          <cell r="A204">
            <v>20098</v>
          </cell>
          <cell r="B204" t="str">
            <v>백티이(용접)</v>
          </cell>
          <cell r="C204" t="str">
            <v>80A</v>
          </cell>
          <cell r="D204" t="str">
            <v>EA</v>
          </cell>
          <cell r="E204">
            <v>4970</v>
          </cell>
          <cell r="F204">
            <v>3497.272727272727</v>
          </cell>
          <cell r="G204">
            <v>3847</v>
          </cell>
        </row>
        <row r="205">
          <cell r="A205">
            <v>20099</v>
          </cell>
          <cell r="B205" t="str">
            <v>백티이(용접)</v>
          </cell>
          <cell r="C205" t="str">
            <v>65A</v>
          </cell>
          <cell r="D205" t="str">
            <v>EA</v>
          </cell>
          <cell r="E205">
            <v>4210</v>
          </cell>
          <cell r="F205">
            <v>2795.454545454545</v>
          </cell>
          <cell r="G205">
            <v>3075</v>
          </cell>
        </row>
        <row r="206">
          <cell r="A206">
            <v>20100</v>
          </cell>
          <cell r="B206" t="str">
            <v>백티이(나사)</v>
          </cell>
          <cell r="C206" t="str">
            <v>50A</v>
          </cell>
          <cell r="D206" t="str">
            <v>EA</v>
          </cell>
          <cell r="E206">
            <v>3790</v>
          </cell>
          <cell r="F206">
            <v>2107.272727272727</v>
          </cell>
          <cell r="G206">
            <v>2318</v>
          </cell>
        </row>
        <row r="207">
          <cell r="A207">
            <v>20101</v>
          </cell>
          <cell r="B207" t="str">
            <v>백티이(나사)</v>
          </cell>
          <cell r="C207" t="str">
            <v>40A</v>
          </cell>
          <cell r="D207" t="str">
            <v>EA</v>
          </cell>
          <cell r="E207">
            <v>2800</v>
          </cell>
          <cell r="F207">
            <v>1440.9090909090908</v>
          </cell>
          <cell r="G207">
            <v>1585</v>
          </cell>
        </row>
        <row r="208">
          <cell r="A208">
            <v>20102</v>
          </cell>
          <cell r="B208" t="str">
            <v>백티이(나사)</v>
          </cell>
          <cell r="C208" t="str">
            <v>32A</v>
          </cell>
          <cell r="D208" t="str">
            <v>EA</v>
          </cell>
          <cell r="E208">
            <v>1980</v>
          </cell>
          <cell r="F208">
            <v>1621.8181818181818</v>
          </cell>
          <cell r="G208">
            <v>1784</v>
          </cell>
        </row>
        <row r="209">
          <cell r="A209">
            <v>20103</v>
          </cell>
          <cell r="B209" t="str">
            <v>백티이(나사)</v>
          </cell>
          <cell r="C209" t="str">
            <v>25A</v>
          </cell>
          <cell r="D209" t="str">
            <v>EA</v>
          </cell>
          <cell r="E209">
            <v>1400</v>
          </cell>
          <cell r="F209">
            <v>780.90909090909088</v>
          </cell>
          <cell r="G209">
            <v>859</v>
          </cell>
        </row>
        <row r="210">
          <cell r="A210">
            <v>20104</v>
          </cell>
          <cell r="B210" t="str">
            <v>백레듀샤(용접)</v>
          </cell>
          <cell r="C210" t="str">
            <v>150A</v>
          </cell>
          <cell r="D210" t="str">
            <v>EA</v>
          </cell>
          <cell r="E210">
            <v>4836</v>
          </cell>
          <cell r="F210">
            <v>4029.9999999999995</v>
          </cell>
          <cell r="G210">
            <v>4433</v>
          </cell>
        </row>
        <row r="211">
          <cell r="A211">
            <v>20105</v>
          </cell>
          <cell r="B211" t="str">
            <v>백레듀샤(용접)</v>
          </cell>
          <cell r="C211" t="str">
            <v>125A</v>
          </cell>
          <cell r="D211" t="str">
            <v>EA</v>
          </cell>
          <cell r="E211">
            <v>3588</v>
          </cell>
          <cell r="F211">
            <v>2989.9999999999995</v>
          </cell>
          <cell r="G211">
            <v>3289</v>
          </cell>
        </row>
        <row r="212">
          <cell r="A212">
            <v>20106</v>
          </cell>
          <cell r="B212" t="str">
            <v>백레듀샤(용접)</v>
          </cell>
          <cell r="C212" t="str">
            <v>100A</v>
          </cell>
          <cell r="D212" t="str">
            <v>EA</v>
          </cell>
          <cell r="E212">
            <v>3680</v>
          </cell>
          <cell r="F212">
            <v>2015.4545454545453</v>
          </cell>
          <cell r="G212">
            <v>2217</v>
          </cell>
        </row>
        <row r="213">
          <cell r="A213">
            <v>20107</v>
          </cell>
          <cell r="B213" t="str">
            <v>백레듀샤(용접)</v>
          </cell>
          <cell r="C213" t="str">
            <v>80A</v>
          </cell>
          <cell r="D213" t="str">
            <v>EA</v>
          </cell>
          <cell r="E213">
            <v>1560</v>
          </cell>
          <cell r="F213">
            <v>1300</v>
          </cell>
          <cell r="G213">
            <v>1430</v>
          </cell>
        </row>
        <row r="214">
          <cell r="A214">
            <v>20108</v>
          </cell>
          <cell r="B214" t="str">
            <v>백레듀샤(용접)</v>
          </cell>
          <cell r="C214" t="str">
            <v>65A</v>
          </cell>
          <cell r="D214" t="str">
            <v>EA</v>
          </cell>
          <cell r="E214">
            <v>2262</v>
          </cell>
          <cell r="F214">
            <v>1052.7272727272727</v>
          </cell>
          <cell r="G214">
            <v>1158</v>
          </cell>
        </row>
        <row r="215">
          <cell r="A215">
            <v>20109</v>
          </cell>
          <cell r="B215" t="str">
            <v>백레듀샤(나사)</v>
          </cell>
          <cell r="C215" t="str">
            <v>50A</v>
          </cell>
          <cell r="D215" t="str">
            <v>EA</v>
          </cell>
          <cell r="E215">
            <v>1950</v>
          </cell>
          <cell r="F215">
            <v>1285.4545454545453</v>
          </cell>
          <cell r="G215">
            <v>1414</v>
          </cell>
        </row>
        <row r="216">
          <cell r="A216">
            <v>20110</v>
          </cell>
          <cell r="B216" t="str">
            <v>백레듀샤(나사)</v>
          </cell>
          <cell r="C216" t="str">
            <v>40A</v>
          </cell>
          <cell r="D216" t="str">
            <v>EA</v>
          </cell>
          <cell r="E216">
            <v>1930</v>
          </cell>
          <cell r="F216">
            <v>802.72727272727263</v>
          </cell>
          <cell r="G216">
            <v>883</v>
          </cell>
        </row>
        <row r="217">
          <cell r="A217">
            <v>20111</v>
          </cell>
          <cell r="B217" t="str">
            <v>백레듀샤(나사)</v>
          </cell>
          <cell r="C217" t="str">
            <v>32A</v>
          </cell>
          <cell r="D217" t="str">
            <v>EA</v>
          </cell>
          <cell r="E217">
            <v>985</v>
          </cell>
          <cell r="F217">
            <v>674.5454545454545</v>
          </cell>
          <cell r="G217">
            <v>742</v>
          </cell>
        </row>
        <row r="218">
          <cell r="A218">
            <v>20112</v>
          </cell>
          <cell r="B218" t="str">
            <v>백레듀샤(나사)</v>
          </cell>
          <cell r="C218" t="str">
            <v>25A</v>
          </cell>
          <cell r="D218" t="str">
            <v>EA</v>
          </cell>
          <cell r="E218">
            <v>660</v>
          </cell>
          <cell r="F218">
            <v>526.36363636363637</v>
          </cell>
          <cell r="G218">
            <v>579</v>
          </cell>
        </row>
        <row r="219">
          <cell r="A219">
            <v>20113</v>
          </cell>
          <cell r="B219" t="str">
            <v>백캡</v>
          </cell>
          <cell r="C219" t="str">
            <v>25A</v>
          </cell>
          <cell r="D219" t="str">
            <v>EA</v>
          </cell>
          <cell r="E219">
            <v>469</v>
          </cell>
          <cell r="F219">
            <v>390.90909090909088</v>
          </cell>
          <cell r="G219">
            <v>430</v>
          </cell>
        </row>
        <row r="220">
          <cell r="A220">
            <v>20114</v>
          </cell>
          <cell r="B220" t="str">
            <v>백캡</v>
          </cell>
          <cell r="C220" t="str">
            <v>32A</v>
          </cell>
          <cell r="D220" t="str">
            <v>EA</v>
          </cell>
        </row>
        <row r="221">
          <cell r="A221">
            <v>20115</v>
          </cell>
          <cell r="B221" t="str">
            <v>백캡</v>
          </cell>
          <cell r="C221" t="str">
            <v>40A</v>
          </cell>
          <cell r="D221" t="str">
            <v>EA</v>
          </cell>
        </row>
        <row r="222">
          <cell r="A222">
            <v>20116</v>
          </cell>
          <cell r="B222" t="str">
            <v>백캡</v>
          </cell>
          <cell r="C222" t="str">
            <v>50A</v>
          </cell>
          <cell r="D222" t="str">
            <v>EA</v>
          </cell>
        </row>
        <row r="223">
          <cell r="A223">
            <v>20117</v>
          </cell>
          <cell r="B223" t="str">
            <v>유니온</v>
          </cell>
          <cell r="C223" t="str">
            <v>25A</v>
          </cell>
          <cell r="D223" t="str">
            <v>EA</v>
          </cell>
          <cell r="E223">
            <v>2261</v>
          </cell>
          <cell r="F223">
            <v>1884.5454545454545</v>
          </cell>
          <cell r="G223">
            <v>2073</v>
          </cell>
        </row>
        <row r="224">
          <cell r="A224">
            <v>20118</v>
          </cell>
          <cell r="B224" t="str">
            <v>감압밸브</v>
          </cell>
          <cell r="C224" t="str">
            <v>40A</v>
          </cell>
          <cell r="D224" t="str">
            <v>EA</v>
          </cell>
          <cell r="E224">
            <v>12000</v>
          </cell>
          <cell r="F224">
            <v>6000</v>
          </cell>
        </row>
        <row r="225">
          <cell r="A225">
            <v>20119</v>
          </cell>
          <cell r="B225" t="str">
            <v>관보온재</v>
          </cell>
          <cell r="C225" t="str">
            <v>150A*20T</v>
          </cell>
          <cell r="D225" t="str">
            <v>M</v>
          </cell>
          <cell r="E225">
            <v>4010</v>
          </cell>
          <cell r="F225">
            <v>4050</v>
          </cell>
        </row>
        <row r="226">
          <cell r="A226">
            <v>20120</v>
          </cell>
          <cell r="B226" t="str">
            <v>관보온재</v>
          </cell>
          <cell r="C226" t="str">
            <v>125A*20T</v>
          </cell>
          <cell r="D226" t="str">
            <v>M</v>
          </cell>
          <cell r="E226">
            <v>3860</v>
          </cell>
          <cell r="F226">
            <v>3050</v>
          </cell>
        </row>
        <row r="227">
          <cell r="A227">
            <v>20121</v>
          </cell>
          <cell r="B227" t="str">
            <v>관보온재</v>
          </cell>
          <cell r="C227" t="str">
            <v>100A*20T</v>
          </cell>
          <cell r="D227" t="str">
            <v>M</v>
          </cell>
          <cell r="E227">
            <v>3681</v>
          </cell>
          <cell r="F227">
            <v>2360</v>
          </cell>
        </row>
        <row r="228">
          <cell r="A228">
            <v>20122</v>
          </cell>
          <cell r="B228" t="str">
            <v>관보온재</v>
          </cell>
          <cell r="C228" t="str">
            <v>80A*20T</v>
          </cell>
          <cell r="D228" t="str">
            <v>M</v>
          </cell>
          <cell r="E228">
            <v>3420</v>
          </cell>
          <cell r="F228">
            <v>1835</v>
          </cell>
        </row>
        <row r="229">
          <cell r="A229">
            <v>20123</v>
          </cell>
          <cell r="B229" t="str">
            <v>관보온재</v>
          </cell>
          <cell r="C229" t="str">
            <v>65A*20T</v>
          </cell>
          <cell r="D229" t="str">
            <v>M</v>
          </cell>
          <cell r="E229">
            <v>2794</v>
          </cell>
          <cell r="F229">
            <v>1660</v>
          </cell>
        </row>
        <row r="230">
          <cell r="A230">
            <v>20124</v>
          </cell>
          <cell r="B230" t="str">
            <v>관보온재</v>
          </cell>
          <cell r="C230" t="str">
            <v>50A*20T</v>
          </cell>
          <cell r="D230" t="str">
            <v>M</v>
          </cell>
          <cell r="E230">
            <v>2451</v>
          </cell>
          <cell r="F230">
            <v>1335</v>
          </cell>
        </row>
        <row r="231">
          <cell r="A231">
            <v>20125</v>
          </cell>
          <cell r="B231" t="str">
            <v>관보온재</v>
          </cell>
          <cell r="C231" t="str">
            <v>40A*20T</v>
          </cell>
          <cell r="D231" t="str">
            <v>M</v>
          </cell>
          <cell r="E231">
            <v>2137</v>
          </cell>
          <cell r="F231">
            <v>1130</v>
          </cell>
        </row>
        <row r="232">
          <cell r="A232">
            <v>20126</v>
          </cell>
          <cell r="B232" t="str">
            <v>관보온재</v>
          </cell>
          <cell r="C232" t="str">
            <v>32A*20T</v>
          </cell>
          <cell r="D232" t="str">
            <v>M</v>
          </cell>
          <cell r="E232">
            <v>2045</v>
          </cell>
          <cell r="F232">
            <v>1030</v>
          </cell>
        </row>
        <row r="233">
          <cell r="A233">
            <v>20127</v>
          </cell>
          <cell r="B233" t="str">
            <v>관보온재</v>
          </cell>
          <cell r="C233" t="str">
            <v>25A*20T</v>
          </cell>
          <cell r="D233" t="str">
            <v>M</v>
          </cell>
          <cell r="E233">
            <v>1893</v>
          </cell>
          <cell r="F233">
            <v>930</v>
          </cell>
        </row>
        <row r="234">
          <cell r="A234">
            <v>20128</v>
          </cell>
          <cell r="B234" t="str">
            <v>알람밸브</v>
          </cell>
          <cell r="C234" t="str">
            <v>150A</v>
          </cell>
          <cell r="D234" t="str">
            <v>SET</v>
          </cell>
          <cell r="E234">
            <v>400000</v>
          </cell>
          <cell r="F234">
            <v>230000</v>
          </cell>
        </row>
        <row r="235">
          <cell r="A235">
            <v>20129</v>
          </cell>
          <cell r="B235" t="str">
            <v>알람밸브</v>
          </cell>
          <cell r="C235" t="str">
            <v>125A</v>
          </cell>
          <cell r="D235" t="str">
            <v>SET</v>
          </cell>
        </row>
        <row r="236">
          <cell r="A236">
            <v>20130</v>
          </cell>
          <cell r="B236" t="str">
            <v>알람밸브</v>
          </cell>
          <cell r="C236" t="str">
            <v>100A</v>
          </cell>
          <cell r="D236" t="str">
            <v>SET</v>
          </cell>
          <cell r="E236">
            <v>320000</v>
          </cell>
          <cell r="F236">
            <v>200000</v>
          </cell>
        </row>
        <row r="237">
          <cell r="A237">
            <v>20131</v>
          </cell>
          <cell r="B237" t="str">
            <v>알람밸브</v>
          </cell>
          <cell r="C237" t="str">
            <v>80A</v>
          </cell>
          <cell r="D237" t="str">
            <v>SET</v>
          </cell>
          <cell r="E237">
            <v>280000</v>
          </cell>
          <cell r="F237">
            <v>0</v>
          </cell>
        </row>
        <row r="238">
          <cell r="A238">
            <v>20132</v>
          </cell>
          <cell r="B238" t="str">
            <v>알람밸브</v>
          </cell>
          <cell r="C238" t="str">
            <v>65A</v>
          </cell>
          <cell r="D238" t="str">
            <v>SET</v>
          </cell>
          <cell r="E238">
            <v>200000</v>
          </cell>
          <cell r="F238">
            <v>0</v>
          </cell>
        </row>
        <row r="239">
          <cell r="A239">
            <v>20133</v>
          </cell>
          <cell r="B239" t="str">
            <v>프리액션밸브</v>
          </cell>
          <cell r="C239" t="str">
            <v>150A</v>
          </cell>
          <cell r="D239" t="str">
            <v>SET</v>
          </cell>
          <cell r="E239">
            <v>970000</v>
          </cell>
          <cell r="F239">
            <v>420000</v>
          </cell>
        </row>
        <row r="240">
          <cell r="A240">
            <v>20134</v>
          </cell>
          <cell r="B240" t="str">
            <v>프리액션밸브</v>
          </cell>
          <cell r="C240" t="str">
            <v>125A</v>
          </cell>
          <cell r="D240" t="str">
            <v>SET</v>
          </cell>
          <cell r="F240">
            <v>0</v>
          </cell>
        </row>
        <row r="241">
          <cell r="A241">
            <v>20135</v>
          </cell>
          <cell r="B241" t="str">
            <v>프리액션밸브</v>
          </cell>
          <cell r="C241" t="str">
            <v>100A</v>
          </cell>
          <cell r="D241" t="str">
            <v>SET</v>
          </cell>
          <cell r="E241">
            <v>869000</v>
          </cell>
          <cell r="F241">
            <v>380000</v>
          </cell>
        </row>
        <row r="242">
          <cell r="A242">
            <v>20136</v>
          </cell>
          <cell r="B242" t="str">
            <v>프리액션밸브</v>
          </cell>
          <cell r="C242" t="str">
            <v>80A</v>
          </cell>
          <cell r="D242" t="str">
            <v>SET</v>
          </cell>
          <cell r="E242">
            <v>790000</v>
          </cell>
          <cell r="F242">
            <v>360000</v>
          </cell>
        </row>
        <row r="243">
          <cell r="A243">
            <v>20137</v>
          </cell>
          <cell r="B243" t="str">
            <v>프리액션밸브</v>
          </cell>
          <cell r="C243" t="str">
            <v>65A</v>
          </cell>
          <cell r="D243" t="str">
            <v>SET</v>
          </cell>
        </row>
        <row r="244">
          <cell r="A244">
            <v>20138</v>
          </cell>
          <cell r="B244" t="str">
            <v>TEST V/V함</v>
          </cell>
          <cell r="C244" t="str">
            <v>500*300*180</v>
          </cell>
          <cell r="D244" t="str">
            <v>SET</v>
          </cell>
          <cell r="E244">
            <v>55000</v>
          </cell>
          <cell r="F244">
            <v>43000</v>
          </cell>
        </row>
        <row r="245">
          <cell r="A245">
            <v>20139</v>
          </cell>
          <cell r="B245" t="str">
            <v>순간유량계(일반)</v>
          </cell>
          <cell r="C245" t="str">
            <v>150A</v>
          </cell>
          <cell r="D245" t="str">
            <v>EA</v>
          </cell>
          <cell r="F245">
            <v>0</v>
          </cell>
        </row>
        <row r="246">
          <cell r="A246">
            <v>20140</v>
          </cell>
          <cell r="B246" t="str">
            <v>순간유량계(일반)</v>
          </cell>
          <cell r="C246" t="str">
            <v>125A</v>
          </cell>
          <cell r="D246" t="str">
            <v>EA</v>
          </cell>
        </row>
        <row r="247">
          <cell r="A247">
            <v>20141</v>
          </cell>
          <cell r="B247" t="str">
            <v>순간유량계(일반)</v>
          </cell>
          <cell r="C247" t="str">
            <v>100A</v>
          </cell>
          <cell r="D247" t="str">
            <v>EA</v>
          </cell>
        </row>
        <row r="248">
          <cell r="A248">
            <v>20142</v>
          </cell>
          <cell r="B248" t="str">
            <v>순간유량계(일반)</v>
          </cell>
          <cell r="C248" t="str">
            <v>80A</v>
          </cell>
          <cell r="D248" t="str">
            <v>EA</v>
          </cell>
          <cell r="E248">
            <v>21000</v>
          </cell>
          <cell r="F248">
            <v>14000</v>
          </cell>
        </row>
        <row r="249">
          <cell r="A249">
            <v>20143</v>
          </cell>
          <cell r="B249" t="str">
            <v>순간유량계(일반)</v>
          </cell>
          <cell r="C249" t="str">
            <v>65A</v>
          </cell>
          <cell r="D249" t="str">
            <v>EA</v>
          </cell>
          <cell r="E249">
            <v>19500</v>
          </cell>
          <cell r="F249">
            <v>13000</v>
          </cell>
        </row>
        <row r="250">
          <cell r="A250">
            <v>20144</v>
          </cell>
          <cell r="B250" t="str">
            <v>순간유량계(일반)</v>
          </cell>
          <cell r="C250" t="str">
            <v>50A</v>
          </cell>
          <cell r="D250" t="str">
            <v>EA</v>
          </cell>
          <cell r="E250">
            <v>18000</v>
          </cell>
          <cell r="F250">
            <v>12000</v>
          </cell>
        </row>
        <row r="251">
          <cell r="A251">
            <v>20145</v>
          </cell>
          <cell r="B251" t="str">
            <v>순간유량계(일반)</v>
          </cell>
          <cell r="C251" t="str">
            <v>40A</v>
          </cell>
          <cell r="D251" t="str">
            <v>EA</v>
          </cell>
          <cell r="E251">
            <v>16500</v>
          </cell>
          <cell r="F251">
            <v>11000</v>
          </cell>
        </row>
        <row r="252">
          <cell r="A252">
            <v>20146</v>
          </cell>
          <cell r="B252" t="str">
            <v>SP헤드</v>
          </cell>
          <cell r="C252" t="str">
            <v>72℃ 15A상향</v>
          </cell>
          <cell r="D252" t="str">
            <v>EA</v>
          </cell>
          <cell r="E252">
            <v>10000</v>
          </cell>
          <cell r="F252">
            <v>2500</v>
          </cell>
        </row>
        <row r="253">
          <cell r="A253">
            <v>20147</v>
          </cell>
          <cell r="B253" t="str">
            <v>SP헤드</v>
          </cell>
          <cell r="C253" t="str">
            <v>72℃ 15A측벽</v>
          </cell>
          <cell r="D253" t="str">
            <v>EA</v>
          </cell>
          <cell r="E253">
            <v>10000</v>
          </cell>
          <cell r="F253">
            <v>3500</v>
          </cell>
        </row>
        <row r="254">
          <cell r="A254">
            <v>20148</v>
          </cell>
          <cell r="B254" t="str">
            <v>SP헤드</v>
          </cell>
          <cell r="C254" t="str">
            <v>105℃ 15A상향</v>
          </cell>
          <cell r="D254" t="str">
            <v>EA</v>
          </cell>
          <cell r="E254">
            <v>12000</v>
          </cell>
          <cell r="F254">
            <v>4500</v>
          </cell>
        </row>
        <row r="255">
          <cell r="A255">
            <v>20149</v>
          </cell>
          <cell r="B255" t="str">
            <v>SP헤드</v>
          </cell>
          <cell r="C255" t="str">
            <v>72℃ 15A하향</v>
          </cell>
          <cell r="D255" t="str">
            <v>EA</v>
          </cell>
          <cell r="E255">
            <v>10000</v>
          </cell>
          <cell r="F255">
            <v>2500</v>
          </cell>
        </row>
        <row r="256">
          <cell r="A256">
            <v>20150</v>
          </cell>
          <cell r="B256" t="str">
            <v>SP헤드</v>
          </cell>
          <cell r="C256" t="str">
            <v>105℃ 15A하향</v>
          </cell>
          <cell r="D256" t="str">
            <v>EA</v>
          </cell>
          <cell r="E256">
            <v>12000</v>
          </cell>
          <cell r="F256">
            <v>4500</v>
          </cell>
        </row>
        <row r="257">
          <cell r="A257">
            <v>20151</v>
          </cell>
          <cell r="B257" t="str">
            <v>백니쁠</v>
          </cell>
          <cell r="C257" t="str">
            <v>100A</v>
          </cell>
          <cell r="D257" t="str">
            <v>EA</v>
          </cell>
          <cell r="E257">
            <v>4500</v>
          </cell>
          <cell r="F257">
            <v>4270</v>
          </cell>
        </row>
        <row r="258">
          <cell r="A258">
            <v>20152</v>
          </cell>
          <cell r="B258" t="str">
            <v>백니쁠</v>
          </cell>
          <cell r="C258" t="str">
            <v>80A</v>
          </cell>
          <cell r="D258" t="str">
            <v>EA</v>
          </cell>
        </row>
        <row r="259">
          <cell r="A259">
            <v>20153</v>
          </cell>
          <cell r="B259" t="str">
            <v>백니쁠</v>
          </cell>
          <cell r="C259" t="str">
            <v>65A</v>
          </cell>
          <cell r="D259" t="str">
            <v>EA</v>
          </cell>
          <cell r="F259">
            <v>2144</v>
          </cell>
        </row>
        <row r="260">
          <cell r="A260">
            <v>20154</v>
          </cell>
          <cell r="B260" t="str">
            <v>백니쁠</v>
          </cell>
          <cell r="C260" t="str">
            <v>50A</v>
          </cell>
          <cell r="D260" t="str">
            <v>EA</v>
          </cell>
          <cell r="E260">
            <v>1560</v>
          </cell>
          <cell r="F260">
            <v>1060</v>
          </cell>
        </row>
        <row r="261">
          <cell r="A261">
            <v>20155</v>
          </cell>
          <cell r="B261" t="str">
            <v>백니쁠</v>
          </cell>
          <cell r="C261" t="str">
            <v>40A</v>
          </cell>
          <cell r="D261" t="str">
            <v>EA</v>
          </cell>
          <cell r="E261">
            <v>1390</v>
          </cell>
          <cell r="F261">
            <v>830</v>
          </cell>
        </row>
        <row r="262">
          <cell r="A262">
            <v>20156</v>
          </cell>
          <cell r="B262" t="str">
            <v>백니쁠</v>
          </cell>
          <cell r="C262" t="str">
            <v>32A</v>
          </cell>
          <cell r="D262" t="str">
            <v>EA</v>
          </cell>
          <cell r="E262">
            <v>987</v>
          </cell>
          <cell r="F262">
            <v>640</v>
          </cell>
        </row>
        <row r="263">
          <cell r="A263">
            <v>20157</v>
          </cell>
          <cell r="B263" t="str">
            <v>백니쁠</v>
          </cell>
          <cell r="C263" t="str">
            <v>25A</v>
          </cell>
          <cell r="D263" t="str">
            <v>EA</v>
          </cell>
          <cell r="E263">
            <v>620</v>
          </cell>
          <cell r="F263">
            <v>480</v>
          </cell>
        </row>
        <row r="264">
          <cell r="A264">
            <v>20158</v>
          </cell>
          <cell r="B264" t="str">
            <v>완강기(걸이)</v>
          </cell>
          <cell r="C264" t="str">
            <v>3층용</v>
          </cell>
          <cell r="D264" t="str">
            <v>EA</v>
          </cell>
          <cell r="E264">
            <v>175000</v>
          </cell>
          <cell r="F264">
            <v>85000</v>
          </cell>
        </row>
        <row r="265">
          <cell r="A265">
            <v>20159</v>
          </cell>
          <cell r="B265" t="str">
            <v>완강기(걸이)</v>
          </cell>
          <cell r="C265" t="str">
            <v>4층용</v>
          </cell>
          <cell r="D265" t="str">
            <v>EA</v>
          </cell>
          <cell r="E265">
            <v>195000</v>
          </cell>
          <cell r="F265">
            <v>90000</v>
          </cell>
        </row>
        <row r="266">
          <cell r="A266">
            <v>20160</v>
          </cell>
          <cell r="B266" t="str">
            <v>완강기(걸이)</v>
          </cell>
          <cell r="C266" t="str">
            <v>5층용</v>
          </cell>
          <cell r="D266" t="str">
            <v>EA</v>
          </cell>
          <cell r="E266">
            <v>215000</v>
          </cell>
          <cell r="F266">
            <v>97500</v>
          </cell>
        </row>
        <row r="267">
          <cell r="A267">
            <v>20161</v>
          </cell>
          <cell r="B267" t="str">
            <v>완강기(걸이)</v>
          </cell>
          <cell r="C267" t="str">
            <v>6층용</v>
          </cell>
          <cell r="D267" t="str">
            <v>EA</v>
          </cell>
          <cell r="E267">
            <v>225000</v>
          </cell>
          <cell r="F267">
            <v>105000</v>
          </cell>
        </row>
        <row r="268">
          <cell r="A268">
            <v>20162</v>
          </cell>
          <cell r="B268" t="str">
            <v>알루미늄밴드</v>
          </cell>
          <cell r="C268" t="str">
            <v>25MM</v>
          </cell>
          <cell r="D268" t="str">
            <v>M</v>
          </cell>
          <cell r="E268">
            <v>3000</v>
          </cell>
          <cell r="F268">
            <v>2600</v>
          </cell>
        </row>
        <row r="269">
          <cell r="A269">
            <v>20163</v>
          </cell>
          <cell r="B269" t="str">
            <v>옥내소화전주펌프</v>
          </cell>
          <cell r="C269" t="str">
            <v>7.5HP/4S/200LPM/52M/50A</v>
          </cell>
          <cell r="D269" t="str">
            <v>대</v>
          </cell>
          <cell r="E269">
            <v>1025700</v>
          </cell>
          <cell r="F269">
            <v>789000</v>
          </cell>
        </row>
        <row r="270">
          <cell r="A270">
            <v>20164</v>
          </cell>
          <cell r="B270" t="str">
            <v>옥내소화전보조펌프</v>
          </cell>
          <cell r="C270" t="str">
            <v>3HP/60LPM/52M/40A</v>
          </cell>
          <cell r="D270" t="str">
            <v>대</v>
          </cell>
          <cell r="E270">
            <v>430300</v>
          </cell>
          <cell r="F270">
            <v>331000</v>
          </cell>
        </row>
        <row r="271">
          <cell r="A271">
            <v>20165</v>
          </cell>
          <cell r="B271" t="str">
            <v>SP주펌프</v>
          </cell>
          <cell r="D271" t="str">
            <v>대</v>
          </cell>
        </row>
        <row r="272">
          <cell r="A272">
            <v>20166</v>
          </cell>
          <cell r="B272" t="str">
            <v>SP보조펌프</v>
          </cell>
          <cell r="D272" t="str">
            <v>대</v>
          </cell>
        </row>
        <row r="273">
          <cell r="A273">
            <v>20167</v>
          </cell>
          <cell r="B273" t="str">
            <v>펌프방진(OSM+BMB)</v>
          </cell>
          <cell r="D273" t="str">
            <v>SET</v>
          </cell>
          <cell r="E273">
            <v>136500</v>
          </cell>
          <cell r="F273">
            <v>105000</v>
          </cell>
        </row>
        <row r="274">
          <cell r="A274">
            <v>20168</v>
          </cell>
          <cell r="B274" t="str">
            <v>소화기받침대</v>
          </cell>
          <cell r="C274" t="str">
            <v>3.3KG</v>
          </cell>
          <cell r="D274" t="str">
            <v>EA</v>
          </cell>
          <cell r="E274">
            <v>5000</v>
          </cell>
          <cell r="F274">
            <v>3000</v>
          </cell>
        </row>
        <row r="275">
          <cell r="A275">
            <v>20169</v>
          </cell>
          <cell r="B275" t="str">
            <v>PIPE HANGER</v>
          </cell>
          <cell r="C275" t="str">
            <v>80A</v>
          </cell>
          <cell r="D275" t="str">
            <v>EA</v>
          </cell>
          <cell r="E275">
            <v>1300</v>
          </cell>
          <cell r="F275">
            <v>1000</v>
          </cell>
        </row>
        <row r="276">
          <cell r="A276">
            <v>20170</v>
          </cell>
          <cell r="B276" t="str">
            <v>PIPE HANGER</v>
          </cell>
          <cell r="C276" t="str">
            <v>65A</v>
          </cell>
          <cell r="D276" t="str">
            <v>EA</v>
          </cell>
          <cell r="E276">
            <v>1040</v>
          </cell>
          <cell r="F276">
            <v>800</v>
          </cell>
        </row>
        <row r="277">
          <cell r="A277">
            <v>20171</v>
          </cell>
          <cell r="B277" t="str">
            <v>PIPE HANGER</v>
          </cell>
          <cell r="C277" t="str">
            <v>50A</v>
          </cell>
          <cell r="D277" t="str">
            <v>EA</v>
          </cell>
          <cell r="E277">
            <v>910</v>
          </cell>
          <cell r="F277">
            <v>700</v>
          </cell>
        </row>
        <row r="278">
          <cell r="A278">
            <v>20172</v>
          </cell>
          <cell r="B278" t="str">
            <v>PIPE HANGER</v>
          </cell>
          <cell r="C278" t="str">
            <v>40A</v>
          </cell>
          <cell r="D278" t="str">
            <v>EA</v>
          </cell>
          <cell r="E278">
            <v>780</v>
          </cell>
          <cell r="F278">
            <v>600</v>
          </cell>
        </row>
        <row r="279">
          <cell r="A279">
            <v>20173</v>
          </cell>
          <cell r="B279" t="str">
            <v>PIPE HANGER</v>
          </cell>
          <cell r="C279" t="str">
            <v>32A</v>
          </cell>
          <cell r="D279" t="str">
            <v>EA</v>
          </cell>
          <cell r="E279">
            <v>650</v>
          </cell>
          <cell r="F279">
            <v>500</v>
          </cell>
        </row>
        <row r="280">
          <cell r="A280">
            <v>20174</v>
          </cell>
          <cell r="B280" t="str">
            <v>PIPE HANGER</v>
          </cell>
          <cell r="C280" t="str">
            <v>25A</v>
          </cell>
          <cell r="D280" t="str">
            <v>EA</v>
          </cell>
          <cell r="E280">
            <v>520</v>
          </cell>
          <cell r="F280">
            <v>400</v>
          </cell>
        </row>
        <row r="281">
          <cell r="A281">
            <v>20175</v>
          </cell>
          <cell r="B281" t="str">
            <v>U볼트/너트</v>
          </cell>
          <cell r="C281" t="str">
            <v>200A</v>
          </cell>
          <cell r="D281" t="str">
            <v>EA</v>
          </cell>
        </row>
        <row r="282">
          <cell r="A282">
            <v>20176</v>
          </cell>
          <cell r="B282" t="str">
            <v>U볼트/너트</v>
          </cell>
          <cell r="C282" t="str">
            <v>150A</v>
          </cell>
          <cell r="D282" t="str">
            <v>EA</v>
          </cell>
        </row>
        <row r="283">
          <cell r="A283">
            <v>20177</v>
          </cell>
          <cell r="B283" t="str">
            <v>U볼트/너트</v>
          </cell>
          <cell r="C283" t="str">
            <v>125A</v>
          </cell>
          <cell r="D283" t="str">
            <v>EA</v>
          </cell>
        </row>
        <row r="284">
          <cell r="A284">
            <v>20178</v>
          </cell>
          <cell r="B284" t="str">
            <v>U볼트/너트</v>
          </cell>
          <cell r="C284" t="str">
            <v>100A</v>
          </cell>
          <cell r="D284" t="str">
            <v>EA</v>
          </cell>
          <cell r="E284">
            <v>367</v>
          </cell>
        </row>
        <row r="285">
          <cell r="A285">
            <v>20179</v>
          </cell>
          <cell r="B285" t="str">
            <v>U볼트/너트</v>
          </cell>
          <cell r="C285" t="str">
            <v>80A</v>
          </cell>
          <cell r="D285" t="str">
            <v>EA</v>
          </cell>
          <cell r="E285">
            <v>258</v>
          </cell>
        </row>
        <row r="286">
          <cell r="A286">
            <v>20180</v>
          </cell>
          <cell r="B286" t="str">
            <v>U볼트/너트</v>
          </cell>
          <cell r="C286" t="str">
            <v>65A</v>
          </cell>
          <cell r="D286" t="str">
            <v>EA</v>
          </cell>
          <cell r="E286">
            <v>165</v>
          </cell>
        </row>
        <row r="287">
          <cell r="A287">
            <v>20181</v>
          </cell>
          <cell r="B287" t="str">
            <v>U볼트/너트</v>
          </cell>
          <cell r="C287" t="str">
            <v>50A</v>
          </cell>
          <cell r="D287" t="str">
            <v>EA</v>
          </cell>
          <cell r="E287">
            <v>139</v>
          </cell>
        </row>
        <row r="288">
          <cell r="A288">
            <v>20182</v>
          </cell>
          <cell r="B288" t="str">
            <v>볼트/너트</v>
          </cell>
          <cell r="C288" t="str">
            <v>M16*65L</v>
          </cell>
          <cell r="D288" t="str">
            <v>EA</v>
          </cell>
          <cell r="E288">
            <v>450</v>
          </cell>
          <cell r="F288">
            <v>190</v>
          </cell>
        </row>
        <row r="289">
          <cell r="A289">
            <v>20183</v>
          </cell>
          <cell r="B289" t="str">
            <v>압력탱크</v>
          </cell>
          <cell r="C289" t="str">
            <v>100L</v>
          </cell>
          <cell r="D289" t="str">
            <v>EA</v>
          </cell>
          <cell r="E289">
            <v>350000</v>
          </cell>
          <cell r="F289">
            <v>190000</v>
          </cell>
        </row>
        <row r="290">
          <cell r="A290">
            <v>20184</v>
          </cell>
          <cell r="B290" t="str">
            <v>CO2소화기</v>
          </cell>
          <cell r="C290" t="str">
            <v>50L/B</v>
          </cell>
          <cell r="D290" t="str">
            <v>EA</v>
          </cell>
          <cell r="E290">
            <v>480000</v>
          </cell>
          <cell r="F290">
            <v>300000</v>
          </cell>
        </row>
        <row r="291">
          <cell r="A291">
            <v>20185</v>
          </cell>
          <cell r="B291" t="str">
            <v>CO2소화기</v>
          </cell>
          <cell r="C291" t="str">
            <v>15L/B</v>
          </cell>
          <cell r="D291" t="str">
            <v>EA</v>
          </cell>
          <cell r="E291">
            <v>210000</v>
          </cell>
          <cell r="F291">
            <v>85000</v>
          </cell>
        </row>
        <row r="292">
          <cell r="A292">
            <v>20186</v>
          </cell>
          <cell r="B292" t="str">
            <v>CO2소화기</v>
          </cell>
          <cell r="C292" t="str">
            <v>10L/B</v>
          </cell>
          <cell r="D292" t="str">
            <v>EA</v>
          </cell>
          <cell r="E292">
            <v>165000</v>
          </cell>
          <cell r="F292">
            <v>75000</v>
          </cell>
        </row>
        <row r="293">
          <cell r="A293">
            <v>20187</v>
          </cell>
          <cell r="B293" t="str">
            <v>CO2소화기</v>
          </cell>
          <cell r="C293" t="str">
            <v>5L/B</v>
          </cell>
          <cell r="D293" t="str">
            <v>EA</v>
          </cell>
        </row>
        <row r="294">
          <cell r="A294">
            <v>20188</v>
          </cell>
          <cell r="B294" t="str">
            <v>하론소화기</v>
          </cell>
          <cell r="C294" t="str">
            <v>68KG</v>
          </cell>
          <cell r="D294" t="str">
            <v>EA</v>
          </cell>
        </row>
        <row r="295">
          <cell r="A295">
            <v>20189</v>
          </cell>
          <cell r="B295" t="str">
            <v>하론소화기</v>
          </cell>
          <cell r="C295" t="str">
            <v>46KG</v>
          </cell>
          <cell r="D295" t="str">
            <v>EA</v>
          </cell>
        </row>
        <row r="296">
          <cell r="A296">
            <v>20190</v>
          </cell>
          <cell r="B296" t="str">
            <v>하론소화기</v>
          </cell>
          <cell r="C296" t="str">
            <v>23KG</v>
          </cell>
          <cell r="D296" t="str">
            <v>EA</v>
          </cell>
        </row>
        <row r="297">
          <cell r="A297">
            <v>20191</v>
          </cell>
          <cell r="B297" t="str">
            <v>하론소화기</v>
          </cell>
          <cell r="C297" t="str">
            <v>6.8KG</v>
          </cell>
          <cell r="D297" t="str">
            <v>EA</v>
          </cell>
        </row>
        <row r="298">
          <cell r="A298">
            <v>20192</v>
          </cell>
          <cell r="B298" t="str">
            <v>하론소화기</v>
          </cell>
          <cell r="C298" t="str">
            <v>4.5KG</v>
          </cell>
          <cell r="D298" t="str">
            <v>EA</v>
          </cell>
        </row>
        <row r="299">
          <cell r="A299">
            <v>20193</v>
          </cell>
          <cell r="B299" t="str">
            <v>하론소화기</v>
          </cell>
          <cell r="C299" t="str">
            <v>3.0KG</v>
          </cell>
          <cell r="D299" t="str">
            <v>EA</v>
          </cell>
          <cell r="E299">
            <v>150000</v>
          </cell>
          <cell r="F299">
            <v>70000</v>
          </cell>
        </row>
        <row r="300">
          <cell r="A300">
            <v>20194</v>
          </cell>
          <cell r="B300" t="str">
            <v>하론소화기</v>
          </cell>
          <cell r="C300" t="str">
            <v>2.0KG</v>
          </cell>
          <cell r="D300" t="str">
            <v>EA</v>
          </cell>
        </row>
        <row r="301">
          <cell r="A301">
            <v>20195</v>
          </cell>
          <cell r="B301" t="str">
            <v>하론소화기</v>
          </cell>
          <cell r="C301" t="str">
            <v>1.0KG</v>
          </cell>
          <cell r="D301" t="str">
            <v>EA</v>
          </cell>
        </row>
        <row r="302">
          <cell r="A302">
            <v>20196</v>
          </cell>
          <cell r="B302" t="str">
            <v>물올림탱크</v>
          </cell>
          <cell r="C302" t="str">
            <v>100L</v>
          </cell>
          <cell r="D302" t="str">
            <v>EA</v>
          </cell>
          <cell r="E302">
            <v>215000</v>
          </cell>
          <cell r="F302">
            <v>85000</v>
          </cell>
        </row>
        <row r="303">
          <cell r="A303">
            <v>20197</v>
          </cell>
          <cell r="B303" t="str">
            <v>살수헤드</v>
          </cell>
          <cell r="C303" t="str">
            <v>15A</v>
          </cell>
          <cell r="D303" t="str">
            <v>EA</v>
          </cell>
          <cell r="E303">
            <v>7000</v>
          </cell>
          <cell r="F303">
            <v>4000</v>
          </cell>
        </row>
        <row r="304">
          <cell r="A304">
            <v>20198</v>
          </cell>
          <cell r="B304" t="str">
            <v>살수헤드</v>
          </cell>
          <cell r="C304" t="str">
            <v>20A</v>
          </cell>
          <cell r="D304" t="str">
            <v>EA</v>
          </cell>
          <cell r="E304">
            <v>9000</v>
          </cell>
          <cell r="F304">
            <v>4500</v>
          </cell>
        </row>
        <row r="305">
          <cell r="A305">
            <v>20199</v>
          </cell>
          <cell r="B305" t="str">
            <v>앵글</v>
          </cell>
          <cell r="C305" t="str">
            <v>40MM*5T</v>
          </cell>
          <cell r="D305" t="str">
            <v>M</v>
          </cell>
          <cell r="E305">
            <v>1419.6</v>
          </cell>
          <cell r="F305">
            <v>1092</v>
          </cell>
        </row>
        <row r="306">
          <cell r="A306">
            <v>20200</v>
          </cell>
          <cell r="B306" t="str">
            <v>셋트앙카</v>
          </cell>
          <cell r="C306" t="str">
            <v>3/8"</v>
          </cell>
          <cell r="D306" t="str">
            <v>EA</v>
          </cell>
          <cell r="E306">
            <v>117</v>
          </cell>
          <cell r="F306">
            <v>90</v>
          </cell>
        </row>
        <row r="307">
          <cell r="A307">
            <v>20201</v>
          </cell>
          <cell r="B307" t="str">
            <v>전산볼트</v>
          </cell>
          <cell r="C307" t="str">
            <v>1M</v>
          </cell>
          <cell r="D307" t="str">
            <v>EA</v>
          </cell>
          <cell r="E307">
            <v>1300</v>
          </cell>
          <cell r="F307">
            <v>1000</v>
          </cell>
        </row>
        <row r="308">
          <cell r="A308">
            <v>20202</v>
          </cell>
          <cell r="B308" t="str">
            <v>보온테이프</v>
          </cell>
          <cell r="C308" t="str">
            <v>적색</v>
          </cell>
          <cell r="D308" t="str">
            <v>EA</v>
          </cell>
          <cell r="E308">
            <v>700</v>
          </cell>
        </row>
        <row r="309">
          <cell r="A309">
            <v>20203</v>
          </cell>
          <cell r="B309" t="str">
            <v>방열복, 공기호흡기</v>
          </cell>
          <cell r="C309" t="str">
            <v>SAS500/#UPS-84</v>
          </cell>
          <cell r="D309" t="str">
            <v>SET</v>
          </cell>
          <cell r="E309">
            <v>2707000</v>
          </cell>
          <cell r="F309">
            <v>2151000</v>
          </cell>
        </row>
        <row r="310">
          <cell r="A310">
            <v>20204</v>
          </cell>
          <cell r="B310" t="str">
            <v>후드밸브</v>
          </cell>
          <cell r="C310" t="str">
            <v>150A</v>
          </cell>
          <cell r="D310" t="str">
            <v>EA</v>
          </cell>
          <cell r="E310">
            <v>73943.999999999985</v>
          </cell>
          <cell r="F310">
            <v>56879.999999999993</v>
          </cell>
          <cell r="G310">
            <v>62568</v>
          </cell>
        </row>
        <row r="311">
          <cell r="A311">
            <v>20205</v>
          </cell>
          <cell r="B311" t="str">
            <v>후드밸브</v>
          </cell>
          <cell r="C311" t="str">
            <v>125A</v>
          </cell>
          <cell r="D311" t="str">
            <v>EA</v>
          </cell>
          <cell r="E311">
            <v>63647.999999999993</v>
          </cell>
          <cell r="F311">
            <v>48959.999999999993</v>
          </cell>
          <cell r="G311">
            <v>53856</v>
          </cell>
        </row>
        <row r="312">
          <cell r="A312">
            <v>20206</v>
          </cell>
          <cell r="B312" t="str">
            <v>후드밸브</v>
          </cell>
          <cell r="C312" t="str">
            <v>100A</v>
          </cell>
          <cell r="D312" t="str">
            <v>EA</v>
          </cell>
          <cell r="E312">
            <v>38375.999999999993</v>
          </cell>
          <cell r="F312">
            <v>29519.999999999996</v>
          </cell>
          <cell r="G312">
            <v>32472</v>
          </cell>
        </row>
        <row r="313">
          <cell r="A313">
            <v>20207</v>
          </cell>
          <cell r="B313" t="str">
            <v>후드밸브</v>
          </cell>
          <cell r="C313" t="str">
            <v>80A</v>
          </cell>
          <cell r="D313" t="str">
            <v>EA</v>
          </cell>
          <cell r="E313">
            <v>35567.999999999993</v>
          </cell>
          <cell r="F313">
            <v>27359.999999999996</v>
          </cell>
          <cell r="G313">
            <v>30096</v>
          </cell>
        </row>
        <row r="314">
          <cell r="A314">
            <v>20208</v>
          </cell>
          <cell r="B314" t="str">
            <v>후드밸브</v>
          </cell>
          <cell r="C314" t="str">
            <v>65A</v>
          </cell>
          <cell r="D314" t="str">
            <v>EA</v>
          </cell>
          <cell r="E314">
            <v>30887.999999999996</v>
          </cell>
          <cell r="F314">
            <v>23759.999999999996</v>
          </cell>
          <cell r="G314">
            <v>26136</v>
          </cell>
        </row>
        <row r="315">
          <cell r="A315">
            <v>20209</v>
          </cell>
          <cell r="B315" t="str">
            <v>후드밸브</v>
          </cell>
          <cell r="C315" t="str">
            <v>50A</v>
          </cell>
          <cell r="D315" t="str">
            <v>EA</v>
          </cell>
          <cell r="E315">
            <v>27133.363636363632</v>
          </cell>
          <cell r="F315">
            <v>20871.81818181818</v>
          </cell>
          <cell r="G315">
            <v>22959</v>
          </cell>
        </row>
        <row r="316">
          <cell r="A316">
            <v>20210</v>
          </cell>
          <cell r="B316" t="str">
            <v>02.노무비</v>
          </cell>
        </row>
        <row r="317">
          <cell r="A317">
            <v>20211</v>
          </cell>
          <cell r="B317" t="str">
            <v>노무비</v>
          </cell>
          <cell r="C317" t="str">
            <v>배관공</v>
          </cell>
          <cell r="D317" t="str">
            <v>인</v>
          </cell>
          <cell r="E317">
            <v>51272</v>
          </cell>
        </row>
        <row r="318">
          <cell r="A318">
            <v>20212</v>
          </cell>
          <cell r="B318" t="str">
            <v>노무비</v>
          </cell>
          <cell r="C318" t="str">
            <v>용접공</v>
          </cell>
          <cell r="D318" t="str">
            <v>인</v>
          </cell>
          <cell r="E318">
            <v>58758</v>
          </cell>
        </row>
        <row r="319">
          <cell r="A319">
            <v>20213</v>
          </cell>
          <cell r="B319" t="str">
            <v>노무비</v>
          </cell>
          <cell r="C319" t="str">
            <v>기계설치공</v>
          </cell>
          <cell r="D319" t="str">
            <v>인</v>
          </cell>
          <cell r="E319">
            <v>54111</v>
          </cell>
        </row>
        <row r="320">
          <cell r="A320">
            <v>20214</v>
          </cell>
          <cell r="B320" t="str">
            <v>노무비</v>
          </cell>
          <cell r="C320" t="str">
            <v>보온공</v>
          </cell>
          <cell r="D320" t="str">
            <v>인</v>
          </cell>
          <cell r="E320">
            <v>52961</v>
          </cell>
        </row>
        <row r="321">
          <cell r="A321">
            <v>20215</v>
          </cell>
          <cell r="B321" t="str">
            <v>노무비</v>
          </cell>
          <cell r="C321" t="str">
            <v>보통인부</v>
          </cell>
          <cell r="D321" t="str">
            <v>인</v>
          </cell>
          <cell r="E321">
            <v>37483</v>
          </cell>
        </row>
        <row r="322">
          <cell r="A322">
            <v>20216</v>
          </cell>
          <cell r="B322" t="str">
            <v>공구손료</v>
          </cell>
          <cell r="C322" t="str">
            <v>노무비의3%</v>
          </cell>
          <cell r="D322" t="str">
            <v>식</v>
          </cell>
        </row>
        <row r="323">
          <cell r="A323">
            <v>20217</v>
          </cell>
          <cell r="B323" t="str">
            <v>객석유도등</v>
          </cell>
          <cell r="C323" t="str">
            <v>DC24V</v>
          </cell>
          <cell r="D323" t="str">
            <v>EA</v>
          </cell>
          <cell r="E323">
            <v>35000</v>
          </cell>
          <cell r="F323">
            <v>25000</v>
          </cell>
        </row>
        <row r="324">
          <cell r="A324">
            <v>20218</v>
          </cell>
        </row>
        <row r="325">
          <cell r="A325">
            <v>20219</v>
          </cell>
        </row>
        <row r="326">
          <cell r="A326">
            <v>20220</v>
          </cell>
        </row>
        <row r="327">
          <cell r="A327">
            <v>20221</v>
          </cell>
        </row>
        <row r="328">
          <cell r="A328">
            <v>20222</v>
          </cell>
        </row>
        <row r="329">
          <cell r="A329">
            <v>20223</v>
          </cell>
        </row>
        <row r="330">
          <cell r="A330">
            <v>20224</v>
          </cell>
        </row>
        <row r="331">
          <cell r="A331">
            <v>20225</v>
          </cell>
        </row>
        <row r="332">
          <cell r="A332">
            <v>20226</v>
          </cell>
        </row>
        <row r="333">
          <cell r="A333">
            <v>20227</v>
          </cell>
        </row>
        <row r="334">
          <cell r="A334">
            <v>20228</v>
          </cell>
        </row>
        <row r="335">
          <cell r="A335">
            <v>20229</v>
          </cell>
        </row>
        <row r="336">
          <cell r="A336">
            <v>20230</v>
          </cell>
        </row>
        <row r="337">
          <cell r="A337">
            <v>20231</v>
          </cell>
        </row>
        <row r="338">
          <cell r="A338">
            <v>20232</v>
          </cell>
        </row>
        <row r="339">
          <cell r="A339">
            <v>20233</v>
          </cell>
        </row>
        <row r="340">
          <cell r="A340">
            <v>20234</v>
          </cell>
        </row>
        <row r="341">
          <cell r="A341">
            <v>20235</v>
          </cell>
        </row>
        <row r="342">
          <cell r="A342">
            <v>20236</v>
          </cell>
        </row>
        <row r="343">
          <cell r="A343">
            <v>20237</v>
          </cell>
          <cell r="F34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초자료"/>
      <sheetName val="여과지동"/>
      <sheetName val="N賃率-職"/>
      <sheetName val="근거서"/>
      <sheetName val="자재단가"/>
      <sheetName val="내역서"/>
      <sheetName val="약품공급2"/>
      <sheetName val="노임단가"/>
      <sheetName val="#REF"/>
      <sheetName val="단가"/>
      <sheetName val="배관배선 단가조사"/>
      <sheetName val="일위대가"/>
      <sheetName val="일위대가집계"/>
      <sheetName val="실행철강하도"/>
      <sheetName val="집계표"/>
      <sheetName val="원가서"/>
      <sheetName val="골조시행"/>
      <sheetName val="내역"/>
      <sheetName val="지급자재"/>
    </sheetNames>
    <definedNames>
      <definedName name="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대로근거"/>
      <sheetName val="중로근거"/>
    </sheetNames>
    <sheetDataSet>
      <sheetData sheetId="0"/>
      <sheetData sheetId="1"/>
      <sheetData sheetId="2"/>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입력"/>
      <sheetName val="C-노임단가"/>
      <sheetName val="실행철강하도"/>
      <sheetName val="제-노임"/>
      <sheetName val="제직재"/>
      <sheetName val="E총15"/>
      <sheetName val="대치판정"/>
      <sheetName val="신우"/>
      <sheetName val="연습"/>
      <sheetName val="개소별수량산출"/>
      <sheetName val="J형측구단위수량"/>
      <sheetName val="터파기및재료"/>
      <sheetName val="자료입력"/>
      <sheetName val="Sheet2"/>
      <sheetName val="조명율"/>
      <sheetName val="1-1"/>
      <sheetName val="J直材4"/>
      <sheetName val="일위대가(가설)"/>
      <sheetName val="교각계산"/>
      <sheetName val="내역"/>
      <sheetName val="단"/>
      <sheetName val="N賃率_職"/>
      <sheetName val="한강운반비"/>
      <sheetName val="갑지(추정)"/>
      <sheetName val="20관리비율"/>
      <sheetName val="구의33고"/>
      <sheetName val="일위"/>
      <sheetName val="용소리교"/>
      <sheetName val="DATE"/>
      <sheetName val="신대방33(적용)"/>
      <sheetName val="I一般比"/>
      <sheetName val="입찰안"/>
      <sheetName val="내역서"/>
      <sheetName val="APT"/>
      <sheetName val="집계표"/>
      <sheetName val="주차구획선수량"/>
      <sheetName val="실행내역서 "/>
      <sheetName val="인테리어"/>
      <sheetName val="빗물받이(910-510-410)"/>
      <sheetName val="#REF"/>
      <sheetName val="공조기휀"/>
      <sheetName val="품셈TABLE"/>
      <sheetName val="직노"/>
      <sheetName val="설-원가"/>
      <sheetName val="설치자재"/>
      <sheetName val="단중"/>
      <sheetName val="기본일위"/>
      <sheetName val="조명시설"/>
      <sheetName val="수목단가"/>
      <sheetName val="노임단가"/>
      <sheetName val="소방사항"/>
      <sheetName val="경율산정.XLS"/>
      <sheetName val="원가계산서"/>
      <sheetName val="수량산출"/>
      <sheetName val="9GNG운반"/>
      <sheetName val="자재비"/>
      <sheetName val="유림총괄"/>
      <sheetName val="일위대가표"/>
      <sheetName val="지구단위계획"/>
      <sheetName val="단가산출"/>
      <sheetName val="다목적갑"/>
      <sheetName val="제작비추산총괄표"/>
      <sheetName val="물량"/>
      <sheetName val="코드"/>
      <sheetName val="공종목록표"/>
      <sheetName val="NP-총정리"/>
      <sheetName val="Total"/>
      <sheetName val="물량산출서(장기간공사-1안)"/>
      <sheetName val="소비자가"/>
      <sheetName val="전신환매도율"/>
      <sheetName val="토목주소"/>
      <sheetName val="프랜트면허"/>
      <sheetName val="노임"/>
      <sheetName val="부하"/>
      <sheetName val="소방"/>
      <sheetName val="유기공정"/>
      <sheetName val="교통대책내역"/>
      <sheetName val="Sheet1"/>
      <sheetName val="건축공사"/>
      <sheetName val="시행후면적"/>
      <sheetName val="수지예산"/>
      <sheetName val="일위대가(1)"/>
      <sheetName val="중기일위대가"/>
      <sheetName val="각형맨홀"/>
      <sheetName val="설직재-1"/>
      <sheetName val="물량표"/>
      <sheetName val="화설내"/>
      <sheetName val="준검 내역서"/>
      <sheetName val="콘크리트타설집계표"/>
      <sheetName val="울산자동제어"/>
      <sheetName val="1안"/>
      <sheetName val="참조자료"/>
      <sheetName val="Sheet3"/>
      <sheetName val="사원등록"/>
      <sheetName val="호봉 (2)"/>
      <sheetName val="보안등"/>
      <sheetName val="골조"/>
      <sheetName val="시설수량표"/>
      <sheetName val="식재수량표"/>
      <sheetName val="산출내역서"/>
      <sheetName val="설계내역서"/>
      <sheetName val="wall"/>
      <sheetName val="단면가정"/>
      <sheetName val="집계"/>
      <sheetName val="공사개요"/>
      <sheetName val="을-ATYPE"/>
      <sheetName val="인사자료총집계"/>
      <sheetName val="간접경상비"/>
      <sheetName val="실행내역"/>
      <sheetName val="분전반일위대가"/>
      <sheetName val="조명율표"/>
      <sheetName val="일위대가"/>
      <sheetName val="기계"/>
      <sheetName val="대로근거"/>
      <sheetName val="중로근거"/>
      <sheetName val="단가산출서"/>
      <sheetName val="금액내역서"/>
      <sheetName val="일위_파일"/>
      <sheetName val="덕전리"/>
      <sheetName val="1.수인터널"/>
      <sheetName val="인공LIST"/>
      <sheetName val="단가(CCTV)"/>
      <sheetName val="차액보증"/>
      <sheetName val="합천내역"/>
      <sheetName val="대창(장성)"/>
      <sheetName val="quotation"/>
      <sheetName val="입찰보고"/>
      <sheetName val="bid"/>
      <sheetName val="코드표"/>
      <sheetName val="금액유형"/>
      <sheetName val="수리결과"/>
      <sheetName val="8.식재일위"/>
      <sheetName val="B시설가격"/>
      <sheetName val="물량산출서"/>
      <sheetName val="중기사용료"/>
      <sheetName val="공사"/>
      <sheetName val="갑지"/>
      <sheetName val="전기일위목록"/>
      <sheetName val="단열-자재"/>
      <sheetName val="산출내역서집계표"/>
      <sheetName val="견적서"/>
      <sheetName val="피벗테이블데이터분석"/>
      <sheetName val="적용단위길이"/>
      <sheetName val="자재"/>
      <sheetName val="FAB별"/>
      <sheetName val="BJJIN"/>
      <sheetName val="식재총괄"/>
      <sheetName val="횡배수관토공수량"/>
      <sheetName val="내역표지"/>
      <sheetName val="단가표"/>
      <sheetName val="정렬"/>
      <sheetName val="우배수"/>
      <sheetName val="오억미만"/>
      <sheetName val="토공사"/>
      <sheetName val="간접"/>
      <sheetName val="200"/>
      <sheetName val="총괄표"/>
      <sheetName val="바닥판"/>
      <sheetName val="입력DATA"/>
      <sheetName val="단가일람"/>
      <sheetName val="조경일람"/>
      <sheetName val="추가예산"/>
      <sheetName val="Baby일위대가"/>
      <sheetName val="을지"/>
      <sheetName val="2공종별예산조서"/>
      <sheetName val="식재가격"/>
      <sheetName val="일위목록"/>
      <sheetName val="금호"/>
      <sheetName val="시화점실행"/>
      <sheetName val="Macro(차단기)"/>
      <sheetName val="골조시행"/>
      <sheetName val="공통자료"/>
      <sheetName val="C_노임단가"/>
      <sheetName val="기계공사"/>
      <sheetName val="발신정보"/>
      <sheetName val="하조서"/>
      <sheetName val="선정요령"/>
      <sheetName val="원가_(2)"/>
      <sheetName val="투찰가"/>
      <sheetName val="배관배선 단가조사"/>
      <sheetName val="일위대가집계"/>
      <sheetName val="흄관기초"/>
      <sheetName val="토공총괄표"/>
      <sheetName val="Sheet9"/>
      <sheetName val="자재단가"/>
      <sheetName val="8)중점관리장비현황"/>
      <sheetName val="9월정산(붙#1)"/>
      <sheetName val="발전세부(시차.붙#2-2)"/>
      <sheetName val="분기정산(붙#2)"/>
      <sheetName val="Sheet6"/>
      <sheetName val="직접비내역서"/>
      <sheetName val="기술지원비"/>
      <sheetName val="건축기성"/>
      <sheetName val="입찰"/>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sheetData sheetId="2">
        <row r="5">
          <cell r="I5">
            <v>1</v>
          </cell>
        </row>
      </sheetData>
      <sheetData sheetId="3">
        <row r="5">
          <cell r="I5">
            <v>1</v>
          </cell>
        </row>
      </sheetData>
      <sheetData sheetId="4">
        <row r="5">
          <cell r="I5">
            <v>1</v>
          </cell>
        </row>
      </sheetData>
      <sheetData sheetId="5">
        <row r="5">
          <cell r="I5">
            <v>1</v>
          </cell>
        </row>
      </sheetData>
      <sheetData sheetId="6">
        <row r="5">
          <cell r="I5">
            <v>1</v>
          </cell>
        </row>
      </sheetData>
      <sheetData sheetId="7">
        <row r="5">
          <cell r="I5">
            <v>1</v>
          </cell>
        </row>
      </sheetData>
      <sheetData sheetId="8">
        <row r="5">
          <cell r="I5">
            <v>1</v>
          </cell>
        </row>
      </sheetData>
      <sheetData sheetId="9">
        <row r="5">
          <cell r="I5">
            <v>1</v>
          </cell>
        </row>
      </sheetData>
      <sheetData sheetId="10">
        <row r="5">
          <cell r="I5">
            <v>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약품공급2"/>
      <sheetName val="여과지동"/>
      <sheetName val="기초자료"/>
      <sheetName val="공사총원가계산서"/>
      <sheetName val="하수처리장-토목원가"/>
      <sheetName val="하수처리장-토목"/>
      <sheetName val="지장물취득비"/>
      <sheetName val="조경원가"/>
      <sheetName val="조경내역"/>
      <sheetName val="하수처리장-건축원가"/>
      <sheetName val="하수처리장-건축"/>
      <sheetName val="설비집계"/>
      <sheetName val="설비내역"/>
      <sheetName val="기계원가계산"/>
      <sheetName val="하수처리장-기계내역"/>
      <sheetName val="중계펌프장-기계내역"/>
      <sheetName val="전기원가"/>
      <sheetName val="전기집계"/>
      <sheetName val="하수처리장-전기집계"/>
      <sheetName val="하수처리장-전기내역"/>
      <sheetName val="중계펌프장-전기집계"/>
      <sheetName val="중계펌프장-전기내역"/>
      <sheetName val="하수처리장-사급자재대"/>
      <sheetName val="사급자재대-기계"/>
      <sheetName val="사급자재대-전기"/>
      <sheetName val="시운전비"/>
      <sheetName val="차집관로, 중계펌프장원가"/>
      <sheetName val="차집관로, 중계펌프장"/>
      <sheetName val="중계펌프장-건축"/>
      <sheetName val="중계펌프장-사급자재대"/>
      <sheetName val="sheet1"/>
      <sheetName val="현장관리비 산출내역"/>
      <sheetName val="일위대가"/>
      <sheetName val="약품설비"/>
      <sheetName val="총괄표"/>
      <sheetName val="대포2교접속"/>
      <sheetName val="천방교접속"/>
      <sheetName val="전체"/>
      <sheetName val="기기리스트"/>
      <sheetName val="3.하중산정4.지지력"/>
      <sheetName val="실행(1)"/>
      <sheetName val="준검 내역서"/>
      <sheetName val="실행철강하도"/>
      <sheetName val="봉양~조차장간고하개명(신설)"/>
      <sheetName val="일위목록"/>
      <sheetName val="밸브설치"/>
      <sheetName val="구조물철거타공정이월"/>
      <sheetName val="전체_1설계"/>
      <sheetName val="건축내역"/>
      <sheetName val="교각1"/>
      <sheetName val="#REF"/>
      <sheetName val="GODO"/>
      <sheetName val="2.대외공문"/>
      <sheetName val="접지수량"/>
      <sheetName val="DATA"/>
      <sheetName val="BLOCK(1)"/>
      <sheetName val="RE9604"/>
      <sheetName val="사급자재"/>
      <sheetName val="건축공사"/>
      <sheetName val="인부신상자료"/>
      <sheetName val="품셈TABLE"/>
      <sheetName val="자재단가"/>
      <sheetName val="금액내역서"/>
      <sheetName val="DATA-UPS"/>
      <sheetName val="예정(3)"/>
      <sheetName val="내역서"/>
      <sheetName val="당진1,2호기전선관설치및접지4차공사내역서-을지"/>
      <sheetName val="요율"/>
      <sheetName val="DATE"/>
      <sheetName val="SG"/>
      <sheetName val="1.취수장"/>
      <sheetName val="공사비총괄"/>
      <sheetName val="문학간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지원28"/>
      <sheetName val="영창26"/>
      <sheetName val="법정18"/>
      <sheetName val="식당20"/>
    </sheetNames>
    <sheetDataSet>
      <sheetData sheetId="0"/>
      <sheetData sheetId="1">
        <row r="3">
          <cell r="A3" t="str">
            <v>영 창 집 계 표</v>
          </cell>
          <cell r="E3" t="str">
            <v>재료비</v>
          </cell>
          <cell r="H3">
            <v>0</v>
          </cell>
          <cell r="I3">
            <v>0</v>
          </cell>
          <cell r="J3">
            <v>0</v>
          </cell>
          <cell r="K3">
            <v>0</v>
          </cell>
          <cell r="L3">
            <v>0</v>
          </cell>
        </row>
        <row r="4">
          <cell r="E4" t="str">
            <v>노무비</v>
          </cell>
          <cell r="H4">
            <v>0</v>
          </cell>
          <cell r="J4">
            <v>0</v>
          </cell>
          <cell r="K4">
            <v>0</v>
          </cell>
          <cell r="L4">
            <v>0</v>
          </cell>
        </row>
        <row r="5">
          <cell r="E5" t="str">
            <v>경  비</v>
          </cell>
          <cell r="H5">
            <v>0</v>
          </cell>
          <cell r="J5">
            <v>0</v>
          </cell>
          <cell r="K5">
            <v>0</v>
          </cell>
          <cell r="L5">
            <v>0</v>
          </cell>
        </row>
        <row r="6">
          <cell r="E6" t="str">
            <v>소  계</v>
          </cell>
          <cell r="H6">
            <v>0</v>
          </cell>
          <cell r="K6">
            <v>0</v>
          </cell>
          <cell r="L6">
            <v>0</v>
          </cell>
        </row>
        <row r="7">
          <cell r="A7" t="str">
            <v>1.가   설   공   사</v>
          </cell>
          <cell r="E7" t="str">
            <v>재료비</v>
          </cell>
          <cell r="H7">
            <v>818926</v>
          </cell>
          <cell r="I7">
            <v>0</v>
          </cell>
          <cell r="J7">
            <v>0</v>
          </cell>
          <cell r="K7">
            <v>818926</v>
          </cell>
          <cell r="L7">
            <v>0</v>
          </cell>
        </row>
        <row r="8">
          <cell r="E8" t="str">
            <v>노무비</v>
          </cell>
          <cell r="H8">
            <v>6690423</v>
          </cell>
          <cell r="J8">
            <v>0</v>
          </cell>
          <cell r="K8">
            <v>6690423</v>
          </cell>
          <cell r="L8">
            <v>0</v>
          </cell>
        </row>
        <row r="9">
          <cell r="E9" t="str">
            <v>경  비</v>
          </cell>
          <cell r="H9">
            <v>0</v>
          </cell>
          <cell r="J9">
            <v>0</v>
          </cell>
          <cell r="K9">
            <v>0</v>
          </cell>
          <cell r="L9">
            <v>0</v>
          </cell>
        </row>
        <row r="10">
          <cell r="E10" t="str">
            <v>소  계</v>
          </cell>
          <cell r="H10">
            <v>7509349</v>
          </cell>
          <cell r="J10">
            <v>0</v>
          </cell>
          <cell r="K10">
            <v>7509349</v>
          </cell>
          <cell r="L10">
            <v>0</v>
          </cell>
        </row>
        <row r="11">
          <cell r="A11" t="str">
            <v>2.기초및토및파일공사</v>
          </cell>
          <cell r="E11" t="str">
            <v>재료비</v>
          </cell>
          <cell r="H11">
            <v>7447145</v>
          </cell>
          <cell r="I11">
            <v>0</v>
          </cell>
          <cell r="J11">
            <v>0</v>
          </cell>
          <cell r="K11">
            <v>12779775</v>
          </cell>
          <cell r="L11">
            <v>5332630</v>
          </cell>
        </row>
        <row r="12">
          <cell r="E12" t="str">
            <v>노무비</v>
          </cell>
          <cell r="H12">
            <v>6465602</v>
          </cell>
          <cell r="J12">
            <v>0</v>
          </cell>
          <cell r="K12">
            <v>7995659</v>
          </cell>
          <cell r="L12">
            <v>1530057</v>
          </cell>
        </row>
        <row r="13">
          <cell r="E13" t="str">
            <v>경  비</v>
          </cell>
          <cell r="H13">
            <v>696840</v>
          </cell>
          <cell r="J13">
            <v>0</v>
          </cell>
          <cell r="K13">
            <v>866493</v>
          </cell>
          <cell r="L13">
            <v>169653</v>
          </cell>
        </row>
        <row r="14">
          <cell r="E14" t="str">
            <v>소  계</v>
          </cell>
          <cell r="H14">
            <v>14609587</v>
          </cell>
          <cell r="J14">
            <v>0</v>
          </cell>
          <cell r="K14">
            <v>21641927</v>
          </cell>
          <cell r="L14">
            <v>7032340</v>
          </cell>
        </row>
        <row r="15">
          <cell r="A15" t="str">
            <v>3.철근 콘크리트 공사</v>
          </cell>
          <cell r="E15" t="str">
            <v>재료비</v>
          </cell>
          <cell r="H15">
            <v>7337209</v>
          </cell>
          <cell r="I15">
            <v>0</v>
          </cell>
          <cell r="J15">
            <v>0</v>
          </cell>
          <cell r="K15">
            <v>7337209</v>
          </cell>
          <cell r="L15">
            <v>0</v>
          </cell>
        </row>
        <row r="16">
          <cell r="E16" t="str">
            <v>노무비</v>
          </cell>
          <cell r="H16">
            <v>35795424</v>
          </cell>
          <cell r="J16">
            <v>0</v>
          </cell>
          <cell r="K16">
            <v>35795424</v>
          </cell>
          <cell r="L16">
            <v>0</v>
          </cell>
        </row>
        <row r="17">
          <cell r="E17" t="str">
            <v>경  비</v>
          </cell>
          <cell r="H17">
            <v>864615</v>
          </cell>
          <cell r="J17">
            <v>0</v>
          </cell>
          <cell r="K17">
            <v>864615</v>
          </cell>
          <cell r="L17">
            <v>0</v>
          </cell>
        </row>
        <row r="18">
          <cell r="E18" t="str">
            <v>소  계</v>
          </cell>
          <cell r="H18">
            <v>43997248</v>
          </cell>
          <cell r="J18">
            <v>0</v>
          </cell>
          <cell r="K18">
            <v>43997248</v>
          </cell>
          <cell r="L18">
            <v>0</v>
          </cell>
        </row>
        <row r="19">
          <cell r="A19" t="str">
            <v>4.목      공      사</v>
          </cell>
          <cell r="E19" t="str">
            <v>재료비</v>
          </cell>
          <cell r="H19">
            <v>17253105</v>
          </cell>
          <cell r="I19">
            <v>0</v>
          </cell>
          <cell r="J19">
            <v>0</v>
          </cell>
          <cell r="K19">
            <v>17253105</v>
          </cell>
          <cell r="L19">
            <v>0</v>
          </cell>
        </row>
        <row r="20">
          <cell r="E20" t="str">
            <v>노무비</v>
          </cell>
          <cell r="H20">
            <v>9809809</v>
          </cell>
          <cell r="J20">
            <v>0</v>
          </cell>
          <cell r="K20">
            <v>9809809</v>
          </cell>
          <cell r="L20">
            <v>0</v>
          </cell>
        </row>
        <row r="21">
          <cell r="E21" t="str">
            <v>경  비</v>
          </cell>
          <cell r="H21">
            <v>0</v>
          </cell>
          <cell r="J21">
            <v>0</v>
          </cell>
          <cell r="K21">
            <v>0</v>
          </cell>
          <cell r="L21">
            <v>0</v>
          </cell>
        </row>
        <row r="22">
          <cell r="E22" t="str">
            <v>소  계</v>
          </cell>
          <cell r="H22">
            <v>27062914</v>
          </cell>
          <cell r="J22">
            <v>0</v>
          </cell>
          <cell r="K22">
            <v>27062914</v>
          </cell>
          <cell r="L22">
            <v>0</v>
          </cell>
        </row>
        <row r="23">
          <cell r="A23" t="str">
            <v>5.조    적   공   사</v>
          </cell>
          <cell r="E23" t="str">
            <v>재료비</v>
          </cell>
          <cell r="H23">
            <v>7515563</v>
          </cell>
          <cell r="I23">
            <v>0</v>
          </cell>
          <cell r="J23">
            <v>0</v>
          </cell>
          <cell r="K23">
            <v>7515563</v>
          </cell>
          <cell r="L23">
            <v>0</v>
          </cell>
        </row>
        <row r="24">
          <cell r="E24" t="str">
            <v>노무비</v>
          </cell>
          <cell r="H24">
            <v>15522580</v>
          </cell>
          <cell r="J24">
            <v>0</v>
          </cell>
          <cell r="K24">
            <v>15522580</v>
          </cell>
          <cell r="L24">
            <v>0</v>
          </cell>
        </row>
        <row r="25">
          <cell r="E25" t="str">
            <v>경  비</v>
          </cell>
          <cell r="H25">
            <v>0</v>
          </cell>
          <cell r="J25">
            <v>0</v>
          </cell>
          <cell r="K25">
            <v>0</v>
          </cell>
          <cell r="L25">
            <v>0</v>
          </cell>
        </row>
        <row r="26">
          <cell r="E26" t="str">
            <v>소  계</v>
          </cell>
          <cell r="H26">
            <v>23038143</v>
          </cell>
          <cell r="J26">
            <v>0</v>
          </cell>
          <cell r="K26">
            <v>23038143</v>
          </cell>
          <cell r="L26">
            <v>0</v>
          </cell>
        </row>
        <row r="27">
          <cell r="A27" t="str">
            <v>6.방   수    공   사</v>
          </cell>
          <cell r="E27" t="str">
            <v>재료비</v>
          </cell>
          <cell r="H27">
            <v>2419906</v>
          </cell>
          <cell r="I27">
            <v>0</v>
          </cell>
          <cell r="J27">
            <v>0</v>
          </cell>
          <cell r="K27">
            <v>2419906</v>
          </cell>
          <cell r="L27">
            <v>0</v>
          </cell>
        </row>
        <row r="28">
          <cell r="E28" t="str">
            <v>노무비</v>
          </cell>
          <cell r="H28">
            <v>15005711</v>
          </cell>
          <cell r="J28">
            <v>0</v>
          </cell>
          <cell r="K28">
            <v>15005711</v>
          </cell>
          <cell r="L28">
            <v>0</v>
          </cell>
        </row>
        <row r="29">
          <cell r="E29" t="str">
            <v>경  비</v>
          </cell>
          <cell r="H29">
            <v>0</v>
          </cell>
          <cell r="J29">
            <v>0</v>
          </cell>
          <cell r="K29">
            <v>0</v>
          </cell>
          <cell r="L29">
            <v>0</v>
          </cell>
        </row>
        <row r="30">
          <cell r="E30" t="str">
            <v>소  계</v>
          </cell>
          <cell r="H30">
            <v>17425617</v>
          </cell>
          <cell r="J30">
            <v>0</v>
          </cell>
          <cell r="K30">
            <v>17425617</v>
          </cell>
          <cell r="L30">
            <v>0</v>
          </cell>
        </row>
        <row r="31">
          <cell r="A31" t="str">
            <v>7.타   일   공   사</v>
          </cell>
          <cell r="E31" t="str">
            <v>재료비</v>
          </cell>
          <cell r="H31">
            <v>599254</v>
          </cell>
          <cell r="I31">
            <v>0</v>
          </cell>
          <cell r="J31">
            <v>0</v>
          </cell>
          <cell r="K31">
            <v>599254</v>
          </cell>
          <cell r="L31">
            <v>0</v>
          </cell>
        </row>
        <row r="32">
          <cell r="E32" t="str">
            <v>노무비</v>
          </cell>
          <cell r="H32">
            <v>1847453</v>
          </cell>
          <cell r="J32">
            <v>0</v>
          </cell>
          <cell r="K32">
            <v>1847453</v>
          </cell>
          <cell r="L32">
            <v>0</v>
          </cell>
        </row>
        <row r="33">
          <cell r="E33" t="str">
            <v>경  비</v>
          </cell>
          <cell r="H33">
            <v>0</v>
          </cell>
          <cell r="J33">
            <v>0</v>
          </cell>
          <cell r="K33">
            <v>0</v>
          </cell>
          <cell r="L33">
            <v>0</v>
          </cell>
        </row>
        <row r="34">
          <cell r="E34" t="str">
            <v>소  계</v>
          </cell>
          <cell r="H34">
            <v>2446707</v>
          </cell>
          <cell r="J34">
            <v>0</v>
          </cell>
          <cell r="K34">
            <v>2446707</v>
          </cell>
          <cell r="L34">
            <v>0</v>
          </cell>
        </row>
        <row r="35">
          <cell r="A35" t="str">
            <v>8.미   장   공   사</v>
          </cell>
          <cell r="E35" t="str">
            <v>재료비</v>
          </cell>
          <cell r="H35">
            <v>532796</v>
          </cell>
          <cell r="I35">
            <v>0</v>
          </cell>
          <cell r="J35">
            <v>0</v>
          </cell>
          <cell r="K35">
            <v>532796</v>
          </cell>
          <cell r="L35">
            <v>0</v>
          </cell>
        </row>
        <row r="36">
          <cell r="E36" t="str">
            <v>노무비</v>
          </cell>
          <cell r="H36">
            <v>28365071</v>
          </cell>
          <cell r="J36">
            <v>0</v>
          </cell>
          <cell r="K36">
            <v>28365071</v>
          </cell>
          <cell r="L36">
            <v>0</v>
          </cell>
        </row>
        <row r="37">
          <cell r="E37" t="str">
            <v>경  비</v>
          </cell>
          <cell r="H37">
            <v>325046</v>
          </cell>
          <cell r="J37">
            <v>0</v>
          </cell>
          <cell r="K37">
            <v>325046</v>
          </cell>
          <cell r="L37">
            <v>0</v>
          </cell>
        </row>
        <row r="38">
          <cell r="E38" t="str">
            <v>소  계</v>
          </cell>
          <cell r="H38">
            <v>29222913</v>
          </cell>
          <cell r="J38">
            <v>0</v>
          </cell>
          <cell r="K38">
            <v>29222913</v>
          </cell>
          <cell r="L38">
            <v>0</v>
          </cell>
        </row>
        <row r="39">
          <cell r="A39" t="str">
            <v>9.창   호   공   사</v>
          </cell>
          <cell r="E39" t="str">
            <v>재료비</v>
          </cell>
          <cell r="H39">
            <v>1321639</v>
          </cell>
          <cell r="I39">
            <v>0</v>
          </cell>
          <cell r="J39">
            <v>0</v>
          </cell>
          <cell r="K39">
            <v>1321639</v>
          </cell>
          <cell r="L39">
            <v>0</v>
          </cell>
        </row>
        <row r="40">
          <cell r="E40" t="str">
            <v>노무비</v>
          </cell>
          <cell r="H40">
            <v>1720641</v>
          </cell>
          <cell r="J40">
            <v>0</v>
          </cell>
          <cell r="K40">
            <v>1720641</v>
          </cell>
          <cell r="L40">
            <v>0</v>
          </cell>
        </row>
        <row r="41">
          <cell r="E41" t="str">
            <v>경  비</v>
          </cell>
          <cell r="H41">
            <v>0</v>
          </cell>
          <cell r="J41">
            <v>0</v>
          </cell>
          <cell r="K41">
            <v>0</v>
          </cell>
          <cell r="L41">
            <v>0</v>
          </cell>
        </row>
        <row r="42">
          <cell r="E42" t="str">
            <v>소  계</v>
          </cell>
          <cell r="H42">
            <v>3042280</v>
          </cell>
          <cell r="J42">
            <v>0</v>
          </cell>
          <cell r="K42">
            <v>3042280</v>
          </cell>
          <cell r="L42">
            <v>0</v>
          </cell>
        </row>
        <row r="43">
          <cell r="A43" t="str">
            <v>10.유   리   공   사</v>
          </cell>
          <cell r="E43" t="str">
            <v>재료비</v>
          </cell>
          <cell r="H43">
            <v>51169</v>
          </cell>
          <cell r="I43">
            <v>0</v>
          </cell>
          <cell r="J43">
            <v>0</v>
          </cell>
          <cell r="K43">
            <v>51169</v>
          </cell>
          <cell r="L43">
            <v>0</v>
          </cell>
        </row>
        <row r="44">
          <cell r="E44" t="str">
            <v>노무비</v>
          </cell>
          <cell r="H44">
            <v>180968</v>
          </cell>
          <cell r="J44">
            <v>0</v>
          </cell>
          <cell r="K44">
            <v>180968</v>
          </cell>
          <cell r="L44">
            <v>0</v>
          </cell>
        </row>
        <row r="45">
          <cell r="E45" t="str">
            <v>경  비</v>
          </cell>
          <cell r="H45">
            <v>0</v>
          </cell>
          <cell r="J45">
            <v>0</v>
          </cell>
          <cell r="K45">
            <v>0</v>
          </cell>
          <cell r="L45">
            <v>0</v>
          </cell>
        </row>
        <row r="46">
          <cell r="E46" t="str">
            <v>소  계</v>
          </cell>
          <cell r="H46">
            <v>232137</v>
          </cell>
          <cell r="J46">
            <v>0</v>
          </cell>
          <cell r="K46">
            <v>232137</v>
          </cell>
          <cell r="L46">
            <v>0</v>
          </cell>
        </row>
        <row r="47">
          <cell r="A47" t="str">
            <v>11.금   속   공   사</v>
          </cell>
          <cell r="E47" t="str">
            <v>재료비</v>
          </cell>
          <cell r="H47">
            <v>218133</v>
          </cell>
          <cell r="I47">
            <v>0</v>
          </cell>
          <cell r="J47">
            <v>0</v>
          </cell>
          <cell r="K47">
            <v>218133</v>
          </cell>
          <cell r="L47">
            <v>0</v>
          </cell>
        </row>
        <row r="48">
          <cell r="E48" t="str">
            <v>노무비</v>
          </cell>
          <cell r="H48">
            <v>267184</v>
          </cell>
          <cell r="J48">
            <v>0</v>
          </cell>
          <cell r="K48">
            <v>267184</v>
          </cell>
          <cell r="L48">
            <v>0</v>
          </cell>
        </row>
        <row r="49">
          <cell r="E49" t="str">
            <v>경  비</v>
          </cell>
          <cell r="H49">
            <v>231</v>
          </cell>
          <cell r="J49">
            <v>0</v>
          </cell>
          <cell r="K49">
            <v>231</v>
          </cell>
          <cell r="L49">
            <v>0</v>
          </cell>
        </row>
        <row r="50">
          <cell r="E50" t="str">
            <v>소  계</v>
          </cell>
          <cell r="H50">
            <v>485548</v>
          </cell>
          <cell r="J50">
            <v>0</v>
          </cell>
          <cell r="K50">
            <v>485548</v>
          </cell>
          <cell r="L50">
            <v>0</v>
          </cell>
        </row>
        <row r="51">
          <cell r="A51" t="str">
            <v>12.수   장   공   사</v>
          </cell>
          <cell r="E51" t="str">
            <v>재료비</v>
          </cell>
          <cell r="H51">
            <v>6206861</v>
          </cell>
          <cell r="I51">
            <v>0</v>
          </cell>
          <cell r="J51">
            <v>0</v>
          </cell>
          <cell r="K51">
            <v>6206861</v>
          </cell>
          <cell r="L51">
            <v>0</v>
          </cell>
        </row>
        <row r="52">
          <cell r="E52" t="str">
            <v>노무비</v>
          </cell>
          <cell r="H52">
            <v>4066119</v>
          </cell>
          <cell r="J52">
            <v>0</v>
          </cell>
          <cell r="K52">
            <v>4066119</v>
          </cell>
          <cell r="L52">
            <v>0</v>
          </cell>
        </row>
        <row r="53">
          <cell r="E53" t="str">
            <v>경  비</v>
          </cell>
          <cell r="H53">
            <v>0</v>
          </cell>
          <cell r="J53">
            <v>0</v>
          </cell>
          <cell r="K53">
            <v>0</v>
          </cell>
          <cell r="L53">
            <v>0</v>
          </cell>
        </row>
        <row r="54">
          <cell r="E54" t="str">
            <v>소  계</v>
          </cell>
          <cell r="H54">
            <v>10272980</v>
          </cell>
          <cell r="J54">
            <v>0</v>
          </cell>
          <cell r="K54">
            <v>10272980</v>
          </cell>
          <cell r="L54">
            <v>0</v>
          </cell>
        </row>
        <row r="55">
          <cell r="A55" t="str">
            <v>13.도   장   공   사</v>
          </cell>
          <cell r="E55" t="str">
            <v>재료비</v>
          </cell>
          <cell r="H55">
            <v>1278957</v>
          </cell>
          <cell r="I55">
            <v>0</v>
          </cell>
          <cell r="J55">
            <v>0</v>
          </cell>
          <cell r="K55">
            <v>1278957</v>
          </cell>
          <cell r="L55">
            <v>0</v>
          </cell>
        </row>
        <row r="56">
          <cell r="E56" t="str">
            <v>노무비</v>
          </cell>
          <cell r="H56">
            <v>7301079</v>
          </cell>
          <cell r="J56">
            <v>0</v>
          </cell>
          <cell r="K56">
            <v>7301079</v>
          </cell>
          <cell r="L56">
            <v>0</v>
          </cell>
        </row>
        <row r="57">
          <cell r="E57" t="str">
            <v>경  비</v>
          </cell>
          <cell r="H57">
            <v>0</v>
          </cell>
          <cell r="J57">
            <v>0</v>
          </cell>
          <cell r="K57">
            <v>0</v>
          </cell>
          <cell r="L57">
            <v>0</v>
          </cell>
        </row>
        <row r="58">
          <cell r="E58" t="str">
            <v>소  계</v>
          </cell>
          <cell r="H58">
            <v>8580036</v>
          </cell>
          <cell r="J58">
            <v>0</v>
          </cell>
          <cell r="K58">
            <v>8580036</v>
          </cell>
          <cell r="L58">
            <v>0</v>
          </cell>
        </row>
        <row r="59">
          <cell r="A59" t="str">
            <v>14.지붕 및 홈통공사</v>
          </cell>
          <cell r="E59" t="str">
            <v>재료비</v>
          </cell>
          <cell r="H59">
            <v>6331401</v>
          </cell>
          <cell r="I59">
            <v>0</v>
          </cell>
          <cell r="J59">
            <v>0</v>
          </cell>
          <cell r="K59">
            <v>6331401</v>
          </cell>
          <cell r="L59">
            <v>0</v>
          </cell>
        </row>
        <row r="60">
          <cell r="E60" t="str">
            <v>노무비</v>
          </cell>
          <cell r="H60">
            <v>10492009</v>
          </cell>
          <cell r="J60">
            <v>0</v>
          </cell>
          <cell r="K60">
            <v>10492009</v>
          </cell>
          <cell r="L60">
            <v>0</v>
          </cell>
        </row>
        <row r="61">
          <cell r="E61" t="str">
            <v>경  비</v>
          </cell>
          <cell r="H61">
            <v>0</v>
          </cell>
          <cell r="J61">
            <v>0</v>
          </cell>
          <cell r="K61">
            <v>0</v>
          </cell>
          <cell r="L61">
            <v>0</v>
          </cell>
        </row>
        <row r="62">
          <cell r="E62" t="str">
            <v>소  계</v>
          </cell>
          <cell r="H62">
            <v>16823410</v>
          </cell>
          <cell r="J62">
            <v>0</v>
          </cell>
          <cell r="K62">
            <v>16823410</v>
          </cell>
          <cell r="L62">
            <v>0</v>
          </cell>
        </row>
        <row r="63">
          <cell r="A63" t="str">
            <v>15.잡     공     사</v>
          </cell>
          <cell r="E63" t="str">
            <v>재료비</v>
          </cell>
          <cell r="H63">
            <v>160850</v>
          </cell>
          <cell r="I63">
            <v>0</v>
          </cell>
          <cell r="J63">
            <v>0</v>
          </cell>
          <cell r="K63">
            <v>160850</v>
          </cell>
          <cell r="L63">
            <v>0</v>
          </cell>
        </row>
        <row r="64">
          <cell r="E64" t="str">
            <v>노무비</v>
          </cell>
          <cell r="H64">
            <v>466391</v>
          </cell>
          <cell r="J64">
            <v>0</v>
          </cell>
          <cell r="K64">
            <v>466391</v>
          </cell>
          <cell r="L64">
            <v>0</v>
          </cell>
        </row>
        <row r="65">
          <cell r="E65" t="str">
            <v>경  비</v>
          </cell>
          <cell r="H65">
            <v>0</v>
          </cell>
          <cell r="J65">
            <v>0</v>
          </cell>
          <cell r="K65">
            <v>0</v>
          </cell>
          <cell r="L65">
            <v>0</v>
          </cell>
        </row>
        <row r="66">
          <cell r="E66" t="str">
            <v>소  계</v>
          </cell>
          <cell r="H66">
            <v>627241</v>
          </cell>
          <cell r="J66">
            <v>0</v>
          </cell>
          <cell r="K66">
            <v>627241</v>
          </cell>
          <cell r="L66">
            <v>0</v>
          </cell>
        </row>
        <row r="67">
          <cell r="A67" t="str">
            <v>16.자재 및 운방공사</v>
          </cell>
          <cell r="E67" t="str">
            <v>재료비</v>
          </cell>
          <cell r="H67">
            <v>2385901</v>
          </cell>
          <cell r="I67">
            <v>0</v>
          </cell>
          <cell r="J67">
            <v>0</v>
          </cell>
          <cell r="K67">
            <v>2385901</v>
          </cell>
          <cell r="L67">
            <v>0</v>
          </cell>
        </row>
        <row r="68">
          <cell r="E68" t="str">
            <v>노무비</v>
          </cell>
          <cell r="H68">
            <v>0</v>
          </cell>
          <cell r="J68">
            <v>0</v>
          </cell>
          <cell r="K68">
            <v>0</v>
          </cell>
          <cell r="L68">
            <v>0</v>
          </cell>
        </row>
        <row r="69">
          <cell r="E69" t="str">
            <v>경  비</v>
          </cell>
          <cell r="H69">
            <v>0</v>
          </cell>
          <cell r="J69">
            <v>0</v>
          </cell>
          <cell r="K69">
            <v>0</v>
          </cell>
          <cell r="L69">
            <v>0</v>
          </cell>
        </row>
        <row r="70">
          <cell r="E70" t="str">
            <v>소  계</v>
          </cell>
          <cell r="H70">
            <v>2385901</v>
          </cell>
          <cell r="J70">
            <v>0</v>
          </cell>
          <cell r="K70">
            <v>2385901</v>
          </cell>
          <cell r="L70">
            <v>0</v>
          </cell>
        </row>
        <row r="71">
          <cell r="A71" t="str">
            <v>합        계</v>
          </cell>
          <cell r="E71" t="str">
            <v>재료비</v>
          </cell>
          <cell r="H71">
            <v>61878815</v>
          </cell>
          <cell r="K71">
            <v>67211445</v>
          </cell>
          <cell r="L71">
            <v>5332630</v>
          </cell>
        </row>
        <row r="72">
          <cell r="E72" t="str">
            <v>노무비</v>
          </cell>
          <cell r="H72">
            <v>143996464</v>
          </cell>
          <cell r="K72">
            <v>145526521</v>
          </cell>
          <cell r="L72">
            <v>1530057</v>
          </cell>
        </row>
        <row r="73">
          <cell r="E73" t="str">
            <v>경  비</v>
          </cell>
          <cell r="H73">
            <v>1886732</v>
          </cell>
          <cell r="K73">
            <v>2056385</v>
          </cell>
          <cell r="L73">
            <v>169653</v>
          </cell>
        </row>
        <row r="74">
          <cell r="E74" t="str">
            <v>소  계</v>
          </cell>
          <cell r="H74">
            <v>207762011</v>
          </cell>
          <cell r="K74">
            <v>214794351</v>
          </cell>
          <cell r="L74">
            <v>7032340</v>
          </cell>
        </row>
      </sheetData>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C-직노1"/>
      <sheetName val="D-경비1"/>
      <sheetName val="일위대가 집계표"/>
      <sheetName val="일위대가목록"/>
      <sheetName val="일위대가"/>
      <sheetName val="실행내역"/>
      <sheetName val="직노"/>
      <sheetName val="6PILE  (돌출)"/>
      <sheetName val="건축내역"/>
      <sheetName val="J直材4"/>
      <sheetName val="대,유,램"/>
      <sheetName val="중기사용료"/>
      <sheetName val="N賃率_職"/>
      <sheetName val="70%"/>
      <sheetName val="전선 및 전선관"/>
      <sheetName val="인건비(VOICE)"/>
      <sheetName val="ilch"/>
      <sheetName val="국별인원"/>
      <sheetName val="2공구산출내역"/>
      <sheetName val="명세서"/>
      <sheetName val="I一般比"/>
      <sheetName val="터파기및재료"/>
      <sheetName val="Sheet1"/>
      <sheetName val="용산1(해보)"/>
      <sheetName val="동원인원"/>
      <sheetName val="일위대가(4층원격)"/>
      <sheetName val="일위목록"/>
      <sheetName val="패널"/>
      <sheetName val="1안"/>
      <sheetName val="입찰안"/>
      <sheetName val="단가산출목록표"/>
      <sheetName val="1000 DB구축 부표"/>
      <sheetName val="DATE"/>
      <sheetName val="설계내역서"/>
      <sheetName val="내역서1999.8최종"/>
      <sheetName val="1차 내역서"/>
      <sheetName val="정산"/>
      <sheetName val="쌍송교"/>
      <sheetName val="수지예산"/>
      <sheetName val="제-노임"/>
      <sheetName val="설직재-1"/>
      <sheetName val="전차선로 물량표"/>
      <sheetName val="한강운반비"/>
      <sheetName val="#REF"/>
      <sheetName val="노임"/>
      <sheetName val="자재"/>
      <sheetName val="시설물기초"/>
      <sheetName val="수량산출"/>
      <sheetName val="파일의이용"/>
      <sheetName val="10.공통-노임단가"/>
      <sheetName val="일위대가표(유단가)"/>
      <sheetName val="단가산출"/>
      <sheetName val="표지1"/>
      <sheetName val="별첨-기계경비 산출목록"/>
      <sheetName val="단가조사"/>
      <sheetName val="기자재비"/>
      <sheetName val="단가 "/>
      <sheetName val="일위대가 (PM)"/>
      <sheetName val="중기사용료산출근거"/>
      <sheetName val="단가 및 재료비"/>
      <sheetName val="노임단가표"/>
      <sheetName val="자재단가표"/>
      <sheetName val="갑지"/>
      <sheetName val="집계표"/>
      <sheetName val="SAMPLE"/>
      <sheetName val="옥외 전력간선공사"/>
      <sheetName val="시설장비부하계산서"/>
      <sheetName val="위치조서"/>
      <sheetName val="내역서"/>
      <sheetName val="산출목록표"/>
      <sheetName val="20관리비율"/>
      <sheetName val="참조자료"/>
      <sheetName val="추가대화"/>
      <sheetName val="제경집계"/>
      <sheetName val="조명시설"/>
      <sheetName val="CAUDIT"/>
      <sheetName val="대목"/>
      <sheetName val="단가산출목록"/>
      <sheetName val="실적공사비단가"/>
      <sheetName val="대가"/>
      <sheetName val="Sheet3"/>
      <sheetName val="AV시스템"/>
      <sheetName val="DATA"/>
      <sheetName val="데이타"/>
      <sheetName val="내역서2안"/>
      <sheetName val="원가_(2)"/>
      <sheetName val="6PILE__(돌출)"/>
      <sheetName val="일위대가_집계표"/>
      <sheetName val="전선_및_전선관"/>
      <sheetName val="1000_DB구축_부표"/>
      <sheetName val="CT "/>
      <sheetName val="전기외주내역"/>
      <sheetName val="설계명세서"/>
      <sheetName val="유림골조"/>
      <sheetName val="건물"/>
      <sheetName val="원가계산서"/>
      <sheetName val="가로등내역서"/>
      <sheetName val="GISDB_단가산출목록"/>
      <sheetName val="GISDB_단가산출표"/>
      <sheetName val="기본일위"/>
      <sheetName val="인건비"/>
      <sheetName val="9509"/>
      <sheetName val="공정량산출내역서 "/>
      <sheetName val="5흙막이"/>
      <sheetName val="노임이"/>
      <sheetName val="견적서"/>
      <sheetName val="공종단가"/>
      <sheetName val="8.PILE  (돌출)"/>
      <sheetName val="재료"/>
      <sheetName val="설치자재"/>
      <sheetName val="일용노임단가2001상"/>
      <sheetName val="단"/>
      <sheetName val="자료"/>
      <sheetName val="을"/>
      <sheetName val="물량산출(지점)"/>
      <sheetName val="골조시행"/>
      <sheetName val="노임단가"/>
      <sheetName val="일위대가표(교체)"/>
      <sheetName val="2000시행총괄"/>
      <sheetName val="산출"/>
      <sheetName val="자재단가"/>
      <sheetName val="증감대비"/>
      <sheetName val="구리토평1전기"/>
      <sheetName val="대"/>
      <sheetName val="식재일위대가"/>
      <sheetName val="도로정위치부표"/>
      <sheetName val="도로조사부표"/>
      <sheetName val="CATV"/>
      <sheetName val="2-1. 경관조명 내역총괄표"/>
      <sheetName val="경율산정.XLS"/>
      <sheetName val="ABUT수량-A1"/>
      <sheetName val="INPUT"/>
      <sheetName val="WORK"/>
      <sheetName val="금액내역서"/>
      <sheetName val="전기"/>
      <sheetName val="날개벽"/>
      <sheetName val="동원(3)"/>
      <sheetName val="노무비단가"/>
      <sheetName val="내역1"/>
      <sheetName val="화해(함평)"/>
      <sheetName val="화해(장성)"/>
      <sheetName val="시설물일위"/>
      <sheetName val="수량산출1"/>
      <sheetName val="Baby일위대가"/>
      <sheetName val="불법주정차"/>
      <sheetName val="Sheet4"/>
      <sheetName val="단가기준"/>
      <sheetName val="현장경비"/>
      <sheetName val="공문"/>
      <sheetName val="현장관리비"/>
      <sheetName val="단가조사서"/>
      <sheetName val="일위대가(출입)"/>
      <sheetName val="기준FACTOR"/>
      <sheetName val="9811"/>
      <sheetName val="단가산출서"/>
      <sheetName val="횡 연장"/>
      <sheetName val="암거단위"/>
      <sheetName val="일위대가(가설)"/>
      <sheetName val="ELECTRIC"/>
      <sheetName val="공사비"/>
      <sheetName val="차액보증"/>
      <sheetName val="소방"/>
      <sheetName val="정부노임단가"/>
      <sheetName val="전력"/>
      <sheetName val="특수선일위대가"/>
      <sheetName val="3련 BOX"/>
      <sheetName val="예정공정표 (2)"/>
      <sheetName val="노무비"/>
      <sheetName val="96작생능"/>
      <sheetName val="환율"/>
      <sheetName val="Sheet13"/>
      <sheetName val="Customer Databas"/>
      <sheetName val="전체"/>
      <sheetName val="갑지(추정)"/>
      <sheetName val="프랜트면허"/>
      <sheetName val="2.냉난방설비공사"/>
      <sheetName val="7.자동제어공사"/>
      <sheetName val="동수"/>
      <sheetName val="TOTAL"/>
      <sheetName val="식재인부"/>
      <sheetName val="도급FORM"/>
      <sheetName val="실행철강하도"/>
      <sheetName val="급수 (LPM)"/>
      <sheetName val="CTEMCOST"/>
      <sheetName val="PANEL가격"/>
      <sheetName val="일위"/>
      <sheetName val="내역"/>
      <sheetName val="2-3.공사비내역서"/>
      <sheetName val="4-2. 기계경비산출"/>
      <sheetName val="7.노무비 근거"/>
      <sheetName val="3-2.일위대가"/>
      <sheetName val="전국현황"/>
      <sheetName val="일위(PN)"/>
      <sheetName val="COST"/>
      <sheetName val="Mc1"/>
      <sheetName val="인원계획-미화"/>
      <sheetName val="익산"/>
      <sheetName val="DWG-CAB-I"/>
      <sheetName val="Sheet14"/>
      <sheetName val="이토변실(A3-LINE)"/>
      <sheetName val="시중노임(공사)"/>
      <sheetName val="설비(제출)"/>
      <sheetName val="AL공사(원)"/>
      <sheetName val="6호기"/>
      <sheetName val="10월"/>
      <sheetName val="대비"/>
      <sheetName val="기초목"/>
      <sheetName val="2.대외공문"/>
      <sheetName val="일위대가(건축)"/>
      <sheetName val="단중표"/>
      <sheetName val="기본설계기준"/>
      <sheetName val="품셈총괄표"/>
      <sheetName val="공사비예산서_토목분_"/>
      <sheetName val="토목주소"/>
      <sheetName val="TRE TABLE"/>
      <sheetName val="생산량"/>
      <sheetName val="판매가격(정리)"/>
      <sheetName val="주문"/>
      <sheetName val="적현로"/>
      <sheetName val="기본사항"/>
      <sheetName val="Sheet5"/>
      <sheetName val="기본입력"/>
      <sheetName val="OPGW기별"/>
      <sheetName val="단가표"/>
      <sheetName val="내역5"/>
      <sheetName val="대가단최종"/>
      <sheetName val="전기일위목록"/>
      <sheetName val="S&amp;R"/>
      <sheetName val="wall"/>
      <sheetName val="산출기초"/>
      <sheetName val="원가_(2)1"/>
      <sheetName val="일위대가_집계표1"/>
      <sheetName val="6PILE__(돌출)1"/>
      <sheetName val="전선_및_전선관1"/>
      <sheetName val="1차_내역서"/>
      <sheetName val="별첨-기계경비_산출목록"/>
      <sheetName val="내역서1999_8최종"/>
      <sheetName val="10_공통-노임단가"/>
      <sheetName val="1000_DB구축_부표1"/>
      <sheetName val="단가_및_재료비"/>
      <sheetName val="옥외_전력간선공사"/>
      <sheetName val="CT_"/>
      <sheetName val="동력기별"/>
      <sheetName val="단가대비"/>
      <sheetName val="COVER"/>
      <sheetName val="총 원가계산"/>
      <sheetName val="물량표"/>
      <sheetName val="단가산출서_토목"/>
      <sheetName val="공사내역"/>
      <sheetName val="일용직내역"/>
      <sheetName val="길어깨(현황)"/>
      <sheetName val="BOX전기내역"/>
      <sheetName val="일명"/>
      <sheetName val="일명95"/>
      <sheetName val="일비"/>
      <sheetName val="일비95"/>
      <sheetName val="경명"/>
      <sheetName val="경명95"/>
      <sheetName val="경배"/>
      <sheetName val="경배95"/>
      <sheetName val="임율95"/>
      <sheetName val="간노비"/>
      <sheetName val="간노비95"/>
      <sheetName val="철거산출근거"/>
      <sheetName val="Y-WORK"/>
      <sheetName val="EXPENSE"/>
      <sheetName val="갑지1"/>
      <sheetName val="연부97-1"/>
      <sheetName val="수목표준대가"/>
      <sheetName val="돈암사업"/>
      <sheetName val="기초자료입력"/>
      <sheetName val="도근좌표"/>
      <sheetName val="덤프"/>
      <sheetName val="석재다짐"/>
      <sheetName val="소운반"/>
      <sheetName val="아스콘"/>
      <sheetName val="장비"/>
      <sheetName val="실행내역서"/>
      <sheetName val="2분기평가"/>
      <sheetName val="2000년1차"/>
      <sheetName val="6. 직접경비"/>
      <sheetName val="설계서"/>
      <sheetName val="부하계산서"/>
      <sheetName val="BEND LOSS"/>
      <sheetName val="설계서식"/>
      <sheetName val="램머"/>
      <sheetName val="기계경비(시간당)"/>
      <sheetName val="수량산출2"/>
      <sheetName val="일위_파일"/>
      <sheetName val="물량"/>
      <sheetName val="7.수지"/>
      <sheetName val="ITEM"/>
      <sheetName val="배관내역"/>
      <sheetName val="예산내역"/>
      <sheetName val="총괄수지표"/>
      <sheetName val="설계내역2"/>
      <sheetName val="출력은 금물"/>
      <sheetName val=" 갑  지 "/>
      <sheetName val="도급예산내역서총괄표"/>
      <sheetName val="설계산출기초"/>
      <sheetName val="건축일위"/>
      <sheetName val="그라우팅일위"/>
      <sheetName val="단가및재료비"/>
      <sheetName val="여과지동"/>
      <sheetName val="기초자료"/>
      <sheetName val="기초일위"/>
      <sheetName val="시설일위"/>
      <sheetName val="조명일위"/>
      <sheetName val="관급"/>
      <sheetName val="데리네이타현황"/>
      <sheetName val="A1"/>
      <sheetName val="회사정보"/>
      <sheetName val="※참고자료※"/>
      <sheetName val="공정량산출내역서_"/>
      <sheetName val="단가_"/>
      <sheetName val="일위대가_(PM)"/>
      <sheetName val="예정공정표_(2)"/>
      <sheetName val="8_PILE__(돌출)"/>
      <sheetName val="물량master"/>
      <sheetName val="식음료"/>
      <sheetName val="data spec"/>
      <sheetName val="깨기"/>
      <sheetName val="공사개요"/>
      <sheetName val="내역전기"/>
      <sheetName val="중기목록표"/>
      <sheetName val="표지"/>
      <sheetName val="설비원가"/>
      <sheetName val="중기일위대가"/>
      <sheetName val="기성2"/>
      <sheetName val="총체보활공정표"/>
      <sheetName val="단위단가"/>
      <sheetName val="요율"/>
      <sheetName val="물가대비표"/>
      <sheetName val="단가(1)"/>
      <sheetName val="BS"/>
      <sheetName val="물량내역"/>
      <sheetName val="가도공"/>
      <sheetName val="산출내역서"/>
      <sheetName val="cp-e1"/>
      <sheetName val="기준표"/>
      <sheetName val="현황"/>
      <sheetName val="프린터현황"/>
      <sheetName val="공예율"/>
      <sheetName val="#3E1_GCR"/>
      <sheetName val="품셈적용 자료"/>
      <sheetName val="설계예산서"/>
      <sheetName val="시설물"/>
      <sheetName val="유지관리"/>
      <sheetName val="산출내역서 (2)"/>
      <sheetName val="시중노임"/>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직종별노임단가표"/>
      <sheetName val="변경내역"/>
      <sheetName val="기계경비총괄표"/>
      <sheetName val="일위대가_현장"/>
      <sheetName val="HW"/>
      <sheetName val="범용도입(1차)"/>
      <sheetName val="SW"/>
      <sheetName val="적용기준표(98년상반기)"/>
      <sheetName val="5-1.설계명세서"/>
      <sheetName val="공사계획서"/>
      <sheetName val="산근"/>
      <sheetName val="노임단가(전기·통신)"/>
      <sheetName val="설계"/>
      <sheetName val="정산내역서"/>
      <sheetName val="Sheet2"/>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sheetData sheetId="2">
        <row r="5">
          <cell r="I5">
            <v>1</v>
          </cell>
        </row>
      </sheetData>
      <sheetData sheetId="3">
        <row r="5">
          <cell r="I5">
            <v>1</v>
          </cell>
        </row>
      </sheetData>
      <sheetData sheetId="4">
        <row r="5">
          <cell r="I5">
            <v>1</v>
          </cell>
        </row>
      </sheetData>
      <sheetData sheetId="5">
        <row r="5">
          <cell r="I5">
            <v>1</v>
          </cell>
        </row>
      </sheetData>
      <sheetData sheetId="6">
        <row r="5">
          <cell r="I5">
            <v>1</v>
          </cell>
        </row>
      </sheetData>
      <sheetData sheetId="7">
        <row r="5">
          <cell r="I5">
            <v>1</v>
          </cell>
        </row>
      </sheetData>
      <sheetData sheetId="8">
        <row r="5">
          <cell r="I5">
            <v>1</v>
          </cell>
        </row>
      </sheetData>
      <sheetData sheetId="9">
        <row r="5">
          <cell r="I5">
            <v>1</v>
          </cell>
        </row>
      </sheetData>
      <sheetData sheetId="10">
        <row r="5">
          <cell r="I5">
            <v>1</v>
          </cell>
        </row>
      </sheetData>
      <sheetData sheetId="11">
        <row r="5">
          <cell r="I5">
            <v>1</v>
          </cell>
        </row>
      </sheetData>
      <sheetData sheetId="12">
        <row r="5">
          <cell r="I5">
            <v>1</v>
          </cell>
        </row>
      </sheetData>
      <sheetData sheetId="13">
        <row r="5">
          <cell r="I5">
            <v>1</v>
          </cell>
        </row>
      </sheetData>
      <sheetData sheetId="14">
        <row r="5">
          <cell r="I5">
            <v>1</v>
          </cell>
        </row>
      </sheetData>
      <sheetData sheetId="15">
        <row r="5">
          <cell r="I5">
            <v>1</v>
          </cell>
        </row>
      </sheetData>
      <sheetData sheetId="16">
        <row r="7">
          <cell r="I7">
            <v>0</v>
          </cell>
        </row>
      </sheetData>
      <sheetData sheetId="17">
        <row r="7">
          <cell r="I7">
            <v>0</v>
          </cell>
        </row>
      </sheetData>
      <sheetData sheetId="18">
        <row r="7">
          <cell r="I7">
            <v>0</v>
          </cell>
        </row>
      </sheetData>
      <sheetData sheetId="19">
        <row r="7">
          <cell r="I7">
            <v>0</v>
          </cell>
        </row>
      </sheetData>
      <sheetData sheetId="20">
        <row r="7">
          <cell r="I7">
            <v>0</v>
          </cell>
        </row>
      </sheetData>
      <sheetData sheetId="21">
        <row r="7">
          <cell r="I7">
            <v>0</v>
          </cell>
        </row>
      </sheetData>
      <sheetData sheetId="22">
        <row r="7">
          <cell r="I7">
            <v>0</v>
          </cell>
        </row>
      </sheetData>
      <sheetData sheetId="23">
        <row r="7">
          <cell r="I7">
            <v>0</v>
          </cell>
        </row>
      </sheetData>
      <sheetData sheetId="24">
        <row r="7">
          <cell r="I7">
            <v>0</v>
          </cell>
        </row>
      </sheetData>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ow r="7">
          <cell r="I7" t="str">
            <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sheetData sheetId="409"/>
      <sheetData sheetId="410"/>
      <sheetData sheetId="411"/>
      <sheetData sheetId="412"/>
      <sheetData sheetId="413" refreshError="1"/>
      <sheetData sheetId="4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약품공급2"/>
      <sheetName val="1단계"/>
      <sheetName val="GODO"/>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침사지"/>
      <sheetName val="유입펌프"/>
      <sheetName val="조정조"/>
      <sheetName val="최초침전지"/>
      <sheetName val="포기조"/>
      <sheetName val="송풍기"/>
      <sheetName val="최종침전지"/>
      <sheetName val="UV소독"/>
      <sheetName val="용수공급"/>
      <sheetName val="농축조"/>
      <sheetName val="탈수기"/>
      <sheetName val="탈취설비"/>
      <sheetName val="약품설비"/>
      <sheetName val="약품공급2"/>
      <sheetName val="전기"/>
      <sheetName val="기기리스트"/>
      <sheetName val="경상비"/>
      <sheetName val="#REF"/>
      <sheetName val="일위대가(1)"/>
      <sheetName val="에너지동"/>
      <sheetName val="부안일위"/>
      <sheetName val="집계표"/>
      <sheetName val="정보매체A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분석"/>
      <sheetName val="직접비"/>
      <sheetName val="원가"/>
      <sheetName val="이래에셋"/>
      <sheetName val="약품설비"/>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1"/>
      <sheetName val="중기사용료및운전경비"/>
      <sheetName val="기계경비"/>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pipe-mid"/>
      <sheetName val="#REF"/>
      <sheetName val="수량산출"/>
      <sheetName val="교대(A1)"/>
      <sheetName val="건축공사실행"/>
      <sheetName val="일위대가"/>
      <sheetName val="45,46"/>
      <sheetName val="Baby일위대가"/>
      <sheetName val="날개벽(시점좌측)"/>
      <sheetName val="집계표"/>
      <sheetName val="대전-교대(A1-A2)"/>
      <sheetName val="단위수량"/>
      <sheetName val="내역서"/>
      <sheetName val="저"/>
      <sheetName val="단가"/>
      <sheetName val="상행-교대(A1-A2)"/>
      <sheetName val="교대(A1-A2)"/>
      <sheetName val="평형공사비"/>
      <sheetName val="일반공사"/>
      <sheetName val="무전표"/>
      <sheetName val="적용단위길이"/>
      <sheetName val="피벗테이블데이터분석"/>
      <sheetName val="특수기호강도거푸집"/>
      <sheetName val="종배수관면벽신"/>
      <sheetName val="종배수관(신)"/>
      <sheetName val="자료입력"/>
      <sheetName val="평균높이산출근거"/>
      <sheetName val="횡배수관위치조서"/>
      <sheetName val="내역"/>
      <sheetName val="일위"/>
    </sheetNames>
    <definedNames>
      <definedName name="등록_시작"/>
      <definedName name="등록_취소"/>
      <definedName name="메인_시작"/>
      <definedName name="물량집계"/>
      <definedName name="ISO_정렬"/>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77"/>
      <sheetName val="#REF"/>
      <sheetName val="6PILE  (돌출)"/>
      <sheetName val="일위대가표"/>
      <sheetName val="단가비교표_공통1"/>
      <sheetName val="일위대가"/>
      <sheetName val="수자재단위당"/>
      <sheetName val="식재가격"/>
      <sheetName val="식재총괄"/>
      <sheetName val="일위목록"/>
      <sheetName val="마산방향"/>
      <sheetName val="진주방향"/>
      <sheetName val="교통대책내역"/>
      <sheetName val="DATE"/>
      <sheetName val="맨홀수량"/>
      <sheetName val="토목주소"/>
      <sheetName val="프랜트면허"/>
      <sheetName val="단가산출"/>
      <sheetName val="수문일1"/>
      <sheetName val="토공1차"/>
      <sheetName val="대창(장성)"/>
      <sheetName val="대창(함평)-창열"/>
      <sheetName val="삼보지질"/>
      <sheetName val="일반수량총괄집계"/>
      <sheetName val="정부노임단가"/>
      <sheetName val="단가"/>
      <sheetName val="말뚝지지력산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기리스트"/>
      <sheetName val="축산 기기리스트"/>
      <sheetName val="견적대비표"/>
      <sheetName val="GI-LIST"/>
      <sheetName val="약품공급2"/>
      <sheetName val="화재 탐지 설비"/>
      <sheetName val="교대시점"/>
      <sheetName val="일위대가목차"/>
      <sheetName val="EQT-ESTN"/>
      <sheetName val="일위(PN)"/>
      <sheetName val="설계가"/>
      <sheetName val="가도공"/>
      <sheetName val="BID"/>
      <sheetName val="집계표"/>
      <sheetName val="tggwan(mac)"/>
      <sheetName val="수량산출"/>
      <sheetName val="노임단가"/>
      <sheetName val="노임"/>
      <sheetName val="단가"/>
      <sheetName val="TARGET"/>
      <sheetName val="esc"/>
      <sheetName val="계수시트"/>
      <sheetName val="원가계산서"/>
      <sheetName val="static.cal"/>
      <sheetName val="JUCKEYK"/>
      <sheetName val="총괄"/>
      <sheetName val="S0"/>
      <sheetName val="ITEM"/>
      <sheetName val="전기일위대가"/>
      <sheetName val="NOMUBI"/>
      <sheetName val="자재단가"/>
      <sheetName val="N賃率-職"/>
      <sheetName val="견적대비"/>
      <sheetName val="시설일위"/>
      <sheetName val="SG"/>
      <sheetName val="인수공규격"/>
      <sheetName val="マージン"/>
      <sheetName val="'94자산"/>
      <sheetName val="G.R300경비"/>
      <sheetName val="대치판정"/>
      <sheetName val="터파기및재료"/>
      <sheetName val="대가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
  <sheetViews>
    <sheetView tabSelected="1" view="pageBreakPreview" zoomScale="85" zoomScaleNormal="100" zoomScaleSheetLayoutView="85" workbookViewId="0">
      <selection activeCell="F7" sqref="F7"/>
    </sheetView>
  </sheetViews>
  <sheetFormatPr defaultRowHeight="16.5" x14ac:dyDescent="0.3"/>
  <cols>
    <col min="1" max="1" width="40.625" customWidth="1"/>
    <col min="2" max="2" width="20.625" customWidth="1"/>
    <col min="3" max="4" width="4.625" customWidth="1"/>
    <col min="5" max="12" width="13.625" customWidth="1"/>
    <col min="13" max="13" width="12.625" customWidth="1"/>
    <col min="14" max="16" width="2.625" hidden="1" customWidth="1"/>
    <col min="17" max="19" width="1.625" hidden="1" customWidth="1"/>
    <col min="20" max="20" width="18.625" hidden="1" customWidth="1"/>
  </cols>
  <sheetData>
    <row r="1" spans="1:20" ht="30" customHeight="1" x14ac:dyDescent="0.3">
      <c r="A1" s="26" t="s">
        <v>0</v>
      </c>
      <c r="B1" s="26"/>
      <c r="C1" s="26"/>
      <c r="D1" s="26"/>
      <c r="E1" s="26"/>
      <c r="F1" s="26"/>
      <c r="G1" s="26"/>
      <c r="H1" s="26"/>
      <c r="I1" s="26"/>
      <c r="J1" s="26"/>
      <c r="K1" s="26"/>
      <c r="L1" s="26"/>
      <c r="M1" s="26"/>
    </row>
    <row r="2" spans="1:20" ht="30" customHeight="1" x14ac:dyDescent="0.3">
      <c r="A2" s="27" t="s">
        <v>1</v>
      </c>
      <c r="B2" s="27"/>
      <c r="C2" s="27"/>
      <c r="D2" s="27"/>
      <c r="E2" s="27"/>
      <c r="F2" s="27"/>
      <c r="G2" s="27"/>
      <c r="H2" s="27"/>
      <c r="I2" s="27"/>
      <c r="J2" s="27"/>
      <c r="K2" s="27"/>
      <c r="L2" s="27"/>
      <c r="M2" s="27"/>
    </row>
    <row r="3" spans="1:20" ht="30" customHeight="1" x14ac:dyDescent="0.3">
      <c r="A3" s="24" t="s">
        <v>2</v>
      </c>
      <c r="B3" s="24" t="s">
        <v>3</v>
      </c>
      <c r="C3" s="24" t="s">
        <v>4</v>
      </c>
      <c r="D3" s="24" t="s">
        <v>5</v>
      </c>
      <c r="E3" s="24" t="s">
        <v>6</v>
      </c>
      <c r="F3" s="24"/>
      <c r="G3" s="24" t="s">
        <v>9</v>
      </c>
      <c r="H3" s="24"/>
      <c r="I3" s="24" t="s">
        <v>10</v>
      </c>
      <c r="J3" s="24"/>
      <c r="K3" s="24" t="s">
        <v>11</v>
      </c>
      <c r="L3" s="24"/>
      <c r="M3" s="24" t="s">
        <v>12</v>
      </c>
      <c r="N3" s="23" t="s">
        <v>13</v>
      </c>
      <c r="O3" s="23" t="s">
        <v>14</v>
      </c>
      <c r="P3" s="23" t="s">
        <v>15</v>
      </c>
      <c r="Q3" s="23" t="s">
        <v>16</v>
      </c>
      <c r="R3" s="23" t="s">
        <v>17</v>
      </c>
      <c r="S3" s="23" t="s">
        <v>18</v>
      </c>
      <c r="T3" s="23" t="s">
        <v>19</v>
      </c>
    </row>
    <row r="4" spans="1:20" ht="30" customHeight="1" x14ac:dyDescent="0.3">
      <c r="A4" s="25"/>
      <c r="B4" s="25"/>
      <c r="C4" s="25"/>
      <c r="D4" s="25"/>
      <c r="E4" s="7" t="s">
        <v>7</v>
      </c>
      <c r="F4" s="7" t="s">
        <v>8</v>
      </c>
      <c r="G4" s="7" t="s">
        <v>7</v>
      </c>
      <c r="H4" s="7" t="s">
        <v>8</v>
      </c>
      <c r="I4" s="7" t="s">
        <v>7</v>
      </c>
      <c r="J4" s="7" t="s">
        <v>8</v>
      </c>
      <c r="K4" s="7" t="s">
        <v>7</v>
      </c>
      <c r="L4" s="7" t="s">
        <v>8</v>
      </c>
      <c r="M4" s="25"/>
      <c r="N4" s="23"/>
      <c r="O4" s="23"/>
      <c r="P4" s="23"/>
      <c r="Q4" s="23"/>
      <c r="R4" s="23"/>
      <c r="S4" s="23"/>
      <c r="T4" s="23"/>
    </row>
    <row r="5" spans="1:20" s="21" customFormat="1" ht="30" customHeight="1" x14ac:dyDescent="0.3">
      <c r="A5" s="15" t="s">
        <v>56</v>
      </c>
      <c r="B5" s="15" t="s">
        <v>51</v>
      </c>
      <c r="C5" s="15" t="s">
        <v>51</v>
      </c>
      <c r="D5" s="16">
        <v>1</v>
      </c>
      <c r="E5" s="17">
        <f>F6+F7+F8+F9</f>
        <v>1480358</v>
      </c>
      <c r="F5" s="17">
        <f t="shared" ref="F5:F9" si="0">E5*D5</f>
        <v>1480358</v>
      </c>
      <c r="G5" s="17">
        <f>H6+H7+H8+H9</f>
        <v>0</v>
      </c>
      <c r="H5" s="17">
        <f t="shared" ref="H5:H9" si="1">G5*D5</f>
        <v>0</v>
      </c>
      <c r="I5" s="17">
        <f>J6+J7+J8+J9</f>
        <v>0</v>
      </c>
      <c r="J5" s="17">
        <f t="shared" ref="J5:J9" si="2">I5*D5</f>
        <v>0</v>
      </c>
      <c r="K5" s="17">
        <f t="shared" ref="K5:K9" si="3">E5+G5+I5</f>
        <v>1480358</v>
      </c>
      <c r="L5" s="17">
        <f t="shared" ref="L5:L9" si="4">F5+H5+J5</f>
        <v>1480358</v>
      </c>
      <c r="M5" s="15" t="s">
        <v>51</v>
      </c>
      <c r="N5" s="18" t="s">
        <v>57</v>
      </c>
      <c r="O5" s="18" t="s">
        <v>51</v>
      </c>
      <c r="P5" s="18" t="s">
        <v>51</v>
      </c>
      <c r="Q5" s="18" t="s">
        <v>58</v>
      </c>
      <c r="R5" s="19">
        <v>2</v>
      </c>
      <c r="S5" s="18" t="s">
        <v>51</v>
      </c>
      <c r="T5" s="20">
        <f>L5*1</f>
        <v>1480358</v>
      </c>
    </row>
    <row r="6" spans="1:20" ht="30" customHeight="1" x14ac:dyDescent="0.3">
      <c r="A6" s="8" t="s">
        <v>59</v>
      </c>
      <c r="B6" s="8" t="s">
        <v>51</v>
      </c>
      <c r="C6" s="8" t="s">
        <v>51</v>
      </c>
      <c r="D6" s="9">
        <v>1</v>
      </c>
      <c r="E6" s="10">
        <f>공종별내역서!F26</f>
        <v>200787</v>
      </c>
      <c r="F6" s="10">
        <f t="shared" si="0"/>
        <v>200787</v>
      </c>
      <c r="G6" s="10">
        <f>공종별내역서!H26</f>
        <v>0</v>
      </c>
      <c r="H6" s="10">
        <f t="shared" si="1"/>
        <v>0</v>
      </c>
      <c r="I6" s="10">
        <f>공종별내역서!J26</f>
        <v>0</v>
      </c>
      <c r="J6" s="10">
        <f t="shared" si="2"/>
        <v>0</v>
      </c>
      <c r="K6" s="10">
        <f t="shared" si="3"/>
        <v>200787</v>
      </c>
      <c r="L6" s="10">
        <f t="shared" si="4"/>
        <v>200787</v>
      </c>
      <c r="M6" s="8" t="s">
        <v>51</v>
      </c>
      <c r="N6" s="2" t="s">
        <v>60</v>
      </c>
      <c r="O6" s="2" t="s">
        <v>51</v>
      </c>
      <c r="P6" s="2" t="s">
        <v>57</v>
      </c>
      <c r="Q6" s="2" t="s">
        <v>51</v>
      </c>
      <c r="R6" s="3">
        <v>3</v>
      </c>
      <c r="S6" s="2" t="s">
        <v>51</v>
      </c>
      <c r="T6" s="6"/>
    </row>
    <row r="7" spans="1:20" ht="30" customHeight="1" x14ac:dyDescent="0.3">
      <c r="A7" s="8" t="s">
        <v>67</v>
      </c>
      <c r="B7" s="8" t="s">
        <v>51</v>
      </c>
      <c r="C7" s="8" t="s">
        <v>51</v>
      </c>
      <c r="D7" s="9">
        <v>1</v>
      </c>
      <c r="E7" s="10">
        <f>공종별내역서!F49</f>
        <v>724111</v>
      </c>
      <c r="F7" s="10">
        <f t="shared" si="0"/>
        <v>724111</v>
      </c>
      <c r="G7" s="10">
        <f>공종별내역서!H49</f>
        <v>0</v>
      </c>
      <c r="H7" s="10">
        <f t="shared" si="1"/>
        <v>0</v>
      </c>
      <c r="I7" s="10">
        <f>공종별내역서!J49</f>
        <v>0</v>
      </c>
      <c r="J7" s="10">
        <f t="shared" si="2"/>
        <v>0</v>
      </c>
      <c r="K7" s="10">
        <f t="shared" si="3"/>
        <v>724111</v>
      </c>
      <c r="L7" s="10">
        <f t="shared" si="4"/>
        <v>724111</v>
      </c>
      <c r="M7" s="8" t="s">
        <v>51</v>
      </c>
      <c r="N7" s="2" t="s">
        <v>68</v>
      </c>
      <c r="O7" s="2" t="s">
        <v>51</v>
      </c>
      <c r="P7" s="2" t="s">
        <v>57</v>
      </c>
      <c r="Q7" s="2" t="s">
        <v>51</v>
      </c>
      <c r="R7" s="3">
        <v>3</v>
      </c>
      <c r="S7" s="2" t="s">
        <v>51</v>
      </c>
      <c r="T7" s="6"/>
    </row>
    <row r="8" spans="1:20" ht="30" customHeight="1" x14ac:dyDescent="0.3">
      <c r="A8" s="8" t="s">
        <v>78</v>
      </c>
      <c r="B8" s="8" t="s">
        <v>51</v>
      </c>
      <c r="C8" s="8" t="s">
        <v>51</v>
      </c>
      <c r="D8" s="9">
        <v>1</v>
      </c>
      <c r="E8" s="10">
        <f>공종별내역서!F72</f>
        <v>90736</v>
      </c>
      <c r="F8" s="10">
        <f t="shared" si="0"/>
        <v>90736</v>
      </c>
      <c r="G8" s="10">
        <f>공종별내역서!H72</f>
        <v>0</v>
      </c>
      <c r="H8" s="10">
        <f t="shared" si="1"/>
        <v>0</v>
      </c>
      <c r="I8" s="10">
        <f>공종별내역서!J72</f>
        <v>0</v>
      </c>
      <c r="J8" s="10">
        <f t="shared" si="2"/>
        <v>0</v>
      </c>
      <c r="K8" s="10">
        <f t="shared" si="3"/>
        <v>90736</v>
      </c>
      <c r="L8" s="10">
        <f t="shared" si="4"/>
        <v>90736</v>
      </c>
      <c r="M8" s="8" t="s">
        <v>51</v>
      </c>
      <c r="N8" s="2" t="s">
        <v>79</v>
      </c>
      <c r="O8" s="2" t="s">
        <v>51</v>
      </c>
      <c r="P8" s="2" t="s">
        <v>57</v>
      </c>
      <c r="Q8" s="2" t="s">
        <v>51</v>
      </c>
      <c r="R8" s="3">
        <v>3</v>
      </c>
      <c r="S8" s="2" t="s">
        <v>51</v>
      </c>
      <c r="T8" s="6"/>
    </row>
    <row r="9" spans="1:20" ht="30" customHeight="1" x14ac:dyDescent="0.3">
      <c r="A9" s="8" t="s">
        <v>81</v>
      </c>
      <c r="B9" s="8" t="s">
        <v>51</v>
      </c>
      <c r="C9" s="8" t="s">
        <v>51</v>
      </c>
      <c r="D9" s="9">
        <v>1</v>
      </c>
      <c r="E9" s="10">
        <f>공종별내역서!F95</f>
        <v>464724</v>
      </c>
      <c r="F9" s="10">
        <f t="shared" si="0"/>
        <v>464724</v>
      </c>
      <c r="G9" s="10">
        <f>공종별내역서!H95</f>
        <v>0</v>
      </c>
      <c r="H9" s="10">
        <f t="shared" si="1"/>
        <v>0</v>
      </c>
      <c r="I9" s="10">
        <f>공종별내역서!J95</f>
        <v>0</v>
      </c>
      <c r="J9" s="10">
        <f t="shared" si="2"/>
        <v>0</v>
      </c>
      <c r="K9" s="10">
        <f t="shared" si="3"/>
        <v>464724</v>
      </c>
      <c r="L9" s="10">
        <f t="shared" si="4"/>
        <v>464724</v>
      </c>
      <c r="M9" s="8" t="s">
        <v>51</v>
      </c>
      <c r="N9" s="2" t="s">
        <v>82</v>
      </c>
      <c r="O9" s="2" t="s">
        <v>51</v>
      </c>
      <c r="P9" s="2" t="s">
        <v>57</v>
      </c>
      <c r="Q9" s="2" t="s">
        <v>51</v>
      </c>
      <c r="R9" s="3">
        <v>3</v>
      </c>
      <c r="S9" s="2" t="s">
        <v>51</v>
      </c>
      <c r="T9" s="6"/>
    </row>
    <row r="10" spans="1:20" ht="30" customHeight="1" x14ac:dyDescent="0.3">
      <c r="A10" s="9"/>
      <c r="B10" s="9"/>
      <c r="C10" s="9"/>
      <c r="D10" s="9"/>
      <c r="E10" s="9"/>
      <c r="F10" s="9"/>
      <c r="G10" s="9"/>
      <c r="H10" s="9"/>
      <c r="I10" s="9"/>
      <c r="J10" s="9"/>
      <c r="K10" s="9"/>
      <c r="L10" s="9"/>
      <c r="M10" s="9"/>
      <c r="T10" s="5"/>
    </row>
    <row r="11" spans="1:20" ht="30" customHeight="1" x14ac:dyDescent="0.3">
      <c r="A11" s="9"/>
      <c r="B11" s="9"/>
      <c r="C11" s="9"/>
      <c r="D11" s="9"/>
      <c r="E11" s="9"/>
      <c r="F11" s="9"/>
      <c r="G11" s="9"/>
      <c r="H11" s="9"/>
      <c r="I11" s="9"/>
      <c r="J11" s="9"/>
      <c r="K11" s="9"/>
      <c r="L11" s="9"/>
      <c r="M11" s="9"/>
      <c r="T11" s="5"/>
    </row>
    <row r="12" spans="1:20" ht="30" customHeight="1" x14ac:dyDescent="0.3">
      <c r="A12" s="9"/>
      <c r="B12" s="9"/>
      <c r="C12" s="9"/>
      <c r="D12" s="9"/>
      <c r="E12" s="9"/>
      <c r="F12" s="9"/>
      <c r="G12" s="9"/>
      <c r="H12" s="9"/>
      <c r="I12" s="9"/>
      <c r="J12" s="9"/>
      <c r="K12" s="9"/>
      <c r="L12" s="9"/>
      <c r="M12" s="9"/>
      <c r="T12" s="5"/>
    </row>
    <row r="13" spans="1:20" ht="30" customHeight="1" x14ac:dyDescent="0.3">
      <c r="A13" s="8" t="s">
        <v>54</v>
      </c>
      <c r="B13" s="9"/>
      <c r="C13" s="9"/>
      <c r="D13" s="9"/>
      <c r="E13" s="9"/>
      <c r="F13" s="10">
        <f>F5</f>
        <v>1480358</v>
      </c>
      <c r="G13" s="9"/>
      <c r="H13" s="10">
        <f>H5</f>
        <v>0</v>
      </c>
      <c r="I13" s="9"/>
      <c r="J13" s="10">
        <f>J5</f>
        <v>0</v>
      </c>
      <c r="K13" s="9"/>
      <c r="L13" s="10">
        <f>L5</f>
        <v>1480358</v>
      </c>
      <c r="M13" s="9"/>
      <c r="T13" s="5"/>
    </row>
  </sheetData>
  <mergeCells count="18">
    <mergeCell ref="A1:M1"/>
    <mergeCell ref="A2:M2"/>
    <mergeCell ref="A3:A4"/>
    <mergeCell ref="B3:B4"/>
    <mergeCell ref="C3:C4"/>
    <mergeCell ref="D3:D4"/>
    <mergeCell ref="E3:F3"/>
    <mergeCell ref="G3:H3"/>
    <mergeCell ref="I3:J3"/>
    <mergeCell ref="K3:L3"/>
    <mergeCell ref="S3:S4"/>
    <mergeCell ref="T3:T4"/>
    <mergeCell ref="M3:M4"/>
    <mergeCell ref="N3:N4"/>
    <mergeCell ref="O3:O4"/>
    <mergeCell ref="P3:P4"/>
    <mergeCell ref="Q3:Q4"/>
    <mergeCell ref="R3:R4"/>
  </mergeCells>
  <phoneticPr fontId="1" type="noConversion"/>
  <pageMargins left="0.78740157480314954" right="0" top="0.39370078740157477" bottom="0.39370078740157477" header="0" footer="0"/>
  <pageSetup paperSize="9"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95"/>
  <sheetViews>
    <sheetView view="pageBreakPreview" topLeftCell="A72" zoomScale="85" zoomScaleNormal="100" zoomScaleSheetLayoutView="85" workbookViewId="0">
      <selection activeCell="D86" sqref="D86"/>
    </sheetView>
  </sheetViews>
  <sheetFormatPr defaultRowHeight="16.5" x14ac:dyDescent="0.3"/>
  <cols>
    <col min="1" max="2" width="30.625" customWidth="1"/>
    <col min="3" max="3" width="4.625" customWidth="1"/>
    <col min="4" max="4" width="8.625" customWidth="1"/>
    <col min="5" max="12" width="13.625" customWidth="1"/>
    <col min="13" max="13" width="12.625" customWidth="1"/>
    <col min="14" max="43" width="2.625" hidden="1" customWidth="1"/>
    <col min="44" max="44" width="10.625" hidden="1" customWidth="1"/>
    <col min="45" max="46" width="1.625" hidden="1" customWidth="1"/>
    <col min="47" max="47" width="24.625" hidden="1" customWidth="1"/>
    <col min="48" max="48" width="10.625" hidden="1" customWidth="1"/>
  </cols>
  <sheetData>
    <row r="1" spans="1:48" ht="30" customHeight="1" x14ac:dyDescent="0.3">
      <c r="A1" s="27" t="s">
        <v>1</v>
      </c>
      <c r="B1" s="27"/>
      <c r="C1" s="27"/>
      <c r="D1" s="27"/>
      <c r="E1" s="27"/>
      <c r="F1" s="27"/>
      <c r="G1" s="27"/>
      <c r="H1" s="27"/>
      <c r="I1" s="27"/>
      <c r="J1" s="27"/>
      <c r="K1" s="27"/>
      <c r="L1" s="27"/>
      <c r="M1" s="27"/>
    </row>
    <row r="2" spans="1:48" ht="30" customHeight="1" x14ac:dyDescent="0.3">
      <c r="A2" s="24" t="s">
        <v>2</v>
      </c>
      <c r="B2" s="24" t="s">
        <v>3</v>
      </c>
      <c r="C2" s="24" t="s">
        <v>4</v>
      </c>
      <c r="D2" s="24" t="s">
        <v>5</v>
      </c>
      <c r="E2" s="24" t="s">
        <v>6</v>
      </c>
      <c r="F2" s="24"/>
      <c r="G2" s="24" t="s">
        <v>9</v>
      </c>
      <c r="H2" s="24"/>
      <c r="I2" s="24" t="s">
        <v>10</v>
      </c>
      <c r="J2" s="24"/>
      <c r="K2" s="24" t="s">
        <v>11</v>
      </c>
      <c r="L2" s="24"/>
      <c r="M2" s="24" t="s">
        <v>12</v>
      </c>
      <c r="N2" s="23" t="s">
        <v>20</v>
      </c>
      <c r="O2" s="23" t="s">
        <v>14</v>
      </c>
      <c r="P2" s="23" t="s">
        <v>21</v>
      </c>
      <c r="Q2" s="23" t="s">
        <v>13</v>
      </c>
      <c r="R2" s="23" t="s">
        <v>22</v>
      </c>
      <c r="S2" s="23" t="s">
        <v>23</v>
      </c>
      <c r="T2" s="23" t="s">
        <v>24</v>
      </c>
      <c r="U2" s="23" t="s">
        <v>25</v>
      </c>
      <c r="V2" s="23" t="s">
        <v>26</v>
      </c>
      <c r="W2" s="23" t="s">
        <v>27</v>
      </c>
      <c r="X2" s="23" t="s">
        <v>28</v>
      </c>
      <c r="Y2" s="23" t="s">
        <v>29</v>
      </c>
      <c r="Z2" s="23" t="s">
        <v>30</v>
      </c>
      <c r="AA2" s="23" t="s">
        <v>31</v>
      </c>
      <c r="AB2" s="23" t="s">
        <v>32</v>
      </c>
      <c r="AC2" s="23" t="s">
        <v>33</v>
      </c>
      <c r="AD2" s="23" t="s">
        <v>34</v>
      </c>
      <c r="AE2" s="23" t="s">
        <v>35</v>
      </c>
      <c r="AF2" s="23" t="s">
        <v>36</v>
      </c>
      <c r="AG2" s="23" t="s">
        <v>37</v>
      </c>
      <c r="AH2" s="23" t="s">
        <v>38</v>
      </c>
      <c r="AI2" s="23" t="s">
        <v>39</v>
      </c>
      <c r="AJ2" s="23" t="s">
        <v>40</v>
      </c>
      <c r="AK2" s="23" t="s">
        <v>41</v>
      </c>
      <c r="AL2" s="23" t="s">
        <v>42</v>
      </c>
      <c r="AM2" s="23" t="s">
        <v>43</v>
      </c>
      <c r="AN2" s="23" t="s">
        <v>44</v>
      </c>
      <c r="AO2" s="23" t="s">
        <v>45</v>
      </c>
      <c r="AP2" s="23" t="s">
        <v>46</v>
      </c>
      <c r="AQ2" s="23" t="s">
        <v>47</v>
      </c>
      <c r="AR2" s="23" t="s">
        <v>48</v>
      </c>
      <c r="AS2" s="23" t="s">
        <v>16</v>
      </c>
      <c r="AT2" s="23" t="s">
        <v>17</v>
      </c>
      <c r="AU2" s="23" t="s">
        <v>49</v>
      </c>
      <c r="AV2" s="23" t="s">
        <v>50</v>
      </c>
    </row>
    <row r="3" spans="1:48" ht="30" customHeight="1" x14ac:dyDescent="0.3">
      <c r="A3" s="24"/>
      <c r="B3" s="24"/>
      <c r="C3" s="24"/>
      <c r="D3" s="24"/>
      <c r="E3" s="4" t="s">
        <v>7</v>
      </c>
      <c r="F3" s="4" t="s">
        <v>8</v>
      </c>
      <c r="G3" s="4" t="s">
        <v>7</v>
      </c>
      <c r="H3" s="4" t="s">
        <v>8</v>
      </c>
      <c r="I3" s="4" t="s">
        <v>7</v>
      </c>
      <c r="J3" s="4" t="s">
        <v>8</v>
      </c>
      <c r="K3" s="4" t="s">
        <v>7</v>
      </c>
      <c r="L3" s="4" t="s">
        <v>8</v>
      </c>
      <c r="M3" s="24"/>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row>
    <row r="4" spans="1:48" ht="30" customHeight="1" x14ac:dyDescent="0.3">
      <c r="A4" s="8" t="s">
        <v>59</v>
      </c>
      <c r="B4" s="8" t="s">
        <v>51</v>
      </c>
      <c r="C4" s="9"/>
      <c r="D4" s="9"/>
      <c r="E4" s="9"/>
      <c r="F4" s="9"/>
      <c r="G4" s="9"/>
      <c r="H4" s="9"/>
      <c r="I4" s="9"/>
      <c r="J4" s="9"/>
      <c r="K4" s="9"/>
      <c r="L4" s="9"/>
      <c r="M4" s="9"/>
      <c r="N4" s="3"/>
      <c r="O4" s="3"/>
      <c r="P4" s="3"/>
      <c r="Q4" s="2" t="s">
        <v>60</v>
      </c>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row>
    <row r="5" spans="1:48" ht="30" customHeight="1" x14ac:dyDescent="0.3">
      <c r="A5" s="8" t="s">
        <v>61</v>
      </c>
      <c r="B5" s="8" t="s">
        <v>62</v>
      </c>
      <c r="C5" s="8" t="s">
        <v>63</v>
      </c>
      <c r="D5" s="9">
        <v>461.58</v>
      </c>
      <c r="E5" s="11">
        <f>TRUNC(단가대비표!O5,0)</f>
        <v>435</v>
      </c>
      <c r="F5" s="11">
        <f>TRUNC(E5*D5, 0)</f>
        <v>200787</v>
      </c>
      <c r="G5" s="11">
        <f>TRUNC(단가대비표!P5,0)</f>
        <v>0</v>
      </c>
      <c r="H5" s="11">
        <f>TRUNC(G5*D5, 0)</f>
        <v>0</v>
      </c>
      <c r="I5" s="11">
        <f>TRUNC(단가대비표!V5,0)</f>
        <v>0</v>
      </c>
      <c r="J5" s="11">
        <f>TRUNC(I5*D5, 0)</f>
        <v>0</v>
      </c>
      <c r="K5" s="11">
        <f>TRUNC(E5+G5+I5, 0)</f>
        <v>435</v>
      </c>
      <c r="L5" s="11">
        <f>TRUNC(F5+H5+J5, 0)</f>
        <v>200787</v>
      </c>
      <c r="M5" s="8" t="s">
        <v>64</v>
      </c>
      <c r="N5" s="2" t="s">
        <v>65</v>
      </c>
      <c r="O5" s="2" t="s">
        <v>51</v>
      </c>
      <c r="P5" s="2" t="s">
        <v>51</v>
      </c>
      <c r="Q5" s="2" t="s">
        <v>60</v>
      </c>
      <c r="R5" s="2" t="s">
        <v>53</v>
      </c>
      <c r="S5" s="2" t="s">
        <v>53</v>
      </c>
      <c r="T5" s="2" t="s">
        <v>52</v>
      </c>
      <c r="U5" s="3"/>
      <c r="V5" s="3"/>
      <c r="W5" s="3"/>
      <c r="X5" s="3"/>
      <c r="Y5" s="3"/>
      <c r="Z5" s="3"/>
      <c r="AA5" s="3"/>
      <c r="AB5" s="3"/>
      <c r="AC5" s="3"/>
      <c r="AD5" s="3"/>
      <c r="AE5" s="3"/>
      <c r="AF5" s="3"/>
      <c r="AG5" s="3"/>
      <c r="AH5" s="3"/>
      <c r="AI5" s="3"/>
      <c r="AJ5" s="3"/>
      <c r="AK5" s="3"/>
      <c r="AL5" s="3"/>
      <c r="AM5" s="3"/>
      <c r="AN5" s="3"/>
      <c r="AO5" s="3"/>
      <c r="AP5" s="3"/>
      <c r="AQ5" s="3"/>
      <c r="AR5" s="2" t="s">
        <v>51</v>
      </c>
      <c r="AS5" s="2" t="s">
        <v>51</v>
      </c>
      <c r="AT5" s="3"/>
      <c r="AU5" s="2" t="s">
        <v>66</v>
      </c>
      <c r="AV5" s="3">
        <v>172</v>
      </c>
    </row>
    <row r="6" spans="1:48" ht="30" customHeight="1" x14ac:dyDescent="0.3">
      <c r="A6" s="9"/>
      <c r="B6" s="9"/>
      <c r="C6" s="9"/>
      <c r="D6" s="9"/>
      <c r="E6" s="9"/>
      <c r="F6" s="9"/>
      <c r="G6" s="9"/>
      <c r="H6" s="9"/>
      <c r="I6" s="9"/>
      <c r="J6" s="9"/>
      <c r="K6" s="9"/>
      <c r="L6" s="9"/>
      <c r="M6" s="9"/>
    </row>
    <row r="7" spans="1:48" ht="30" customHeight="1" x14ac:dyDescent="0.3">
      <c r="A7" s="9"/>
      <c r="B7" s="9"/>
      <c r="C7" s="9"/>
      <c r="D7" s="9"/>
      <c r="E7" s="9"/>
      <c r="F7" s="9"/>
      <c r="G7" s="9"/>
      <c r="H7" s="9"/>
      <c r="I7" s="9"/>
      <c r="J7" s="9"/>
      <c r="K7" s="9"/>
      <c r="L7" s="9"/>
      <c r="M7" s="9"/>
    </row>
    <row r="8" spans="1:48" ht="30" customHeight="1" x14ac:dyDescent="0.3">
      <c r="A8" s="9"/>
      <c r="B8" s="9"/>
      <c r="C8" s="9"/>
      <c r="D8" s="9"/>
      <c r="E8" s="9"/>
      <c r="F8" s="9"/>
      <c r="G8" s="9"/>
      <c r="H8" s="9"/>
      <c r="I8" s="9"/>
      <c r="J8" s="9"/>
      <c r="K8" s="9"/>
      <c r="L8" s="9"/>
      <c r="M8" s="9"/>
    </row>
    <row r="9" spans="1:48" ht="30" customHeight="1" x14ac:dyDescent="0.3">
      <c r="A9" s="9"/>
      <c r="B9" s="9"/>
      <c r="C9" s="9"/>
      <c r="D9" s="9"/>
      <c r="E9" s="9"/>
      <c r="F9" s="9"/>
      <c r="G9" s="9"/>
      <c r="H9" s="9"/>
      <c r="I9" s="9"/>
      <c r="J9" s="9"/>
      <c r="K9" s="9"/>
      <c r="L9" s="9"/>
      <c r="M9" s="9"/>
    </row>
    <row r="10" spans="1:48" ht="30" customHeight="1" x14ac:dyDescent="0.3">
      <c r="A10" s="9"/>
      <c r="B10" s="9"/>
      <c r="C10" s="9"/>
      <c r="D10" s="9"/>
      <c r="E10" s="9"/>
      <c r="F10" s="9"/>
      <c r="G10" s="9"/>
      <c r="H10" s="9"/>
      <c r="I10" s="9"/>
      <c r="J10" s="9"/>
      <c r="K10" s="9"/>
      <c r="L10" s="9"/>
      <c r="M10" s="9"/>
    </row>
    <row r="11" spans="1:48" ht="30" customHeight="1" x14ac:dyDescent="0.3">
      <c r="A11" s="9"/>
      <c r="B11" s="9"/>
      <c r="C11" s="9"/>
      <c r="D11" s="9"/>
      <c r="E11" s="9"/>
      <c r="F11" s="9"/>
      <c r="G11" s="9"/>
      <c r="H11" s="9"/>
      <c r="I11" s="9"/>
      <c r="J11" s="9"/>
      <c r="K11" s="9"/>
      <c r="L11" s="9"/>
      <c r="M11" s="9"/>
    </row>
    <row r="12" spans="1:48" ht="30" customHeight="1" x14ac:dyDescent="0.3">
      <c r="A12" s="9"/>
      <c r="B12" s="9"/>
      <c r="C12" s="9"/>
      <c r="D12" s="9"/>
      <c r="E12" s="9"/>
      <c r="F12" s="9"/>
      <c r="G12" s="9"/>
      <c r="H12" s="9"/>
      <c r="I12" s="9"/>
      <c r="J12" s="9"/>
      <c r="K12" s="9"/>
      <c r="L12" s="9"/>
      <c r="M12" s="9"/>
    </row>
    <row r="13" spans="1:48" ht="30" customHeight="1" x14ac:dyDescent="0.3">
      <c r="A13" s="9"/>
      <c r="B13" s="9"/>
      <c r="C13" s="9"/>
      <c r="D13" s="9"/>
      <c r="E13" s="9"/>
      <c r="F13" s="9"/>
      <c r="G13" s="9"/>
      <c r="H13" s="9"/>
      <c r="I13" s="9"/>
      <c r="J13" s="9"/>
      <c r="K13" s="9"/>
      <c r="L13" s="9"/>
      <c r="M13" s="9"/>
    </row>
    <row r="14" spans="1:48" ht="30" customHeight="1" x14ac:dyDescent="0.3">
      <c r="A14" s="9"/>
      <c r="B14" s="9"/>
      <c r="C14" s="9"/>
      <c r="D14" s="9"/>
      <c r="E14" s="9"/>
      <c r="F14" s="9"/>
      <c r="G14" s="9"/>
      <c r="H14" s="9"/>
      <c r="I14" s="9"/>
      <c r="J14" s="9"/>
      <c r="K14" s="9"/>
      <c r="L14" s="9"/>
      <c r="M14" s="9"/>
    </row>
    <row r="15" spans="1:48" ht="30" customHeight="1" x14ac:dyDescent="0.3">
      <c r="A15" s="9"/>
      <c r="B15" s="9"/>
      <c r="C15" s="9"/>
      <c r="D15" s="9"/>
      <c r="E15" s="9"/>
      <c r="F15" s="9"/>
      <c r="G15" s="9"/>
      <c r="H15" s="9"/>
      <c r="I15" s="9"/>
      <c r="J15" s="9"/>
      <c r="K15" s="9"/>
      <c r="L15" s="9"/>
      <c r="M15" s="9"/>
    </row>
    <row r="16" spans="1:48" ht="30" customHeight="1" x14ac:dyDescent="0.3">
      <c r="A16" s="9"/>
      <c r="B16" s="9"/>
      <c r="C16" s="9"/>
      <c r="D16" s="9"/>
      <c r="E16" s="9"/>
      <c r="F16" s="9"/>
      <c r="G16" s="9"/>
      <c r="H16" s="9"/>
      <c r="I16" s="9"/>
      <c r="J16" s="9"/>
      <c r="K16" s="9"/>
      <c r="L16" s="9"/>
      <c r="M16" s="9"/>
    </row>
    <row r="17" spans="1:48" ht="30" customHeight="1" x14ac:dyDescent="0.3">
      <c r="A17" s="9"/>
      <c r="B17" s="9"/>
      <c r="C17" s="9"/>
      <c r="D17" s="9"/>
      <c r="E17" s="9"/>
      <c r="F17" s="9"/>
      <c r="G17" s="9"/>
      <c r="H17" s="9"/>
      <c r="I17" s="9"/>
      <c r="J17" s="9"/>
      <c r="K17" s="9"/>
      <c r="L17" s="9"/>
      <c r="M17" s="9"/>
    </row>
    <row r="18" spans="1:48" ht="30" customHeight="1" x14ac:dyDescent="0.3">
      <c r="A18" s="9"/>
      <c r="B18" s="9"/>
      <c r="C18" s="9"/>
      <c r="D18" s="9"/>
      <c r="E18" s="9"/>
      <c r="F18" s="9"/>
      <c r="G18" s="9"/>
      <c r="H18" s="9"/>
      <c r="I18" s="9"/>
      <c r="J18" s="9"/>
      <c r="K18" s="9"/>
      <c r="L18" s="9"/>
      <c r="M18" s="9"/>
    </row>
    <row r="19" spans="1:48" ht="30" customHeight="1" x14ac:dyDescent="0.3">
      <c r="A19" s="9"/>
      <c r="B19" s="9"/>
      <c r="C19" s="9"/>
      <c r="D19" s="9"/>
      <c r="E19" s="9"/>
      <c r="F19" s="9"/>
      <c r="G19" s="9"/>
      <c r="H19" s="9"/>
      <c r="I19" s="9"/>
      <c r="J19" s="9"/>
      <c r="K19" s="9"/>
      <c r="L19" s="9"/>
      <c r="M19" s="9"/>
    </row>
    <row r="20" spans="1:48" ht="30" customHeight="1" x14ac:dyDescent="0.3">
      <c r="A20" s="9"/>
      <c r="B20" s="9"/>
      <c r="C20" s="9"/>
      <c r="D20" s="9"/>
      <c r="E20" s="9"/>
      <c r="F20" s="9"/>
      <c r="G20" s="9"/>
      <c r="H20" s="9"/>
      <c r="I20" s="9"/>
      <c r="J20" s="9"/>
      <c r="K20" s="9"/>
      <c r="L20" s="9"/>
      <c r="M20" s="9"/>
    </row>
    <row r="21" spans="1:48" ht="30" customHeight="1" x14ac:dyDescent="0.3">
      <c r="A21" s="9"/>
      <c r="B21" s="9"/>
      <c r="C21" s="9"/>
      <c r="D21" s="9"/>
      <c r="E21" s="9"/>
      <c r="F21" s="9"/>
      <c r="G21" s="9"/>
      <c r="H21" s="9"/>
      <c r="I21" s="9"/>
      <c r="J21" s="9"/>
      <c r="K21" s="9"/>
      <c r="L21" s="9"/>
      <c r="M21" s="9"/>
    </row>
    <row r="22" spans="1:48" ht="30" customHeight="1" x14ac:dyDescent="0.3">
      <c r="A22" s="9"/>
      <c r="B22" s="9"/>
      <c r="C22" s="9"/>
      <c r="D22" s="9"/>
      <c r="E22" s="9"/>
      <c r="F22" s="9"/>
      <c r="G22" s="9"/>
      <c r="H22" s="9"/>
      <c r="I22" s="9"/>
      <c r="J22" s="9"/>
      <c r="K22" s="9"/>
      <c r="L22" s="9"/>
      <c r="M22" s="9"/>
    </row>
    <row r="23" spans="1:48" ht="30" customHeight="1" x14ac:dyDescent="0.3">
      <c r="A23" s="9"/>
      <c r="B23" s="9"/>
      <c r="C23" s="9"/>
      <c r="D23" s="9"/>
      <c r="E23" s="9"/>
      <c r="F23" s="9"/>
      <c r="G23" s="9"/>
      <c r="H23" s="9"/>
      <c r="I23" s="9"/>
      <c r="J23" s="9"/>
      <c r="K23" s="9"/>
      <c r="L23" s="9"/>
      <c r="M23" s="9"/>
    </row>
    <row r="24" spans="1:48" ht="30" customHeight="1" x14ac:dyDescent="0.3">
      <c r="A24" s="9"/>
      <c r="B24" s="9"/>
      <c r="C24" s="9"/>
      <c r="D24" s="9"/>
      <c r="E24" s="9"/>
      <c r="F24" s="9"/>
      <c r="G24" s="9"/>
      <c r="H24" s="9"/>
      <c r="I24" s="9"/>
      <c r="J24" s="9"/>
      <c r="K24" s="9"/>
      <c r="L24" s="9"/>
      <c r="M24" s="9"/>
    </row>
    <row r="25" spans="1:48" ht="30" customHeight="1" x14ac:dyDescent="0.3">
      <c r="A25" s="9"/>
      <c r="B25" s="9"/>
      <c r="C25" s="9"/>
      <c r="D25" s="9"/>
      <c r="E25" s="9"/>
      <c r="F25" s="9"/>
      <c r="G25" s="9"/>
      <c r="H25" s="9"/>
      <c r="I25" s="9"/>
      <c r="J25" s="9"/>
      <c r="K25" s="9"/>
      <c r="L25" s="9"/>
      <c r="M25" s="9"/>
    </row>
    <row r="26" spans="1:48" ht="30" customHeight="1" x14ac:dyDescent="0.3">
      <c r="A26" s="8" t="s">
        <v>54</v>
      </c>
      <c r="B26" s="9"/>
      <c r="C26" s="9"/>
      <c r="D26" s="9"/>
      <c r="E26" s="9"/>
      <c r="F26" s="11">
        <f>SUM(F5:F25)</f>
        <v>200787</v>
      </c>
      <c r="G26" s="9"/>
      <c r="H26" s="11">
        <f>SUM(H5:H25)</f>
        <v>0</v>
      </c>
      <c r="I26" s="9"/>
      <c r="J26" s="11">
        <f>SUM(J5:J25)</f>
        <v>0</v>
      </c>
      <c r="K26" s="9"/>
      <c r="L26" s="11">
        <f>SUM(L5:L25)</f>
        <v>200787</v>
      </c>
      <c r="M26" s="9"/>
      <c r="N26" t="s">
        <v>55</v>
      </c>
    </row>
    <row r="27" spans="1:48" ht="30" customHeight="1" x14ac:dyDescent="0.3">
      <c r="A27" s="8" t="s">
        <v>67</v>
      </c>
      <c r="B27" s="8" t="s">
        <v>51</v>
      </c>
      <c r="C27" s="9"/>
      <c r="D27" s="9"/>
      <c r="E27" s="9"/>
      <c r="F27" s="9"/>
      <c r="G27" s="9"/>
      <c r="H27" s="9"/>
      <c r="I27" s="9"/>
      <c r="J27" s="9"/>
      <c r="K27" s="9"/>
      <c r="L27" s="9"/>
      <c r="M27" s="9"/>
      <c r="N27" s="3"/>
      <c r="O27" s="3"/>
      <c r="P27" s="3"/>
      <c r="Q27" s="2" t="s">
        <v>68</v>
      </c>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row>
    <row r="28" spans="1:48" ht="30" customHeight="1" x14ac:dyDescent="0.3">
      <c r="A28" s="8" t="s">
        <v>61</v>
      </c>
      <c r="B28" s="8" t="s">
        <v>62</v>
      </c>
      <c r="C28" s="8" t="s">
        <v>63</v>
      </c>
      <c r="D28" s="9">
        <v>41.542000000000002</v>
      </c>
      <c r="E28" s="11">
        <f>TRUNC(단가대비표!O5,0)</f>
        <v>435</v>
      </c>
      <c r="F28" s="11">
        <f>TRUNC(E28*D28, 0)</f>
        <v>18070</v>
      </c>
      <c r="G28" s="11">
        <f>TRUNC(단가대비표!P5,0)</f>
        <v>0</v>
      </c>
      <c r="H28" s="11">
        <f>TRUNC(G28*D28, 0)</f>
        <v>0</v>
      </c>
      <c r="I28" s="11">
        <f>TRUNC(단가대비표!V5,0)</f>
        <v>0</v>
      </c>
      <c r="J28" s="11">
        <f>TRUNC(I28*D28, 0)</f>
        <v>0</v>
      </c>
      <c r="K28" s="11">
        <f t="shared" ref="K28:L30" si="0">TRUNC(E28+G28+I28, 0)</f>
        <v>435</v>
      </c>
      <c r="L28" s="11">
        <f t="shared" si="0"/>
        <v>18070</v>
      </c>
      <c r="M28" s="8" t="s">
        <v>64</v>
      </c>
      <c r="N28" s="2" t="s">
        <v>65</v>
      </c>
      <c r="O28" s="2" t="s">
        <v>51</v>
      </c>
      <c r="P28" s="2" t="s">
        <v>51</v>
      </c>
      <c r="Q28" s="2" t="s">
        <v>68</v>
      </c>
      <c r="R28" s="2" t="s">
        <v>53</v>
      </c>
      <c r="S28" s="2" t="s">
        <v>53</v>
      </c>
      <c r="T28" s="2" t="s">
        <v>52</v>
      </c>
      <c r="U28" s="3"/>
      <c r="V28" s="3"/>
      <c r="W28" s="3"/>
      <c r="X28" s="3"/>
      <c r="Y28" s="3"/>
      <c r="Z28" s="3"/>
      <c r="AA28" s="3"/>
      <c r="AB28" s="3"/>
      <c r="AC28" s="3"/>
      <c r="AD28" s="3"/>
      <c r="AE28" s="3"/>
      <c r="AF28" s="3"/>
      <c r="AG28" s="3"/>
      <c r="AH28" s="3"/>
      <c r="AI28" s="3"/>
      <c r="AJ28" s="3"/>
      <c r="AK28" s="3"/>
      <c r="AL28" s="3"/>
      <c r="AM28" s="3"/>
      <c r="AN28" s="3"/>
      <c r="AO28" s="3"/>
      <c r="AP28" s="3"/>
      <c r="AQ28" s="3"/>
      <c r="AR28" s="2" t="s">
        <v>51</v>
      </c>
      <c r="AS28" s="2" t="s">
        <v>51</v>
      </c>
      <c r="AT28" s="3"/>
      <c r="AU28" s="2" t="s">
        <v>69</v>
      </c>
      <c r="AV28" s="3">
        <v>395</v>
      </c>
    </row>
    <row r="29" spans="1:48" ht="30" customHeight="1" x14ac:dyDescent="0.3">
      <c r="A29" s="8" t="s">
        <v>61</v>
      </c>
      <c r="B29" s="8" t="s">
        <v>70</v>
      </c>
      <c r="C29" s="8" t="s">
        <v>63</v>
      </c>
      <c r="D29" s="9">
        <v>229.81</v>
      </c>
      <c r="E29" s="11">
        <f>TRUNC(단가대비표!O6,0)</f>
        <v>1800</v>
      </c>
      <c r="F29" s="11">
        <f>TRUNC(E29*D29, 0)</f>
        <v>413658</v>
      </c>
      <c r="G29" s="11">
        <f>TRUNC(단가대비표!P6,0)</f>
        <v>0</v>
      </c>
      <c r="H29" s="11">
        <f>TRUNC(G29*D29, 0)</f>
        <v>0</v>
      </c>
      <c r="I29" s="11">
        <f>TRUNC(단가대비표!V6,0)</f>
        <v>0</v>
      </c>
      <c r="J29" s="11">
        <f>TRUNC(I29*D29, 0)</f>
        <v>0</v>
      </c>
      <c r="K29" s="11">
        <f t="shared" si="0"/>
        <v>1800</v>
      </c>
      <c r="L29" s="11">
        <f t="shared" si="0"/>
        <v>413658</v>
      </c>
      <c r="M29" s="8" t="s">
        <v>71</v>
      </c>
      <c r="N29" s="2" t="s">
        <v>72</v>
      </c>
      <c r="O29" s="2" t="s">
        <v>51</v>
      </c>
      <c r="P29" s="2" t="s">
        <v>51</v>
      </c>
      <c r="Q29" s="2" t="s">
        <v>68</v>
      </c>
      <c r="R29" s="2" t="s">
        <v>53</v>
      </c>
      <c r="S29" s="2" t="s">
        <v>53</v>
      </c>
      <c r="T29" s="2" t="s">
        <v>52</v>
      </c>
      <c r="U29" s="3"/>
      <c r="V29" s="3"/>
      <c r="W29" s="3"/>
      <c r="X29" s="3"/>
      <c r="Y29" s="3"/>
      <c r="Z29" s="3"/>
      <c r="AA29" s="3"/>
      <c r="AB29" s="3"/>
      <c r="AC29" s="3"/>
      <c r="AD29" s="3"/>
      <c r="AE29" s="3"/>
      <c r="AF29" s="3"/>
      <c r="AG29" s="3"/>
      <c r="AH29" s="3"/>
      <c r="AI29" s="3"/>
      <c r="AJ29" s="3"/>
      <c r="AK29" s="3"/>
      <c r="AL29" s="3"/>
      <c r="AM29" s="3"/>
      <c r="AN29" s="3"/>
      <c r="AO29" s="3"/>
      <c r="AP29" s="3"/>
      <c r="AQ29" s="3"/>
      <c r="AR29" s="2" t="s">
        <v>51</v>
      </c>
      <c r="AS29" s="2" t="s">
        <v>51</v>
      </c>
      <c r="AT29" s="3"/>
      <c r="AU29" s="2" t="s">
        <v>73</v>
      </c>
      <c r="AV29" s="3">
        <v>396</v>
      </c>
    </row>
    <row r="30" spans="1:48" ht="30" customHeight="1" x14ac:dyDescent="0.3">
      <c r="A30" s="8" t="s">
        <v>61</v>
      </c>
      <c r="B30" s="8" t="s">
        <v>74</v>
      </c>
      <c r="C30" s="8" t="s">
        <v>63</v>
      </c>
      <c r="D30" s="9">
        <v>139.22999999999999</v>
      </c>
      <c r="E30" s="11">
        <f>TRUNC(단가대비표!O7,0)</f>
        <v>2100</v>
      </c>
      <c r="F30" s="11">
        <f>TRUNC(E30*D30, 0)</f>
        <v>292383</v>
      </c>
      <c r="G30" s="11">
        <f>TRUNC(단가대비표!P7,0)</f>
        <v>0</v>
      </c>
      <c r="H30" s="11">
        <f>TRUNC(G30*D30, 0)</f>
        <v>0</v>
      </c>
      <c r="I30" s="11">
        <f>TRUNC(단가대비표!V7,0)</f>
        <v>0</v>
      </c>
      <c r="J30" s="11">
        <f>TRUNC(I30*D30, 0)</f>
        <v>0</v>
      </c>
      <c r="K30" s="11">
        <f t="shared" si="0"/>
        <v>2100</v>
      </c>
      <c r="L30" s="11">
        <f t="shared" si="0"/>
        <v>292383</v>
      </c>
      <c r="M30" s="8" t="s">
        <v>75</v>
      </c>
      <c r="N30" s="2" t="s">
        <v>76</v>
      </c>
      <c r="O30" s="2" t="s">
        <v>51</v>
      </c>
      <c r="P30" s="2" t="s">
        <v>51</v>
      </c>
      <c r="Q30" s="2" t="s">
        <v>68</v>
      </c>
      <c r="R30" s="2" t="s">
        <v>53</v>
      </c>
      <c r="S30" s="2" t="s">
        <v>53</v>
      </c>
      <c r="T30" s="2" t="s">
        <v>52</v>
      </c>
      <c r="U30" s="3"/>
      <c r="V30" s="3"/>
      <c r="W30" s="3"/>
      <c r="X30" s="3"/>
      <c r="Y30" s="3"/>
      <c r="Z30" s="3"/>
      <c r="AA30" s="3"/>
      <c r="AB30" s="3"/>
      <c r="AC30" s="3"/>
      <c r="AD30" s="3"/>
      <c r="AE30" s="3"/>
      <c r="AF30" s="3"/>
      <c r="AG30" s="3"/>
      <c r="AH30" s="3"/>
      <c r="AI30" s="3"/>
      <c r="AJ30" s="3"/>
      <c r="AK30" s="3"/>
      <c r="AL30" s="3"/>
      <c r="AM30" s="3"/>
      <c r="AN30" s="3"/>
      <c r="AO30" s="3"/>
      <c r="AP30" s="3"/>
      <c r="AQ30" s="3"/>
      <c r="AR30" s="2" t="s">
        <v>51</v>
      </c>
      <c r="AS30" s="2" t="s">
        <v>51</v>
      </c>
      <c r="AT30" s="3"/>
      <c r="AU30" s="2" t="s">
        <v>77</v>
      </c>
      <c r="AV30" s="3">
        <v>397</v>
      </c>
    </row>
    <row r="31" spans="1:48" ht="30" customHeight="1" x14ac:dyDescent="0.3">
      <c r="A31" s="9"/>
      <c r="B31" s="9"/>
      <c r="C31" s="9"/>
      <c r="D31" s="9"/>
      <c r="E31" s="9"/>
      <c r="F31" s="9"/>
      <c r="G31" s="9"/>
      <c r="H31" s="9"/>
      <c r="I31" s="9"/>
      <c r="J31" s="9"/>
      <c r="K31" s="9"/>
      <c r="L31" s="9"/>
      <c r="M31" s="9"/>
    </row>
    <row r="32" spans="1:48" ht="30" customHeight="1" x14ac:dyDescent="0.3">
      <c r="A32" s="9"/>
      <c r="B32" s="9"/>
      <c r="C32" s="9"/>
      <c r="D32" s="9"/>
      <c r="E32" s="9"/>
      <c r="F32" s="9"/>
      <c r="G32" s="9"/>
      <c r="H32" s="9"/>
      <c r="I32" s="9"/>
      <c r="J32" s="9"/>
      <c r="K32" s="9"/>
      <c r="L32" s="9"/>
      <c r="M32" s="9"/>
    </row>
    <row r="33" spans="1:13" ht="30" customHeight="1" x14ac:dyDescent="0.3">
      <c r="A33" s="9"/>
      <c r="B33" s="9"/>
      <c r="C33" s="9"/>
      <c r="D33" s="9"/>
      <c r="E33" s="9"/>
      <c r="F33" s="9"/>
      <c r="G33" s="9"/>
      <c r="H33" s="9"/>
      <c r="I33" s="9"/>
      <c r="J33" s="9"/>
      <c r="K33" s="9"/>
      <c r="L33" s="9"/>
      <c r="M33" s="9"/>
    </row>
    <row r="34" spans="1:13" ht="30" customHeight="1" x14ac:dyDescent="0.3">
      <c r="A34" s="9"/>
      <c r="B34" s="9"/>
      <c r="C34" s="9"/>
      <c r="D34" s="9"/>
      <c r="E34" s="9"/>
      <c r="F34" s="9"/>
      <c r="G34" s="9"/>
      <c r="H34" s="9"/>
      <c r="I34" s="9"/>
      <c r="J34" s="9"/>
      <c r="K34" s="9"/>
      <c r="L34" s="9"/>
      <c r="M34" s="9"/>
    </row>
    <row r="35" spans="1:13" ht="30" customHeight="1" x14ac:dyDescent="0.3">
      <c r="A35" s="9"/>
      <c r="B35" s="9"/>
      <c r="C35" s="9"/>
      <c r="D35" s="9"/>
      <c r="E35" s="9"/>
      <c r="F35" s="9"/>
      <c r="G35" s="9"/>
      <c r="H35" s="9"/>
      <c r="I35" s="9"/>
      <c r="J35" s="9"/>
      <c r="K35" s="9"/>
      <c r="L35" s="9"/>
      <c r="M35" s="9"/>
    </row>
    <row r="36" spans="1:13" ht="30" customHeight="1" x14ac:dyDescent="0.3">
      <c r="A36" s="9"/>
      <c r="B36" s="9"/>
      <c r="C36" s="9"/>
      <c r="D36" s="9"/>
      <c r="E36" s="9"/>
      <c r="F36" s="9"/>
      <c r="G36" s="9"/>
      <c r="H36" s="9"/>
      <c r="I36" s="9"/>
      <c r="J36" s="9"/>
      <c r="K36" s="9"/>
      <c r="L36" s="9"/>
      <c r="M36" s="9"/>
    </row>
    <row r="37" spans="1:13" ht="30" customHeight="1" x14ac:dyDescent="0.3">
      <c r="A37" s="9"/>
      <c r="B37" s="9"/>
      <c r="C37" s="9"/>
      <c r="D37" s="9"/>
      <c r="E37" s="9"/>
      <c r="F37" s="9"/>
      <c r="G37" s="9"/>
      <c r="H37" s="9"/>
      <c r="I37" s="9"/>
      <c r="J37" s="9"/>
      <c r="K37" s="9"/>
      <c r="L37" s="9"/>
      <c r="M37" s="9"/>
    </row>
    <row r="38" spans="1:13" ht="30" customHeight="1" x14ac:dyDescent="0.3">
      <c r="A38" s="9"/>
      <c r="B38" s="9"/>
      <c r="C38" s="9"/>
      <c r="D38" s="9"/>
      <c r="E38" s="9"/>
      <c r="F38" s="9"/>
      <c r="G38" s="9"/>
      <c r="H38" s="9"/>
      <c r="I38" s="9"/>
      <c r="J38" s="9"/>
      <c r="K38" s="9"/>
      <c r="L38" s="9"/>
      <c r="M38" s="9"/>
    </row>
    <row r="39" spans="1:13" ht="30" customHeight="1" x14ac:dyDescent="0.3">
      <c r="A39" s="9"/>
      <c r="B39" s="9"/>
      <c r="C39" s="9"/>
      <c r="D39" s="9"/>
      <c r="E39" s="9"/>
      <c r="F39" s="9"/>
      <c r="G39" s="9"/>
      <c r="H39" s="9"/>
      <c r="I39" s="9"/>
      <c r="J39" s="9"/>
      <c r="K39" s="9"/>
      <c r="L39" s="9"/>
      <c r="M39" s="9"/>
    </row>
    <row r="40" spans="1:13" ht="30" customHeight="1" x14ac:dyDescent="0.3">
      <c r="A40" s="9"/>
      <c r="B40" s="9"/>
      <c r="C40" s="9"/>
      <c r="D40" s="9"/>
      <c r="E40" s="9"/>
      <c r="F40" s="9"/>
      <c r="G40" s="9"/>
      <c r="H40" s="9"/>
      <c r="I40" s="9"/>
      <c r="J40" s="9"/>
      <c r="K40" s="9"/>
      <c r="L40" s="9"/>
      <c r="M40" s="9"/>
    </row>
    <row r="41" spans="1:13" ht="30" customHeight="1" x14ac:dyDescent="0.3">
      <c r="A41" s="9"/>
      <c r="B41" s="9"/>
      <c r="C41" s="9"/>
      <c r="D41" s="9"/>
      <c r="E41" s="9"/>
      <c r="F41" s="9"/>
      <c r="G41" s="9"/>
      <c r="H41" s="9"/>
      <c r="I41" s="9"/>
      <c r="J41" s="9"/>
      <c r="K41" s="9"/>
      <c r="L41" s="9"/>
      <c r="M41" s="9"/>
    </row>
    <row r="42" spans="1:13" ht="30" customHeight="1" x14ac:dyDescent="0.3">
      <c r="A42" s="9"/>
      <c r="B42" s="9"/>
      <c r="C42" s="9"/>
      <c r="D42" s="9"/>
      <c r="E42" s="9"/>
      <c r="F42" s="9"/>
      <c r="G42" s="9"/>
      <c r="H42" s="9"/>
      <c r="I42" s="9"/>
      <c r="J42" s="9"/>
      <c r="K42" s="9"/>
      <c r="L42" s="9"/>
      <c r="M42" s="9"/>
    </row>
    <row r="43" spans="1:13" ht="30" customHeight="1" x14ac:dyDescent="0.3">
      <c r="A43" s="9"/>
      <c r="B43" s="9"/>
      <c r="C43" s="9"/>
      <c r="D43" s="9"/>
      <c r="E43" s="9"/>
      <c r="F43" s="9"/>
      <c r="G43" s="9"/>
      <c r="H43" s="9"/>
      <c r="I43" s="9"/>
      <c r="J43" s="9"/>
      <c r="K43" s="9"/>
      <c r="L43" s="9"/>
      <c r="M43" s="9"/>
    </row>
    <row r="44" spans="1:13" ht="30" customHeight="1" x14ac:dyDescent="0.3">
      <c r="A44" s="9"/>
      <c r="B44" s="9"/>
      <c r="C44" s="9"/>
      <c r="D44" s="9"/>
      <c r="E44" s="9"/>
      <c r="F44" s="9"/>
      <c r="G44" s="9"/>
      <c r="H44" s="9"/>
      <c r="I44" s="9"/>
      <c r="J44" s="9"/>
      <c r="K44" s="9"/>
      <c r="L44" s="9"/>
      <c r="M44" s="9"/>
    </row>
    <row r="45" spans="1:13" ht="30" customHeight="1" x14ac:dyDescent="0.3">
      <c r="A45" s="9"/>
      <c r="B45" s="9"/>
      <c r="C45" s="9"/>
      <c r="D45" s="9"/>
      <c r="E45" s="9"/>
      <c r="F45" s="9"/>
      <c r="G45" s="9"/>
      <c r="H45" s="9"/>
      <c r="I45" s="9"/>
      <c r="J45" s="9"/>
      <c r="K45" s="9"/>
      <c r="L45" s="9"/>
      <c r="M45" s="9"/>
    </row>
    <row r="46" spans="1:13" ht="30" customHeight="1" x14ac:dyDescent="0.3">
      <c r="A46" s="9"/>
      <c r="B46" s="9"/>
      <c r="C46" s="9"/>
      <c r="D46" s="9"/>
      <c r="E46" s="9"/>
      <c r="F46" s="9"/>
      <c r="G46" s="9"/>
      <c r="H46" s="9"/>
      <c r="I46" s="9"/>
      <c r="J46" s="9"/>
      <c r="K46" s="9"/>
      <c r="L46" s="9"/>
      <c r="M46" s="9"/>
    </row>
    <row r="47" spans="1:13" ht="30" customHeight="1" x14ac:dyDescent="0.3">
      <c r="A47" s="9"/>
      <c r="B47" s="9"/>
      <c r="C47" s="9"/>
      <c r="D47" s="9"/>
      <c r="E47" s="9"/>
      <c r="F47" s="9"/>
      <c r="G47" s="9"/>
      <c r="H47" s="9"/>
      <c r="I47" s="9"/>
      <c r="J47" s="9"/>
      <c r="K47" s="9"/>
      <c r="L47" s="9"/>
      <c r="M47" s="9"/>
    </row>
    <row r="48" spans="1:13" ht="30" customHeight="1" x14ac:dyDescent="0.3">
      <c r="A48" s="9"/>
      <c r="B48" s="9"/>
      <c r="C48" s="9"/>
      <c r="D48" s="9"/>
      <c r="E48" s="9"/>
      <c r="F48" s="9"/>
      <c r="G48" s="9"/>
      <c r="H48" s="9"/>
      <c r="I48" s="9"/>
      <c r="J48" s="9"/>
      <c r="K48" s="9"/>
      <c r="L48" s="9"/>
      <c r="M48" s="9"/>
    </row>
    <row r="49" spans="1:48" ht="30" customHeight="1" x14ac:dyDescent="0.3">
      <c r="A49" s="8" t="s">
        <v>54</v>
      </c>
      <c r="B49" s="9"/>
      <c r="C49" s="9"/>
      <c r="D49" s="9"/>
      <c r="E49" s="9"/>
      <c r="F49" s="11">
        <f>SUM(F28:F48)</f>
        <v>724111</v>
      </c>
      <c r="G49" s="9"/>
      <c r="H49" s="11">
        <f>SUM(H28:H48)</f>
        <v>0</v>
      </c>
      <c r="I49" s="9"/>
      <c r="J49" s="11">
        <f>SUM(J28:J48)</f>
        <v>0</v>
      </c>
      <c r="K49" s="9"/>
      <c r="L49" s="11">
        <f>SUM(L28:L48)</f>
        <v>724111</v>
      </c>
      <c r="M49" s="9"/>
      <c r="N49" t="s">
        <v>55</v>
      </c>
    </row>
    <row r="50" spans="1:48" ht="30" customHeight="1" x14ac:dyDescent="0.3">
      <c r="A50" s="8" t="s">
        <v>78</v>
      </c>
      <c r="B50" s="8" t="s">
        <v>51</v>
      </c>
      <c r="C50" s="9"/>
      <c r="D50" s="9"/>
      <c r="E50" s="9"/>
      <c r="F50" s="9"/>
      <c r="G50" s="9"/>
      <c r="H50" s="9"/>
      <c r="I50" s="9"/>
      <c r="J50" s="9"/>
      <c r="K50" s="9"/>
      <c r="L50" s="9"/>
      <c r="M50" s="9"/>
      <c r="N50" s="3"/>
      <c r="O50" s="3"/>
      <c r="P50" s="3"/>
      <c r="Q50" s="2" t="s">
        <v>79</v>
      </c>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row>
    <row r="51" spans="1:48" ht="30" customHeight="1" x14ac:dyDescent="0.3">
      <c r="A51" s="8" t="s">
        <v>61</v>
      </c>
      <c r="B51" s="8" t="s">
        <v>62</v>
      </c>
      <c r="C51" s="8" t="s">
        <v>63</v>
      </c>
      <c r="D51" s="9">
        <v>208.589</v>
      </c>
      <c r="E51" s="11">
        <f>TRUNC(단가대비표!O5,0)</f>
        <v>435</v>
      </c>
      <c r="F51" s="11">
        <f>TRUNC(E51*D51, 0)</f>
        <v>90736</v>
      </c>
      <c r="G51" s="11">
        <f>TRUNC(단가대비표!P5,0)</f>
        <v>0</v>
      </c>
      <c r="H51" s="11">
        <f>TRUNC(G51*D51, 0)</f>
        <v>0</v>
      </c>
      <c r="I51" s="11">
        <f>TRUNC(단가대비표!V5,0)</f>
        <v>0</v>
      </c>
      <c r="J51" s="11">
        <f>TRUNC(I51*D51, 0)</f>
        <v>0</v>
      </c>
      <c r="K51" s="11">
        <f>TRUNC(E51+G51+I51, 0)</f>
        <v>435</v>
      </c>
      <c r="L51" s="11">
        <f>TRUNC(F51+H51+J51, 0)</f>
        <v>90736</v>
      </c>
      <c r="M51" s="8" t="s">
        <v>64</v>
      </c>
      <c r="N51" s="2" t="s">
        <v>65</v>
      </c>
      <c r="O51" s="2" t="s">
        <v>51</v>
      </c>
      <c r="P51" s="2" t="s">
        <v>51</v>
      </c>
      <c r="Q51" s="2" t="s">
        <v>79</v>
      </c>
      <c r="R51" s="2" t="s">
        <v>53</v>
      </c>
      <c r="S51" s="2" t="s">
        <v>53</v>
      </c>
      <c r="T51" s="2" t="s">
        <v>52</v>
      </c>
      <c r="U51" s="3"/>
      <c r="V51" s="3"/>
      <c r="W51" s="3"/>
      <c r="X51" s="3"/>
      <c r="Y51" s="3"/>
      <c r="Z51" s="3"/>
      <c r="AA51" s="3"/>
      <c r="AB51" s="3"/>
      <c r="AC51" s="3"/>
      <c r="AD51" s="3"/>
      <c r="AE51" s="3"/>
      <c r="AF51" s="3"/>
      <c r="AG51" s="3"/>
      <c r="AH51" s="3"/>
      <c r="AI51" s="3"/>
      <c r="AJ51" s="3"/>
      <c r="AK51" s="3"/>
      <c r="AL51" s="3"/>
      <c r="AM51" s="3"/>
      <c r="AN51" s="3"/>
      <c r="AO51" s="3"/>
      <c r="AP51" s="3"/>
      <c r="AQ51" s="3"/>
      <c r="AR51" s="2" t="s">
        <v>51</v>
      </c>
      <c r="AS51" s="2" t="s">
        <v>51</v>
      </c>
      <c r="AT51" s="3"/>
      <c r="AU51" s="2" t="s">
        <v>80</v>
      </c>
      <c r="AV51" s="3">
        <v>582</v>
      </c>
    </row>
    <row r="52" spans="1:48" ht="30" customHeight="1" x14ac:dyDescent="0.3">
      <c r="A52" s="9"/>
      <c r="B52" s="9"/>
      <c r="C52" s="9"/>
      <c r="D52" s="9"/>
      <c r="E52" s="9"/>
      <c r="F52" s="9"/>
      <c r="G52" s="9"/>
      <c r="H52" s="9"/>
      <c r="I52" s="9"/>
      <c r="J52" s="9"/>
      <c r="K52" s="9"/>
      <c r="L52" s="9"/>
      <c r="M52" s="9"/>
    </row>
    <row r="53" spans="1:48" ht="30" customHeight="1" x14ac:dyDescent="0.3">
      <c r="A53" s="9"/>
      <c r="B53" s="9"/>
      <c r="C53" s="9"/>
      <c r="D53" s="9"/>
      <c r="E53" s="9"/>
      <c r="F53" s="9"/>
      <c r="G53" s="9"/>
      <c r="H53" s="9"/>
      <c r="I53" s="9"/>
      <c r="J53" s="9"/>
      <c r="K53" s="9"/>
      <c r="L53" s="9"/>
      <c r="M53" s="9"/>
    </row>
    <row r="54" spans="1:48" ht="30" customHeight="1" x14ac:dyDescent="0.3">
      <c r="A54" s="9"/>
      <c r="B54" s="9"/>
      <c r="C54" s="9"/>
      <c r="D54" s="9"/>
      <c r="E54" s="9"/>
      <c r="F54" s="9"/>
      <c r="G54" s="9"/>
      <c r="H54" s="9"/>
      <c r="I54" s="9"/>
      <c r="J54" s="9"/>
      <c r="K54" s="9"/>
      <c r="L54" s="9"/>
      <c r="M54" s="9"/>
    </row>
    <row r="55" spans="1:48" ht="30" customHeight="1" x14ac:dyDescent="0.3">
      <c r="A55" s="9"/>
      <c r="B55" s="9"/>
      <c r="C55" s="9"/>
      <c r="D55" s="9"/>
      <c r="E55" s="9"/>
      <c r="F55" s="9"/>
      <c r="G55" s="9"/>
      <c r="H55" s="9"/>
      <c r="I55" s="9"/>
      <c r="J55" s="9"/>
      <c r="K55" s="9"/>
      <c r="L55" s="9"/>
      <c r="M55" s="9"/>
    </row>
    <row r="56" spans="1:48" ht="30" customHeight="1" x14ac:dyDescent="0.3">
      <c r="A56" s="9"/>
      <c r="B56" s="9"/>
      <c r="C56" s="9"/>
      <c r="D56" s="9"/>
      <c r="E56" s="9"/>
      <c r="F56" s="9"/>
      <c r="G56" s="9"/>
      <c r="H56" s="9"/>
      <c r="I56" s="9"/>
      <c r="J56" s="9"/>
      <c r="K56" s="9"/>
      <c r="L56" s="9"/>
      <c r="M56" s="9"/>
    </row>
    <row r="57" spans="1:48" ht="30" customHeight="1" x14ac:dyDescent="0.3">
      <c r="A57" s="9"/>
      <c r="B57" s="9"/>
      <c r="C57" s="9"/>
      <c r="D57" s="9"/>
      <c r="E57" s="9"/>
      <c r="F57" s="9"/>
      <c r="G57" s="9"/>
      <c r="H57" s="9"/>
      <c r="I57" s="9"/>
      <c r="J57" s="9"/>
      <c r="K57" s="9"/>
      <c r="L57" s="9"/>
      <c r="M57" s="9"/>
    </row>
    <row r="58" spans="1:48" ht="30" customHeight="1" x14ac:dyDescent="0.3">
      <c r="A58" s="9"/>
      <c r="B58" s="9"/>
      <c r="C58" s="9"/>
      <c r="D58" s="9"/>
      <c r="E58" s="9"/>
      <c r="F58" s="9"/>
      <c r="G58" s="9"/>
      <c r="H58" s="9"/>
      <c r="I58" s="9"/>
      <c r="J58" s="9"/>
      <c r="K58" s="9"/>
      <c r="L58" s="9"/>
      <c r="M58" s="9"/>
    </row>
    <row r="59" spans="1:48" ht="30" customHeight="1" x14ac:dyDescent="0.3">
      <c r="A59" s="9"/>
      <c r="B59" s="9"/>
      <c r="C59" s="9"/>
      <c r="D59" s="9"/>
      <c r="E59" s="9"/>
      <c r="F59" s="9"/>
      <c r="G59" s="9"/>
      <c r="H59" s="9"/>
      <c r="I59" s="9"/>
      <c r="J59" s="9"/>
      <c r="K59" s="9"/>
      <c r="L59" s="9"/>
      <c r="M59" s="9"/>
    </row>
    <row r="60" spans="1:48" ht="30" customHeight="1" x14ac:dyDescent="0.3">
      <c r="A60" s="9"/>
      <c r="B60" s="9"/>
      <c r="C60" s="9"/>
      <c r="D60" s="9"/>
      <c r="E60" s="9"/>
      <c r="F60" s="9"/>
      <c r="G60" s="9"/>
      <c r="H60" s="9"/>
      <c r="I60" s="9"/>
      <c r="J60" s="9"/>
      <c r="K60" s="9"/>
      <c r="L60" s="9"/>
      <c r="M60" s="9"/>
    </row>
    <row r="61" spans="1:48" ht="30" customHeight="1" x14ac:dyDescent="0.3">
      <c r="A61" s="9"/>
      <c r="B61" s="9"/>
      <c r="C61" s="9"/>
      <c r="D61" s="9"/>
      <c r="E61" s="9"/>
      <c r="F61" s="9"/>
      <c r="G61" s="9"/>
      <c r="H61" s="9"/>
      <c r="I61" s="9"/>
      <c r="J61" s="9"/>
      <c r="K61" s="9"/>
      <c r="L61" s="9"/>
      <c r="M61" s="9"/>
    </row>
    <row r="62" spans="1:48" ht="30" customHeight="1" x14ac:dyDescent="0.3">
      <c r="A62" s="9"/>
      <c r="B62" s="9"/>
      <c r="C62" s="9"/>
      <c r="D62" s="9"/>
      <c r="E62" s="9"/>
      <c r="F62" s="9"/>
      <c r="G62" s="9"/>
      <c r="H62" s="9"/>
      <c r="I62" s="9"/>
      <c r="J62" s="9"/>
      <c r="K62" s="9"/>
      <c r="L62" s="9"/>
      <c r="M62" s="9"/>
    </row>
    <row r="63" spans="1:48" ht="30" customHeight="1" x14ac:dyDescent="0.3">
      <c r="A63" s="9"/>
      <c r="B63" s="9"/>
      <c r="C63" s="9"/>
      <c r="D63" s="9"/>
      <c r="E63" s="9"/>
      <c r="F63" s="9"/>
      <c r="G63" s="9"/>
      <c r="H63" s="9"/>
      <c r="I63" s="9"/>
      <c r="J63" s="9"/>
      <c r="K63" s="9"/>
      <c r="L63" s="9"/>
      <c r="M63" s="9"/>
    </row>
    <row r="64" spans="1:48" ht="30" customHeight="1" x14ac:dyDescent="0.3">
      <c r="A64" s="9"/>
      <c r="B64" s="9"/>
      <c r="C64" s="9"/>
      <c r="D64" s="9"/>
      <c r="E64" s="9"/>
      <c r="F64" s="9"/>
      <c r="G64" s="9"/>
      <c r="H64" s="9"/>
      <c r="I64" s="9"/>
      <c r="J64" s="9"/>
      <c r="K64" s="9"/>
      <c r="L64" s="9"/>
      <c r="M64" s="9"/>
    </row>
    <row r="65" spans="1:48" ht="30" customHeight="1" x14ac:dyDescent="0.3">
      <c r="A65" s="9"/>
      <c r="B65" s="9"/>
      <c r="C65" s="9"/>
      <c r="D65" s="9"/>
      <c r="E65" s="9"/>
      <c r="F65" s="9"/>
      <c r="G65" s="9"/>
      <c r="H65" s="9"/>
      <c r="I65" s="9"/>
      <c r="J65" s="9"/>
      <c r="K65" s="9"/>
      <c r="L65" s="9"/>
      <c r="M65" s="9"/>
    </row>
    <row r="66" spans="1:48" ht="30" customHeight="1" x14ac:dyDescent="0.3">
      <c r="A66" s="9"/>
      <c r="B66" s="9"/>
      <c r="C66" s="9"/>
      <c r="D66" s="9"/>
      <c r="E66" s="9"/>
      <c r="F66" s="9"/>
      <c r="G66" s="9"/>
      <c r="H66" s="9"/>
      <c r="I66" s="9"/>
      <c r="J66" s="9"/>
      <c r="K66" s="9"/>
      <c r="L66" s="9"/>
      <c r="M66" s="9"/>
    </row>
    <row r="67" spans="1:48" ht="30" customHeight="1" x14ac:dyDescent="0.3">
      <c r="A67" s="9"/>
      <c r="B67" s="9"/>
      <c r="C67" s="9"/>
      <c r="D67" s="9"/>
      <c r="E67" s="9"/>
      <c r="F67" s="9"/>
      <c r="G67" s="9"/>
      <c r="H67" s="9"/>
      <c r="I67" s="9"/>
      <c r="J67" s="9"/>
      <c r="K67" s="9"/>
      <c r="L67" s="9"/>
      <c r="M67" s="9"/>
    </row>
    <row r="68" spans="1:48" ht="30" customHeight="1" x14ac:dyDescent="0.3">
      <c r="A68" s="9"/>
      <c r="B68" s="9"/>
      <c r="C68" s="9"/>
      <c r="D68" s="9"/>
      <c r="E68" s="9"/>
      <c r="F68" s="9"/>
      <c r="G68" s="9"/>
      <c r="H68" s="9"/>
      <c r="I68" s="9"/>
      <c r="J68" s="9"/>
      <c r="K68" s="9"/>
      <c r="L68" s="9"/>
      <c r="M68" s="9"/>
    </row>
    <row r="69" spans="1:48" ht="30" customHeight="1" x14ac:dyDescent="0.3">
      <c r="A69" s="9"/>
      <c r="B69" s="9"/>
      <c r="C69" s="9"/>
      <c r="D69" s="9"/>
      <c r="E69" s="9"/>
      <c r="F69" s="9"/>
      <c r="G69" s="9"/>
      <c r="H69" s="9"/>
      <c r="I69" s="9"/>
      <c r="J69" s="9"/>
      <c r="K69" s="9"/>
      <c r="L69" s="9"/>
      <c r="M69" s="9"/>
    </row>
    <row r="70" spans="1:48" ht="30" customHeight="1" x14ac:dyDescent="0.3">
      <c r="A70" s="9"/>
      <c r="B70" s="9"/>
      <c r="C70" s="9"/>
      <c r="D70" s="9"/>
      <c r="E70" s="9"/>
      <c r="F70" s="9"/>
      <c r="G70" s="9"/>
      <c r="H70" s="9"/>
      <c r="I70" s="9"/>
      <c r="J70" s="9"/>
      <c r="K70" s="9"/>
      <c r="L70" s="9"/>
      <c r="M70" s="9"/>
    </row>
    <row r="71" spans="1:48" ht="30" customHeight="1" x14ac:dyDescent="0.3">
      <c r="A71" s="9"/>
      <c r="B71" s="9"/>
      <c r="C71" s="9"/>
      <c r="D71" s="9"/>
      <c r="E71" s="9"/>
      <c r="F71" s="9"/>
      <c r="G71" s="9"/>
      <c r="H71" s="9"/>
      <c r="I71" s="9"/>
      <c r="J71" s="9"/>
      <c r="K71" s="9"/>
      <c r="L71" s="9"/>
      <c r="M71" s="9"/>
    </row>
    <row r="72" spans="1:48" ht="30" customHeight="1" x14ac:dyDescent="0.3">
      <c r="A72" s="8" t="s">
        <v>54</v>
      </c>
      <c r="B72" s="9"/>
      <c r="C72" s="9"/>
      <c r="D72" s="9"/>
      <c r="E72" s="9"/>
      <c r="F72" s="11">
        <f>SUM(F51:F71)</f>
        <v>90736</v>
      </c>
      <c r="G72" s="9"/>
      <c r="H72" s="11">
        <f>SUM(H51:H71)</f>
        <v>0</v>
      </c>
      <c r="I72" s="9"/>
      <c r="J72" s="11">
        <f>SUM(J51:J71)</f>
        <v>0</v>
      </c>
      <c r="K72" s="9"/>
      <c r="L72" s="11">
        <f>SUM(L51:L71)</f>
        <v>90736</v>
      </c>
      <c r="M72" s="9"/>
      <c r="N72" t="s">
        <v>55</v>
      </c>
    </row>
    <row r="73" spans="1:48" ht="30" customHeight="1" x14ac:dyDescent="0.3">
      <c r="A73" s="8" t="s">
        <v>81</v>
      </c>
      <c r="B73" s="8" t="s">
        <v>51</v>
      </c>
      <c r="C73" s="9"/>
      <c r="D73" s="9"/>
      <c r="E73" s="9"/>
      <c r="F73" s="9"/>
      <c r="G73" s="9"/>
      <c r="H73" s="9"/>
      <c r="I73" s="9"/>
      <c r="J73" s="9"/>
      <c r="K73" s="9"/>
      <c r="L73" s="9"/>
      <c r="M73" s="9"/>
      <c r="N73" s="3"/>
      <c r="O73" s="3"/>
      <c r="P73" s="3"/>
      <c r="Q73" s="2" t="s">
        <v>82</v>
      </c>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row>
    <row r="74" spans="1:48" ht="30" customHeight="1" x14ac:dyDescent="0.3">
      <c r="A74" s="8" t="s">
        <v>61</v>
      </c>
      <c r="B74" s="8" t="s">
        <v>62</v>
      </c>
      <c r="C74" s="8" t="s">
        <v>63</v>
      </c>
      <c r="D74" s="9">
        <v>52.158000000000001</v>
      </c>
      <c r="E74" s="11">
        <f>TRUNC(단가대비표!O5,0)</f>
        <v>435</v>
      </c>
      <c r="F74" s="11">
        <f>TRUNC(E74*D74, 0)</f>
        <v>22688</v>
      </c>
      <c r="G74" s="11">
        <f>TRUNC(단가대비표!P5,0)</f>
        <v>0</v>
      </c>
      <c r="H74" s="11">
        <f>TRUNC(G74*D74, 0)</f>
        <v>0</v>
      </c>
      <c r="I74" s="11">
        <f>TRUNC(단가대비표!V5,0)</f>
        <v>0</v>
      </c>
      <c r="J74" s="11">
        <f>TRUNC(I74*D74, 0)</f>
        <v>0</v>
      </c>
      <c r="K74" s="11">
        <f>TRUNC(E74+G74+I74, 0)</f>
        <v>435</v>
      </c>
      <c r="L74" s="11">
        <f>TRUNC(F74+H74+J74, 0)</f>
        <v>22688</v>
      </c>
      <c r="M74" s="8" t="s">
        <v>64</v>
      </c>
      <c r="N74" s="2" t="s">
        <v>65</v>
      </c>
      <c r="O74" s="2" t="s">
        <v>51</v>
      </c>
      <c r="P74" s="2" t="s">
        <v>51</v>
      </c>
      <c r="Q74" s="2" t="s">
        <v>82</v>
      </c>
      <c r="R74" s="2" t="s">
        <v>53</v>
      </c>
      <c r="S74" s="2" t="s">
        <v>53</v>
      </c>
      <c r="T74" s="2" t="s">
        <v>52</v>
      </c>
      <c r="U74" s="3"/>
      <c r="V74" s="3"/>
      <c r="W74" s="3"/>
      <c r="X74" s="3"/>
      <c r="Y74" s="3"/>
      <c r="Z74" s="3"/>
      <c r="AA74" s="3"/>
      <c r="AB74" s="3"/>
      <c r="AC74" s="3"/>
      <c r="AD74" s="3"/>
      <c r="AE74" s="3"/>
      <c r="AF74" s="3"/>
      <c r="AG74" s="3"/>
      <c r="AH74" s="3"/>
      <c r="AI74" s="3"/>
      <c r="AJ74" s="3"/>
      <c r="AK74" s="3"/>
      <c r="AL74" s="3"/>
      <c r="AM74" s="3"/>
      <c r="AN74" s="3"/>
      <c r="AO74" s="3"/>
      <c r="AP74" s="3"/>
      <c r="AQ74" s="3"/>
      <c r="AR74" s="2" t="s">
        <v>51</v>
      </c>
      <c r="AS74" s="2" t="s">
        <v>51</v>
      </c>
      <c r="AT74" s="3"/>
      <c r="AU74" s="2" t="s">
        <v>83</v>
      </c>
      <c r="AV74" s="3">
        <v>1155</v>
      </c>
    </row>
    <row r="75" spans="1:48" ht="30" customHeight="1" x14ac:dyDescent="0.3">
      <c r="A75" s="8" t="s">
        <v>61</v>
      </c>
      <c r="B75" s="8" t="s">
        <v>70</v>
      </c>
      <c r="C75" s="8" t="s">
        <v>63</v>
      </c>
      <c r="D75" s="9">
        <v>245.57599999999999</v>
      </c>
      <c r="E75" s="11">
        <f>TRUNC(단가대비표!O6,0)</f>
        <v>1800</v>
      </c>
      <c r="F75" s="11">
        <f>TRUNC(E75*D75, 0)</f>
        <v>442036</v>
      </c>
      <c r="G75" s="11">
        <f>TRUNC(단가대비표!P6,0)</f>
        <v>0</v>
      </c>
      <c r="H75" s="11">
        <f>TRUNC(G75*D75, 0)</f>
        <v>0</v>
      </c>
      <c r="I75" s="11">
        <f>TRUNC(단가대비표!V6,0)</f>
        <v>0</v>
      </c>
      <c r="J75" s="11">
        <f>TRUNC(I75*D75, 0)</f>
        <v>0</v>
      </c>
      <c r="K75" s="11">
        <f>TRUNC(E75+G75+I75, 0)</f>
        <v>1800</v>
      </c>
      <c r="L75" s="11">
        <f>TRUNC(F75+H75+J75, 0)</f>
        <v>442036</v>
      </c>
      <c r="M75" s="8" t="s">
        <v>71</v>
      </c>
      <c r="N75" s="2" t="s">
        <v>72</v>
      </c>
      <c r="O75" s="2" t="s">
        <v>51</v>
      </c>
      <c r="P75" s="2" t="s">
        <v>51</v>
      </c>
      <c r="Q75" s="2" t="s">
        <v>82</v>
      </c>
      <c r="R75" s="2" t="s">
        <v>53</v>
      </c>
      <c r="S75" s="2" t="s">
        <v>53</v>
      </c>
      <c r="T75" s="2" t="s">
        <v>52</v>
      </c>
      <c r="U75" s="3"/>
      <c r="V75" s="3"/>
      <c r="W75" s="3"/>
      <c r="X75" s="3"/>
      <c r="Y75" s="3"/>
      <c r="Z75" s="3"/>
      <c r="AA75" s="3"/>
      <c r="AB75" s="3"/>
      <c r="AC75" s="3"/>
      <c r="AD75" s="3"/>
      <c r="AE75" s="3"/>
      <c r="AF75" s="3"/>
      <c r="AG75" s="3"/>
      <c r="AH75" s="3"/>
      <c r="AI75" s="3"/>
      <c r="AJ75" s="3"/>
      <c r="AK75" s="3"/>
      <c r="AL75" s="3"/>
      <c r="AM75" s="3"/>
      <c r="AN75" s="3"/>
      <c r="AO75" s="3"/>
      <c r="AP75" s="3"/>
      <c r="AQ75" s="3"/>
      <c r="AR75" s="2" t="s">
        <v>51</v>
      </c>
      <c r="AS75" s="2" t="s">
        <v>51</v>
      </c>
      <c r="AT75" s="3"/>
      <c r="AU75" s="2" t="s">
        <v>84</v>
      </c>
      <c r="AV75" s="3">
        <v>799</v>
      </c>
    </row>
    <row r="76" spans="1:48" ht="30" customHeight="1" x14ac:dyDescent="0.3">
      <c r="A76" s="9"/>
      <c r="B76" s="9"/>
      <c r="C76" s="9"/>
      <c r="D76" s="9"/>
      <c r="E76" s="9"/>
      <c r="F76" s="9"/>
      <c r="G76" s="9"/>
      <c r="H76" s="9"/>
      <c r="I76" s="9"/>
      <c r="J76" s="9"/>
      <c r="K76" s="9"/>
      <c r="L76" s="9"/>
      <c r="M76" s="9"/>
    </row>
    <row r="77" spans="1:48" ht="30" customHeight="1" x14ac:dyDescent="0.3">
      <c r="A77" s="9"/>
      <c r="B77" s="9"/>
      <c r="C77" s="9"/>
      <c r="D77" s="9"/>
      <c r="E77" s="9"/>
      <c r="F77" s="9"/>
      <c r="G77" s="9"/>
      <c r="H77" s="9"/>
      <c r="I77" s="9"/>
      <c r="J77" s="9"/>
      <c r="K77" s="9"/>
      <c r="L77" s="9"/>
      <c r="M77" s="9"/>
    </row>
    <row r="78" spans="1:48" ht="30" customHeight="1" x14ac:dyDescent="0.3">
      <c r="A78" s="9"/>
      <c r="B78" s="9"/>
      <c r="C78" s="9"/>
      <c r="D78" s="9"/>
      <c r="E78" s="9"/>
      <c r="F78" s="9"/>
      <c r="G78" s="9"/>
      <c r="H78" s="9"/>
      <c r="I78" s="9"/>
      <c r="J78" s="9"/>
      <c r="K78" s="9"/>
      <c r="L78" s="9"/>
      <c r="M78" s="9"/>
    </row>
    <row r="79" spans="1:48" ht="30" customHeight="1" x14ac:dyDescent="0.3">
      <c r="A79" s="9"/>
      <c r="B79" s="9"/>
      <c r="C79" s="9"/>
      <c r="D79" s="9"/>
      <c r="E79" s="9"/>
      <c r="F79" s="9"/>
      <c r="G79" s="9"/>
      <c r="H79" s="9"/>
      <c r="I79" s="9"/>
      <c r="J79" s="9"/>
      <c r="K79" s="9"/>
      <c r="L79" s="9"/>
      <c r="M79" s="9"/>
    </row>
    <row r="80" spans="1:48" ht="30" customHeight="1" x14ac:dyDescent="0.3">
      <c r="A80" s="9"/>
      <c r="B80" s="9"/>
      <c r="C80" s="9"/>
      <c r="D80" s="9"/>
      <c r="E80" s="9"/>
      <c r="F80" s="9"/>
      <c r="G80" s="9"/>
      <c r="H80" s="9"/>
      <c r="I80" s="9"/>
      <c r="J80" s="9"/>
      <c r="K80" s="9"/>
      <c r="L80" s="9"/>
      <c r="M80" s="9"/>
    </row>
    <row r="81" spans="1:14" ht="30" customHeight="1" x14ac:dyDescent="0.3">
      <c r="A81" s="9"/>
      <c r="B81" s="9"/>
      <c r="C81" s="9"/>
      <c r="D81" s="9"/>
      <c r="E81" s="9"/>
      <c r="F81" s="9"/>
      <c r="G81" s="9"/>
      <c r="H81" s="9"/>
      <c r="I81" s="9"/>
      <c r="J81" s="9"/>
      <c r="K81" s="9"/>
      <c r="L81" s="9"/>
      <c r="M81" s="9"/>
    </row>
    <row r="82" spans="1:14" ht="30" customHeight="1" x14ac:dyDescent="0.3">
      <c r="A82" s="9"/>
      <c r="B82" s="9"/>
      <c r="C82" s="9"/>
      <c r="D82" s="9"/>
      <c r="E82" s="9"/>
      <c r="F82" s="9"/>
      <c r="G82" s="9"/>
      <c r="H82" s="9"/>
      <c r="I82" s="9"/>
      <c r="J82" s="9"/>
      <c r="K82" s="9"/>
      <c r="L82" s="9"/>
      <c r="M82" s="9"/>
    </row>
    <row r="83" spans="1:14" ht="30" customHeight="1" x14ac:dyDescent="0.3">
      <c r="A83" s="9"/>
      <c r="B83" s="9"/>
      <c r="C83" s="9"/>
      <c r="D83" s="9">
        <f>SUM(D74,D51,D28,D5)</f>
        <v>763.86899999999991</v>
      </c>
      <c r="E83" s="9"/>
      <c r="F83" s="9"/>
      <c r="G83" s="9"/>
      <c r="H83" s="9"/>
      <c r="I83" s="9"/>
      <c r="J83" s="9"/>
      <c r="K83" s="9"/>
      <c r="L83" s="9"/>
      <c r="M83" s="9"/>
    </row>
    <row r="84" spans="1:14" ht="30" customHeight="1" x14ac:dyDescent="0.3">
      <c r="A84" s="9"/>
      <c r="B84" s="9"/>
      <c r="C84" s="9"/>
      <c r="D84" s="9">
        <f>SUM(D75,D29)</f>
        <v>475.38599999999997</v>
      </c>
      <c r="E84" s="9"/>
      <c r="F84" s="9"/>
      <c r="G84" s="9"/>
      <c r="H84" s="9"/>
      <c r="I84" s="9"/>
      <c r="J84" s="9"/>
      <c r="K84" s="9"/>
      <c r="L84" s="9"/>
      <c r="M84" s="9"/>
    </row>
    <row r="85" spans="1:14" ht="30" customHeight="1" x14ac:dyDescent="0.3">
      <c r="A85" s="9"/>
      <c r="B85" s="9"/>
      <c r="C85" s="9"/>
      <c r="D85" s="9">
        <f>SUM(D30)</f>
        <v>139.22999999999999</v>
      </c>
      <c r="E85" s="9"/>
      <c r="F85" s="9"/>
      <c r="G85" s="9"/>
      <c r="H85" s="9"/>
      <c r="I85" s="9"/>
      <c r="J85" s="9"/>
      <c r="K85" s="9"/>
      <c r="L85" s="9"/>
      <c r="M85" s="9"/>
    </row>
    <row r="86" spans="1:14" ht="30" customHeight="1" x14ac:dyDescent="0.3">
      <c r="A86" s="9"/>
      <c r="B86" s="9"/>
      <c r="C86" s="9"/>
      <c r="D86" s="9"/>
      <c r="E86" s="9"/>
      <c r="F86" s="9"/>
      <c r="G86" s="9"/>
      <c r="H86" s="9"/>
      <c r="I86" s="9"/>
      <c r="J86" s="9"/>
      <c r="K86" s="9"/>
      <c r="L86" s="9"/>
      <c r="M86" s="9"/>
    </row>
    <row r="87" spans="1:14" ht="30" customHeight="1" x14ac:dyDescent="0.3">
      <c r="A87" s="9"/>
      <c r="B87" s="9"/>
      <c r="C87" s="9"/>
      <c r="D87" s="9"/>
      <c r="E87" s="9"/>
      <c r="F87" s="9"/>
      <c r="G87" s="9"/>
      <c r="H87" s="9"/>
      <c r="I87" s="9"/>
      <c r="J87" s="9"/>
      <c r="K87" s="9"/>
      <c r="L87" s="9"/>
      <c r="M87" s="9"/>
    </row>
    <row r="88" spans="1:14" ht="30" customHeight="1" x14ac:dyDescent="0.3">
      <c r="A88" s="9"/>
      <c r="B88" s="9"/>
      <c r="C88" s="9"/>
      <c r="D88" s="9"/>
      <c r="E88" s="9"/>
      <c r="F88" s="9"/>
      <c r="G88" s="9"/>
      <c r="H88" s="9"/>
      <c r="I88" s="9"/>
      <c r="J88" s="9"/>
      <c r="K88" s="9"/>
      <c r="L88" s="9"/>
      <c r="M88" s="9"/>
    </row>
    <row r="89" spans="1:14" ht="30" customHeight="1" x14ac:dyDescent="0.3">
      <c r="A89" s="9"/>
      <c r="B89" s="9"/>
      <c r="C89" s="9"/>
      <c r="D89" s="9"/>
      <c r="E89" s="9"/>
      <c r="F89" s="9"/>
      <c r="G89" s="9"/>
      <c r="H89" s="9"/>
      <c r="I89" s="9"/>
      <c r="J89" s="9"/>
      <c r="K89" s="9"/>
      <c r="L89" s="9"/>
      <c r="M89" s="9"/>
    </row>
    <row r="90" spans="1:14" ht="30" customHeight="1" x14ac:dyDescent="0.3">
      <c r="A90" s="9"/>
      <c r="B90" s="9"/>
      <c r="C90" s="9"/>
      <c r="D90" s="9"/>
      <c r="E90" s="9"/>
      <c r="F90" s="9"/>
      <c r="G90" s="9"/>
      <c r="H90" s="9"/>
      <c r="I90" s="9"/>
      <c r="J90" s="9"/>
      <c r="K90" s="9"/>
      <c r="L90" s="9"/>
      <c r="M90" s="9"/>
    </row>
    <row r="91" spans="1:14" ht="30" customHeight="1" x14ac:dyDescent="0.3">
      <c r="A91" s="9"/>
      <c r="B91" s="9"/>
      <c r="C91" s="9"/>
      <c r="D91" s="9"/>
      <c r="E91" s="9"/>
      <c r="F91" s="9"/>
      <c r="G91" s="9"/>
      <c r="H91" s="9"/>
      <c r="I91" s="9"/>
      <c r="J91" s="9"/>
      <c r="K91" s="9"/>
      <c r="L91" s="9"/>
      <c r="M91" s="9"/>
    </row>
    <row r="92" spans="1:14" ht="30" customHeight="1" x14ac:dyDescent="0.3">
      <c r="A92" s="9"/>
      <c r="B92" s="9"/>
      <c r="C92" s="9"/>
      <c r="D92" s="9"/>
      <c r="E92" s="9"/>
      <c r="F92" s="9"/>
      <c r="G92" s="9"/>
      <c r="H92" s="9"/>
      <c r="I92" s="9"/>
      <c r="J92" s="9"/>
      <c r="K92" s="9"/>
      <c r="L92" s="9"/>
      <c r="M92" s="9"/>
    </row>
    <row r="93" spans="1:14" ht="30" customHeight="1" x14ac:dyDescent="0.3">
      <c r="A93" s="9"/>
      <c r="B93" s="9"/>
      <c r="C93" s="9"/>
      <c r="D93" s="9"/>
      <c r="E93" s="9"/>
      <c r="F93" s="9"/>
      <c r="G93" s="9"/>
      <c r="H93" s="9"/>
      <c r="I93" s="9"/>
      <c r="J93" s="9"/>
      <c r="K93" s="9"/>
      <c r="L93" s="9"/>
      <c r="M93" s="9"/>
    </row>
    <row r="94" spans="1:14" ht="30" customHeight="1" x14ac:dyDescent="0.3">
      <c r="A94" s="9"/>
      <c r="B94" s="9"/>
      <c r="C94" s="9"/>
      <c r="D94" s="9"/>
      <c r="E94" s="9"/>
      <c r="F94" s="9"/>
      <c r="G94" s="9"/>
      <c r="H94" s="9"/>
      <c r="I94" s="9"/>
      <c r="J94" s="9"/>
      <c r="K94" s="9"/>
      <c r="L94" s="9"/>
      <c r="M94" s="9"/>
    </row>
    <row r="95" spans="1:14" ht="30" customHeight="1" x14ac:dyDescent="0.3">
      <c r="A95" s="8" t="s">
        <v>54</v>
      </c>
      <c r="B95" s="9"/>
      <c r="C95" s="9"/>
      <c r="D95" s="9"/>
      <c r="E95" s="9"/>
      <c r="F95" s="11">
        <f>SUM(F74:F94)</f>
        <v>464724</v>
      </c>
      <c r="G95" s="9"/>
      <c r="H95" s="11">
        <f>SUM(H74:H94)</f>
        <v>0</v>
      </c>
      <c r="I95" s="9"/>
      <c r="J95" s="11">
        <f>SUM(J74:J94)</f>
        <v>0</v>
      </c>
      <c r="K95" s="9"/>
      <c r="L95" s="11">
        <f>SUM(L74:L94)</f>
        <v>464724</v>
      </c>
      <c r="M95" s="9"/>
      <c r="N95" t="s">
        <v>55</v>
      </c>
    </row>
  </sheetData>
  <mergeCells count="45">
    <mergeCell ref="S2:S3"/>
    <mergeCell ref="A1:M1"/>
    <mergeCell ref="A2:A3"/>
    <mergeCell ref="B2:B3"/>
    <mergeCell ref="C2:C3"/>
    <mergeCell ref="D2:D3"/>
    <mergeCell ref="E2:F2"/>
    <mergeCell ref="G2:H2"/>
    <mergeCell ref="I2:J2"/>
    <mergeCell ref="K2:L2"/>
    <mergeCell ref="M2:M3"/>
    <mergeCell ref="N2:N3"/>
    <mergeCell ref="O2:O3"/>
    <mergeCell ref="P2:P3"/>
    <mergeCell ref="Q2:Q3"/>
    <mergeCell ref="R2:R3"/>
    <mergeCell ref="AE2:AE3"/>
    <mergeCell ref="T2:T3"/>
    <mergeCell ref="U2:U3"/>
    <mergeCell ref="V2:V3"/>
    <mergeCell ref="W2:W3"/>
    <mergeCell ref="X2:X3"/>
    <mergeCell ref="Y2:Y3"/>
    <mergeCell ref="Z2:Z3"/>
    <mergeCell ref="AA2:AA3"/>
    <mergeCell ref="AB2:AB3"/>
    <mergeCell ref="AC2:AC3"/>
    <mergeCell ref="AD2:AD3"/>
    <mergeCell ref="AQ2:AQ3"/>
    <mergeCell ref="AF2:AF3"/>
    <mergeCell ref="AG2:AG3"/>
    <mergeCell ref="AH2:AH3"/>
    <mergeCell ref="AI2:AI3"/>
    <mergeCell ref="AJ2:AJ3"/>
    <mergeCell ref="AK2:AK3"/>
    <mergeCell ref="AL2:AL3"/>
    <mergeCell ref="AM2:AM3"/>
    <mergeCell ref="AN2:AN3"/>
    <mergeCell ref="AO2:AO3"/>
    <mergeCell ref="AP2:AP3"/>
    <mergeCell ref="AR2:AR3"/>
    <mergeCell ref="AS2:AS3"/>
    <mergeCell ref="AT2:AT3"/>
    <mergeCell ref="AU2:AU3"/>
    <mergeCell ref="AV2:AV3"/>
  </mergeCells>
  <phoneticPr fontId="1" type="noConversion"/>
  <pageMargins left="0.78740157480314954" right="0" top="0.39370078740157477" bottom="0.39370078740157477" header="0" footer="0"/>
  <pageSetup paperSize="9" scale="64" fitToHeight="0" orientation="landscape" r:id="rId1"/>
  <rowBreaks count="5" manualBreakCount="5">
    <brk id="3" max="16383" man="1"/>
    <brk id="26" max="16383" man="1"/>
    <brk id="49" max="16383" man="1"/>
    <brk id="72" max="16383" man="1"/>
    <brk id="9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
  <sheetViews>
    <sheetView view="pageBreakPreview" topLeftCell="B1" zoomScale="85" zoomScaleNormal="100" zoomScaleSheetLayoutView="85" workbookViewId="0">
      <selection activeCell="N20" sqref="N20"/>
    </sheetView>
  </sheetViews>
  <sheetFormatPr defaultRowHeight="16.5" x14ac:dyDescent="0.3"/>
  <cols>
    <col min="1" max="1" width="21.625" hidden="1" customWidth="1"/>
    <col min="2" max="2" width="30.5" bestFit="1" customWidth="1"/>
    <col min="3" max="3" width="35" bestFit="1" customWidth="1"/>
    <col min="4" max="4" width="5.5" bestFit="1" customWidth="1"/>
    <col min="5" max="5" width="13.875" bestFit="1" customWidth="1"/>
    <col min="6" max="6" width="6.625" bestFit="1" customWidth="1"/>
    <col min="7" max="7" width="13.875" bestFit="1" customWidth="1"/>
    <col min="8" max="8" width="6.625" bestFit="1" customWidth="1"/>
    <col min="9" max="9" width="13.875" bestFit="1" customWidth="1"/>
    <col min="10" max="10" width="6.625" bestFit="1" customWidth="1"/>
    <col min="11" max="11" width="11.625" bestFit="1" customWidth="1"/>
    <col min="12" max="12" width="6.625" bestFit="1" customWidth="1"/>
    <col min="13" max="13" width="16.125" bestFit="1" customWidth="1"/>
    <col min="14" max="14" width="7.5" bestFit="1" customWidth="1"/>
    <col min="15" max="15" width="16.125" bestFit="1" customWidth="1"/>
    <col min="16" max="16" width="15" bestFit="1" customWidth="1"/>
    <col min="17" max="17" width="11.25" bestFit="1" customWidth="1"/>
    <col min="18" max="19" width="9.25" bestFit="1" customWidth="1"/>
    <col min="20" max="20" width="9.5" bestFit="1" customWidth="1"/>
    <col min="21" max="22" width="11.625" bestFit="1" customWidth="1"/>
    <col min="23" max="23" width="8.5" bestFit="1" customWidth="1"/>
    <col min="24" max="24" width="12.75" bestFit="1" customWidth="1"/>
    <col min="25" max="26" width="9" hidden="1" customWidth="1"/>
    <col min="27" max="27" width="11" hidden="1" customWidth="1"/>
    <col min="28" max="28" width="9" hidden="1" customWidth="1"/>
  </cols>
  <sheetData>
    <row r="1" spans="1:28" ht="30" customHeight="1" x14ac:dyDescent="0.3">
      <c r="A1" s="26" t="s">
        <v>92</v>
      </c>
      <c r="B1" s="26"/>
      <c r="C1" s="26"/>
      <c r="D1" s="26"/>
      <c r="E1" s="26"/>
      <c r="F1" s="26"/>
      <c r="G1" s="26"/>
      <c r="H1" s="26"/>
      <c r="I1" s="26"/>
      <c r="J1" s="26"/>
      <c r="K1" s="26"/>
      <c r="L1" s="26"/>
      <c r="M1" s="26"/>
      <c r="N1" s="26"/>
      <c r="O1" s="26"/>
      <c r="P1" s="26"/>
      <c r="Q1" s="26"/>
      <c r="R1" s="26"/>
      <c r="S1" s="26"/>
      <c r="T1" s="26"/>
      <c r="U1" s="26"/>
      <c r="V1" s="26"/>
      <c r="W1" s="26"/>
      <c r="X1" s="26"/>
    </row>
    <row r="2" spans="1:28" ht="30" customHeight="1" x14ac:dyDescent="0.3">
      <c r="A2" s="28" t="s">
        <v>1</v>
      </c>
      <c r="B2" s="28"/>
      <c r="C2" s="28"/>
      <c r="D2" s="28"/>
      <c r="E2" s="28"/>
      <c r="F2" s="28"/>
      <c r="G2" s="28"/>
      <c r="H2" s="28"/>
      <c r="I2" s="28"/>
      <c r="J2" s="28"/>
      <c r="K2" s="28"/>
      <c r="L2" s="28"/>
      <c r="M2" s="28"/>
      <c r="N2" s="28"/>
      <c r="O2" s="28"/>
      <c r="P2" s="28"/>
      <c r="Q2" s="28"/>
      <c r="R2" s="28"/>
      <c r="S2" s="28"/>
      <c r="T2" s="28"/>
      <c r="U2" s="28"/>
      <c r="V2" s="28"/>
      <c r="W2" s="28"/>
      <c r="X2" s="28"/>
    </row>
    <row r="3" spans="1:28" ht="30" customHeight="1" x14ac:dyDescent="0.3">
      <c r="A3" s="24" t="s">
        <v>85</v>
      </c>
      <c r="B3" s="24" t="s">
        <v>2</v>
      </c>
      <c r="C3" s="24" t="s">
        <v>91</v>
      </c>
      <c r="D3" s="24" t="s">
        <v>4</v>
      </c>
      <c r="E3" s="24" t="s">
        <v>6</v>
      </c>
      <c r="F3" s="24"/>
      <c r="G3" s="24"/>
      <c r="H3" s="24"/>
      <c r="I3" s="24"/>
      <c r="J3" s="24"/>
      <c r="K3" s="24"/>
      <c r="L3" s="24"/>
      <c r="M3" s="24"/>
      <c r="N3" s="24"/>
      <c r="O3" s="24"/>
      <c r="P3" s="24" t="s">
        <v>86</v>
      </c>
      <c r="Q3" s="24" t="s">
        <v>87</v>
      </c>
      <c r="R3" s="24"/>
      <c r="S3" s="24"/>
      <c r="T3" s="24"/>
      <c r="U3" s="24"/>
      <c r="V3" s="24"/>
      <c r="W3" s="24" t="s">
        <v>88</v>
      </c>
      <c r="X3" s="24" t="s">
        <v>12</v>
      </c>
      <c r="Y3" s="23" t="s">
        <v>100</v>
      </c>
      <c r="Z3" s="23" t="s">
        <v>101</v>
      </c>
      <c r="AA3" s="23" t="s">
        <v>102</v>
      </c>
      <c r="AB3" s="23" t="s">
        <v>48</v>
      </c>
    </row>
    <row r="4" spans="1:28" ht="30" customHeight="1" x14ac:dyDescent="0.3">
      <c r="A4" s="24"/>
      <c r="B4" s="24"/>
      <c r="C4" s="24"/>
      <c r="D4" s="24"/>
      <c r="E4" s="4" t="s">
        <v>93</v>
      </c>
      <c r="F4" s="4" t="s">
        <v>94</v>
      </c>
      <c r="G4" s="4" t="s">
        <v>95</v>
      </c>
      <c r="H4" s="4" t="s">
        <v>94</v>
      </c>
      <c r="I4" s="4" t="s">
        <v>96</v>
      </c>
      <c r="J4" s="4" t="s">
        <v>94</v>
      </c>
      <c r="K4" s="4" t="s">
        <v>97</v>
      </c>
      <c r="L4" s="4" t="s">
        <v>94</v>
      </c>
      <c r="M4" s="4" t="s">
        <v>98</v>
      </c>
      <c r="N4" s="4" t="s">
        <v>94</v>
      </c>
      <c r="O4" s="4" t="s">
        <v>99</v>
      </c>
      <c r="P4" s="24"/>
      <c r="Q4" s="4" t="s">
        <v>93</v>
      </c>
      <c r="R4" s="4" t="s">
        <v>95</v>
      </c>
      <c r="S4" s="4" t="s">
        <v>96</v>
      </c>
      <c r="T4" s="4" t="s">
        <v>97</v>
      </c>
      <c r="U4" s="4" t="s">
        <v>98</v>
      </c>
      <c r="V4" s="4" t="s">
        <v>99</v>
      </c>
      <c r="W4" s="24"/>
      <c r="X4" s="24"/>
      <c r="Y4" s="23"/>
      <c r="Z4" s="23"/>
      <c r="AA4" s="23"/>
      <c r="AB4" s="23"/>
    </row>
    <row r="5" spans="1:28" ht="30" customHeight="1" x14ac:dyDescent="0.3">
      <c r="A5" s="8" t="s">
        <v>65</v>
      </c>
      <c r="B5" s="8" t="s">
        <v>61</v>
      </c>
      <c r="C5" s="8" t="s">
        <v>62</v>
      </c>
      <c r="D5" s="12" t="s">
        <v>63</v>
      </c>
      <c r="E5" s="13"/>
      <c r="F5" s="8"/>
      <c r="G5" s="13"/>
      <c r="H5" s="8"/>
      <c r="I5" s="13"/>
      <c r="J5" s="8"/>
      <c r="K5" s="13">
        <v>435</v>
      </c>
      <c r="L5" s="22" t="s">
        <v>151</v>
      </c>
      <c r="M5" s="13">
        <v>0</v>
      </c>
      <c r="N5" s="8" t="s">
        <v>51</v>
      </c>
      <c r="O5" s="13">
        <f t="shared" ref="O5:O7" si="0">SMALL(E5:M5,COUNTIF(E5:M5,0)+1)</f>
        <v>435</v>
      </c>
      <c r="P5" s="13">
        <v>0</v>
      </c>
      <c r="Q5" s="13">
        <v>0</v>
      </c>
      <c r="R5" s="13">
        <v>0</v>
      </c>
      <c r="S5" s="13">
        <v>0</v>
      </c>
      <c r="T5" s="13">
        <v>0</v>
      </c>
      <c r="U5" s="13">
        <v>0</v>
      </c>
      <c r="V5" s="13">
        <v>0</v>
      </c>
      <c r="W5" s="8" t="s">
        <v>64</v>
      </c>
      <c r="X5" s="8" t="s">
        <v>103</v>
      </c>
      <c r="Y5" s="2" t="s">
        <v>51</v>
      </c>
      <c r="Z5" s="2" t="s">
        <v>51</v>
      </c>
      <c r="AA5" s="14"/>
      <c r="AB5" s="2" t="s">
        <v>51</v>
      </c>
    </row>
    <row r="6" spans="1:28" ht="30" customHeight="1" x14ac:dyDescent="0.3">
      <c r="A6" s="8" t="s">
        <v>72</v>
      </c>
      <c r="B6" s="8" t="s">
        <v>61</v>
      </c>
      <c r="C6" s="8" t="s">
        <v>70</v>
      </c>
      <c r="D6" s="12" t="s">
        <v>63</v>
      </c>
      <c r="E6" s="13"/>
      <c r="F6" s="8"/>
      <c r="G6" s="13"/>
      <c r="H6" s="8"/>
      <c r="I6" s="13"/>
      <c r="J6" s="8"/>
      <c r="K6" s="13">
        <v>1800</v>
      </c>
      <c r="L6" s="22" t="s">
        <v>151</v>
      </c>
      <c r="M6" s="13">
        <v>0</v>
      </c>
      <c r="N6" s="8" t="s">
        <v>51</v>
      </c>
      <c r="O6" s="13">
        <f t="shared" si="0"/>
        <v>1800</v>
      </c>
      <c r="P6" s="13">
        <v>0</v>
      </c>
      <c r="Q6" s="13">
        <v>0</v>
      </c>
      <c r="R6" s="13">
        <v>0</v>
      </c>
      <c r="S6" s="13">
        <v>0</v>
      </c>
      <c r="T6" s="13">
        <v>0</v>
      </c>
      <c r="U6" s="13">
        <v>0</v>
      </c>
      <c r="V6" s="13">
        <v>0</v>
      </c>
      <c r="W6" s="8" t="s">
        <v>71</v>
      </c>
      <c r="X6" s="8" t="s">
        <v>103</v>
      </c>
      <c r="Y6" s="2" t="s">
        <v>51</v>
      </c>
      <c r="Z6" s="2" t="s">
        <v>51</v>
      </c>
      <c r="AA6" s="14"/>
      <c r="AB6" s="2" t="s">
        <v>51</v>
      </c>
    </row>
    <row r="7" spans="1:28" ht="30" customHeight="1" x14ac:dyDescent="0.3">
      <c r="A7" s="8" t="s">
        <v>76</v>
      </c>
      <c r="B7" s="8" t="s">
        <v>61</v>
      </c>
      <c r="C7" s="8" t="s">
        <v>74</v>
      </c>
      <c r="D7" s="12" t="s">
        <v>63</v>
      </c>
      <c r="E7" s="13"/>
      <c r="F7" s="8"/>
      <c r="G7" s="13"/>
      <c r="H7" s="8"/>
      <c r="I7" s="13"/>
      <c r="J7" s="8"/>
      <c r="K7" s="13">
        <v>2100</v>
      </c>
      <c r="L7" s="22" t="s">
        <v>151</v>
      </c>
      <c r="M7" s="13">
        <v>0</v>
      </c>
      <c r="N7" s="8" t="s">
        <v>51</v>
      </c>
      <c r="O7" s="13">
        <f t="shared" si="0"/>
        <v>2100</v>
      </c>
      <c r="P7" s="13">
        <v>0</v>
      </c>
      <c r="Q7" s="13">
        <v>0</v>
      </c>
      <c r="R7" s="13">
        <v>0</v>
      </c>
      <c r="S7" s="13">
        <v>0</v>
      </c>
      <c r="T7" s="13">
        <v>0</v>
      </c>
      <c r="U7" s="13">
        <v>0</v>
      </c>
      <c r="V7" s="13">
        <v>0</v>
      </c>
      <c r="W7" s="8" t="s">
        <v>75</v>
      </c>
      <c r="X7" s="8" t="s">
        <v>103</v>
      </c>
      <c r="Y7" s="2" t="s">
        <v>51</v>
      </c>
      <c r="Z7" s="2" t="s">
        <v>51</v>
      </c>
      <c r="AA7" s="14"/>
      <c r="AB7" s="2" t="s">
        <v>51</v>
      </c>
    </row>
  </sheetData>
  <mergeCells count="15">
    <mergeCell ref="Y3:Y4"/>
    <mergeCell ref="Z3:Z4"/>
    <mergeCell ref="AA3:AA4"/>
    <mergeCell ref="AB3:AB4"/>
    <mergeCell ref="A1:X1"/>
    <mergeCell ref="A2:X2"/>
    <mergeCell ref="A3:A4"/>
    <mergeCell ref="B3:B4"/>
    <mergeCell ref="C3:C4"/>
    <mergeCell ref="D3:D4"/>
    <mergeCell ref="E3:O3"/>
    <mergeCell ref="P3:P4"/>
    <mergeCell ref="Q3:V3"/>
    <mergeCell ref="W3:W4"/>
    <mergeCell ref="X3:X4"/>
  </mergeCells>
  <phoneticPr fontId="1" type="noConversion"/>
  <pageMargins left="0.78740157480314954" right="0" top="0.39370078740157477" bottom="0.39370078740157477" header="0" footer="0"/>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heetViews>
  <sheetFormatPr defaultRowHeight="16.5" x14ac:dyDescent="0.3"/>
  <sheetData>
    <row r="1" spans="1:7" x14ac:dyDescent="0.3">
      <c r="A1" t="s">
        <v>120</v>
      </c>
    </row>
    <row r="2" spans="1:7" x14ac:dyDescent="0.3">
      <c r="A2" s="1" t="s">
        <v>121</v>
      </c>
      <c r="B2" t="s">
        <v>89</v>
      </c>
      <c r="C2" s="1" t="s">
        <v>122</v>
      </c>
    </row>
    <row r="3" spans="1:7" x14ac:dyDescent="0.3">
      <c r="A3" s="1" t="s">
        <v>123</v>
      </c>
      <c r="B3" t="s">
        <v>124</v>
      </c>
    </row>
    <row r="4" spans="1:7" x14ac:dyDescent="0.3">
      <c r="A4" s="1" t="s">
        <v>125</v>
      </c>
      <c r="B4">
        <v>5</v>
      </c>
    </row>
    <row r="5" spans="1:7" x14ac:dyDescent="0.3">
      <c r="A5" s="1" t="s">
        <v>126</v>
      </c>
      <c r="B5">
        <v>5</v>
      </c>
    </row>
    <row r="6" spans="1:7" x14ac:dyDescent="0.3">
      <c r="A6" s="1" t="s">
        <v>127</v>
      </c>
      <c r="B6" t="s">
        <v>128</v>
      </c>
    </row>
    <row r="7" spans="1:7" x14ac:dyDescent="0.3">
      <c r="A7" s="1" t="s">
        <v>129</v>
      </c>
      <c r="B7" t="s">
        <v>104</v>
      </c>
      <c r="C7" t="s">
        <v>52</v>
      </c>
    </row>
    <row r="8" spans="1:7" x14ac:dyDescent="0.3">
      <c r="A8" s="1" t="s">
        <v>130</v>
      </c>
      <c r="B8" t="s">
        <v>104</v>
      </c>
      <c r="C8">
        <v>2</v>
      </c>
    </row>
    <row r="9" spans="1:7" x14ac:dyDescent="0.3">
      <c r="A9" s="1" t="s">
        <v>131</v>
      </c>
      <c r="B9" t="s">
        <v>93</v>
      </c>
      <c r="C9" t="s">
        <v>95</v>
      </c>
      <c r="D9" t="s">
        <v>96</v>
      </c>
      <c r="E9" t="s">
        <v>97</v>
      </c>
      <c r="F9" t="s">
        <v>98</v>
      </c>
      <c r="G9" t="s">
        <v>132</v>
      </c>
    </row>
    <row r="10" spans="1:7" x14ac:dyDescent="0.3">
      <c r="A10" s="1" t="s">
        <v>133</v>
      </c>
      <c r="B10">
        <v>1185</v>
      </c>
      <c r="C10">
        <v>0</v>
      </c>
      <c r="D10">
        <v>0</v>
      </c>
    </row>
    <row r="11" spans="1:7" x14ac:dyDescent="0.3">
      <c r="A11" s="1" t="s">
        <v>134</v>
      </c>
      <c r="B11" t="s">
        <v>135</v>
      </c>
      <c r="C11">
        <v>4</v>
      </c>
    </row>
    <row r="12" spans="1:7" x14ac:dyDescent="0.3">
      <c r="A12" s="1" t="s">
        <v>136</v>
      </c>
      <c r="B12" t="s">
        <v>135</v>
      </c>
      <c r="C12">
        <v>4</v>
      </c>
    </row>
    <row r="13" spans="1:7" x14ac:dyDescent="0.3">
      <c r="A13" s="1" t="s">
        <v>137</v>
      </c>
      <c r="B13" t="s">
        <v>135</v>
      </c>
      <c r="C13">
        <v>3</v>
      </c>
    </row>
    <row r="14" spans="1:7" x14ac:dyDescent="0.3">
      <c r="A14" s="1" t="s">
        <v>138</v>
      </c>
      <c r="B14" t="s">
        <v>135</v>
      </c>
      <c r="C14">
        <v>5</v>
      </c>
    </row>
    <row r="15" spans="1:7" x14ac:dyDescent="0.3">
      <c r="A15" s="1" t="s">
        <v>139</v>
      </c>
      <c r="B15" t="s">
        <v>89</v>
      </c>
      <c r="C15" t="s">
        <v>140</v>
      </c>
      <c r="D15" t="s">
        <v>140</v>
      </c>
      <c r="E15" t="s">
        <v>140</v>
      </c>
      <c r="F15">
        <v>1</v>
      </c>
    </row>
    <row r="16" spans="1:7" x14ac:dyDescent="0.3">
      <c r="A16" s="1" t="s">
        <v>141</v>
      </c>
      <c r="B16">
        <v>1.1100000000000001</v>
      </c>
      <c r="C16">
        <v>1.1200000000000001</v>
      </c>
    </row>
    <row r="17" spans="1:13" x14ac:dyDescent="0.3">
      <c r="A17" s="1" t="s">
        <v>142</v>
      </c>
      <c r="B17">
        <v>1</v>
      </c>
      <c r="C17">
        <v>1.5</v>
      </c>
      <c r="D17">
        <v>1.1599999999999999</v>
      </c>
      <c r="E17">
        <v>1.6</v>
      </c>
      <c r="F17">
        <v>1.6</v>
      </c>
      <c r="G17">
        <v>1.6</v>
      </c>
      <c r="H17">
        <v>1.94</v>
      </c>
      <c r="I17">
        <v>1.94</v>
      </c>
      <c r="J17">
        <v>1.94</v>
      </c>
      <c r="K17">
        <v>1</v>
      </c>
      <c r="L17">
        <v>1</v>
      </c>
      <c r="M17">
        <v>1</v>
      </c>
    </row>
    <row r="18" spans="1:13" x14ac:dyDescent="0.3">
      <c r="A18" s="1" t="s">
        <v>143</v>
      </c>
      <c r="B18">
        <v>1.25</v>
      </c>
      <c r="C18">
        <v>1.071</v>
      </c>
    </row>
    <row r="19" spans="1:13" x14ac:dyDescent="0.3">
      <c r="A19" s="1" t="s">
        <v>144</v>
      </c>
    </row>
    <row r="20" spans="1:13" x14ac:dyDescent="0.3">
      <c r="A20" s="1" t="s">
        <v>145</v>
      </c>
      <c r="B20" s="1" t="s">
        <v>104</v>
      </c>
      <c r="C20">
        <v>1</v>
      </c>
    </row>
    <row r="21" spans="1:13" x14ac:dyDescent="0.3">
      <c r="A21" t="s">
        <v>90</v>
      </c>
      <c r="B21" t="s">
        <v>146</v>
      </c>
      <c r="C21" t="s">
        <v>147</v>
      </c>
    </row>
    <row r="22" spans="1:13" x14ac:dyDescent="0.3">
      <c r="A22">
        <v>1</v>
      </c>
      <c r="B22" s="1" t="s">
        <v>148</v>
      </c>
      <c r="C22" s="1" t="s">
        <v>105</v>
      </c>
    </row>
    <row r="23" spans="1:13" x14ac:dyDescent="0.3">
      <c r="A23">
        <v>2</v>
      </c>
      <c r="B23" s="1" t="s">
        <v>107</v>
      </c>
      <c r="C23" s="1" t="s">
        <v>106</v>
      </c>
    </row>
    <row r="24" spans="1:13" x14ac:dyDescent="0.3">
      <c r="A24">
        <v>3</v>
      </c>
      <c r="B24" s="1" t="s">
        <v>149</v>
      </c>
      <c r="C24" s="1" t="s">
        <v>150</v>
      </c>
    </row>
    <row r="25" spans="1:13" x14ac:dyDescent="0.3">
      <c r="A25">
        <v>4</v>
      </c>
      <c r="B25" s="1" t="s">
        <v>111</v>
      </c>
      <c r="C25" s="1" t="s">
        <v>110</v>
      </c>
    </row>
    <row r="26" spans="1:13" x14ac:dyDescent="0.3">
      <c r="A26">
        <v>5</v>
      </c>
      <c r="B26" s="1" t="s">
        <v>113</v>
      </c>
      <c r="C26" s="1" t="s">
        <v>112</v>
      </c>
    </row>
    <row r="27" spans="1:13" x14ac:dyDescent="0.3">
      <c r="A27">
        <v>6</v>
      </c>
      <c r="B27" s="1" t="s">
        <v>115</v>
      </c>
      <c r="C27" s="1" t="s">
        <v>114</v>
      </c>
    </row>
    <row r="28" spans="1:13" x14ac:dyDescent="0.3">
      <c r="A28">
        <v>7</v>
      </c>
      <c r="B28" s="1" t="s">
        <v>109</v>
      </c>
      <c r="C28" s="1" t="s">
        <v>108</v>
      </c>
    </row>
    <row r="29" spans="1:13" x14ac:dyDescent="0.3">
      <c r="A29">
        <v>8</v>
      </c>
      <c r="B29" s="1" t="s">
        <v>117</v>
      </c>
      <c r="C29" s="1" t="s">
        <v>116</v>
      </c>
    </row>
    <row r="30" spans="1:13" x14ac:dyDescent="0.3">
      <c r="A30">
        <v>9</v>
      </c>
      <c r="B30" s="1" t="s">
        <v>119</v>
      </c>
      <c r="C30" s="1" t="s">
        <v>118</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이름이 지정된 범위</vt:lpstr>
      </vt:variant>
      <vt:variant>
        <vt:i4>6</vt:i4>
      </vt:variant>
    </vt:vector>
  </HeadingPairs>
  <TitlesOfParts>
    <vt:vector size="11" baseType="lpstr">
      <vt:lpstr>공종별집계표</vt:lpstr>
      <vt:lpstr>공종별내역서</vt:lpstr>
      <vt:lpstr>단가대비표</vt:lpstr>
      <vt:lpstr> 공사설정 </vt:lpstr>
      <vt:lpstr>Sheet1</vt:lpstr>
      <vt:lpstr>공종별내역서!Print_Area</vt:lpstr>
      <vt:lpstr>공종별집계표!Print_Area</vt:lpstr>
      <vt:lpstr>단가대비표!Print_Area</vt:lpstr>
      <vt:lpstr>공종별내역서!Print_Titles</vt:lpstr>
      <vt:lpstr>공종별집계표!Print_Titles</vt:lpstr>
      <vt:lpstr>단가대비표!Print_Titles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2023-05-09T02:32:14Z</dcterms:created>
  <dcterms:modified xsi:type="dcterms:W3CDTF">2024-02-14T07:23:01Z</dcterms:modified>
</cp:coreProperties>
</file>