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024년\엔지니어링\03. 소방팀\[01_관급설계]\[경기문화재단_24.05] 백남준 아트센터 수장고 소화악제 변경\03. Issue\240722 최종납품(보완)\00.내역\270722\"/>
    </mc:Choice>
  </mc:AlternateContent>
  <bookViews>
    <workbookView xWindow="28680" yWindow="-120" windowWidth="29040" windowHeight="15840" tabRatio="724" activeTab="2"/>
  </bookViews>
  <sheets>
    <sheet name="표지1" sheetId="19" r:id="rId1"/>
    <sheet name="원가" sheetId="20" r:id="rId2"/>
    <sheet name="총괄표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_01._본____청">#REF!</definedName>
    <definedName name="_02._경_비_실___1">#REF!</definedName>
    <definedName name="_03._경_비_실___2">#REF!</definedName>
    <definedName name="_04._경_비_실___3">#REF!</definedName>
    <definedName name="_05._급__기__탑">#REF!</definedName>
    <definedName name="_06._배__기__탑">#REF!</definedName>
    <definedName name="_07._부______대">#REF!</definedName>
    <definedName name="_1">#N/A</definedName>
    <definedName name="_1._PANEL_BD.__LP___1">#REF!</definedName>
    <definedName name="_1._사급자재대">#REF!</definedName>
    <definedName name="_1_" localSheetId="1">[1]ELECTRIC!#REF!</definedName>
    <definedName name="_10">#N/A</definedName>
    <definedName name="_10_0ELP전선관_3" localSheetId="1">[2]가로등기초!#REF!</definedName>
    <definedName name="_100____________________________________________________Module4_.Macro3">[0]!_100____________________________________________________Module4_.Macro3</definedName>
    <definedName name="_1000_______________________________________________________________3__Crite">#REF!</definedName>
    <definedName name="_1001_______________________________________________________________3__Criteria" localSheetId="1">#REF!</definedName>
    <definedName name="_1002_______________________________________________________________3__Criteria">#REF!</definedName>
    <definedName name="_1003_______________________________________________________________G__Extr" localSheetId="1">#REF!</definedName>
    <definedName name="_1004_______________________________________________________________G__Extr">#REF!</definedName>
    <definedName name="_1005_______________________________________________________________G__Extract" localSheetId="1">#REF!</definedName>
    <definedName name="_1006_______________________________________________________________G__Extract">#REF!</definedName>
    <definedName name="_1012_______________________________________________________________wrn.Ã¶°ñÁý°èÇ_._.5Ä­." hidden="1">{#N/A,#N/A,FALSE,"Sheet1"}</definedName>
    <definedName name="_1016______________________________________________________________¤§¤_¤¡" hidden="1">{#N/A,#N/A,FALSE,"Sheet1"}</definedName>
    <definedName name="_1017______________________________________________________________3__Crite" localSheetId="1">#REF!</definedName>
    <definedName name="_1018______________________________________________________________3__Crite">#REF!</definedName>
    <definedName name="_1019______________________________________________________________3__Criteria" localSheetId="1">#REF!</definedName>
    <definedName name="_102____________________________________________________Module6_.Macro4">[0]!_102____________________________________________________Module6_.Macro4</definedName>
    <definedName name="_1020______________________________________________________________3__Criteria">#REF!</definedName>
    <definedName name="_1021______________________________________________________________G__Extr" localSheetId="1">#REF!</definedName>
    <definedName name="_1022______________________________________________________________G__Extr">#REF!</definedName>
    <definedName name="_1023______________________________________________________________G__Extract" localSheetId="1">#REF!</definedName>
    <definedName name="_1024______________________________________________________________G__Extract">#REF!</definedName>
    <definedName name="_1030______________________________________________________________wrn.Ã¶°ñÁý°èÇ_._.5Ä­." hidden="1">{#N/A,#N/A,FALSE,"Sheet1"}</definedName>
    <definedName name="_1034_____________________________________________________________¤§¤_¤¡" hidden="1">{#N/A,#N/A,FALSE,"Sheet1"}</definedName>
    <definedName name="_1035_____________________________________________________________3__Crite" localSheetId="1">#REF!</definedName>
    <definedName name="_1036_____________________________________________________________3__Crite">#REF!</definedName>
    <definedName name="_1037_____________________________________________________________3__Criteria" localSheetId="1">#REF!</definedName>
    <definedName name="_1038_____________________________________________________________3__Criteria">#REF!</definedName>
    <definedName name="_1039_____________________________________________________________G__Extr" localSheetId="1">#REF!</definedName>
    <definedName name="_104_____________________________________________________Module4_.Macro3">[0]!_104_____________________________________________________Module4_.Macro3</definedName>
    <definedName name="_1040_____________________________________________________________G__Extr">#REF!</definedName>
    <definedName name="_1041_____________________________________________________________G__Extract" localSheetId="1">#REF!</definedName>
    <definedName name="_1042_____________________________________________________________G__Extract">#REF!</definedName>
    <definedName name="_1048_____________________________________________________________wrn.Ã¶°ñÁý°èÇ_._.5Ä­." hidden="1">{#N/A,#N/A,FALSE,"Sheet1"}</definedName>
    <definedName name="_1052____________________________________________________________¤§¤_¤¡" hidden="1">{#N/A,#N/A,FALSE,"Sheet1"}</definedName>
    <definedName name="_1053____________________________________________________________3__Crite" localSheetId="1">#REF!</definedName>
    <definedName name="_1054____________________________________________________________3__Crite">#REF!</definedName>
    <definedName name="_1055____________________________________________________________3__Criteria" localSheetId="1">#REF!</definedName>
    <definedName name="_1056____________________________________________________________3__Criteria">#REF!</definedName>
    <definedName name="_1057____________________________________________________________G__Extr" localSheetId="1">#REF!</definedName>
    <definedName name="_1058____________________________________________________________G__Extr">#REF!</definedName>
    <definedName name="_1059____________________________________________________________G__Extract" localSheetId="1">#REF!</definedName>
    <definedName name="_106_____________________________________________________Module6_.Macro4">[0]!_106_____________________________________________________Module6_.Macro4</definedName>
    <definedName name="_1060____________________________________________________________G__Extract">#REF!</definedName>
    <definedName name="_1066____________________________________________________________wrn.Ã¶°ñÁý°èÇ_._.5Ä­." hidden="1">{#N/A,#N/A,FALSE,"Sheet1"}</definedName>
    <definedName name="_1070___________________________________________________________¤§¤_¤¡" hidden="1">{#N/A,#N/A,FALSE,"Sheet1"}</definedName>
    <definedName name="_1071___________________________________________________________3__Crite" localSheetId="1">#REF!</definedName>
    <definedName name="_1072___________________________________________________________3__Crite">#REF!</definedName>
    <definedName name="_1073___________________________________________________________3__Criteria" localSheetId="1">#REF!</definedName>
    <definedName name="_1074___________________________________________________________3__Criteria">#REF!</definedName>
    <definedName name="_1075___________________________________________________________G__Extr" localSheetId="1">#REF!</definedName>
    <definedName name="_1076___________________________________________________________G__Extr">#REF!</definedName>
    <definedName name="_1077___________________________________________________________G__Extract" localSheetId="1">#REF!</definedName>
    <definedName name="_1078___________________________________________________________G__Extract">#REF!</definedName>
    <definedName name="_108______________________________________________________Module4_.Macro3">[0]!_108______________________________________________________Module4_.Macro3</definedName>
    <definedName name="_1084___________________________________________________________wrn.Ã¶°ñÁý°èÇ_._.5Ä­." hidden="1">{#N/A,#N/A,FALSE,"Sheet1"}</definedName>
    <definedName name="_1088__________________________________________________________¤§¤_¤¡" hidden="1">{#N/A,#N/A,FALSE,"Sheet1"}</definedName>
    <definedName name="_1089__________________________________________________________3__Crite" localSheetId="1">#REF!</definedName>
    <definedName name="_1090__________________________________________________________3__Crite">#REF!</definedName>
    <definedName name="_1091__________________________________________________________3__Criteria" localSheetId="1">#REF!</definedName>
    <definedName name="_1092__________________________________________________________3__Criteria">#REF!</definedName>
    <definedName name="_1093__________________________________________________________G__Extr" localSheetId="1">#REF!</definedName>
    <definedName name="_1094__________________________________________________________G__Extr">#REF!</definedName>
    <definedName name="_1095__________________________________________________________G__Extract" localSheetId="1">#REF!</definedName>
    <definedName name="_1096__________________________________________________________G__Extract">#REF!</definedName>
    <definedName name="_11">#N/A</definedName>
    <definedName name="_11_0ELP전선관_3">[2]가로등기초!#REF!</definedName>
    <definedName name="_110______________________________________________________Module6_.Macro4">[0]!_110______________________________________________________Module6_.Macro4</definedName>
    <definedName name="_1102__________________________________________________________wrn.Ã¶°ñÁý°èÇ_._.5Ä­." hidden="1">{#N/A,#N/A,FALSE,"Sheet1"}</definedName>
    <definedName name="_1106_________________________________________________________¤§¤_¤¡" hidden="1">{#N/A,#N/A,FALSE,"Sheet1"}</definedName>
    <definedName name="_1107_________________________________________________________3__Crite" localSheetId="1">#REF!</definedName>
    <definedName name="_1108_________________________________________________________3__Crite">#REF!</definedName>
    <definedName name="_1109_________________________________________________________3__Criteria" localSheetId="1">#REF!</definedName>
    <definedName name="_1110_________________________________________________________3__Criteria">#REF!</definedName>
    <definedName name="_1111_________________________________________________________G__Extr" localSheetId="1">#REF!</definedName>
    <definedName name="_1112_________________________________________________________G__Extr">#REF!</definedName>
    <definedName name="_1113_________________________________________________________G__Extract" localSheetId="1">#REF!</definedName>
    <definedName name="_1114_________________________________________________________G__Extract">#REF!</definedName>
    <definedName name="_112_______________________________________________________Module4_.Macro3">[0]!_112_______________________________________________________Module4_.Macro3</definedName>
    <definedName name="_1120_________________________________________________________wrn.Ã¶°ñÁý°èÇ_._.5Ä­." hidden="1">{#N/A,#N/A,FALSE,"Sheet1"}</definedName>
    <definedName name="_1124________________________________________________________¤§¤_¤¡" hidden="1">{#N/A,#N/A,FALSE,"Sheet1"}</definedName>
    <definedName name="_1125________________________________________________________3__Crite" localSheetId="1">#REF!</definedName>
    <definedName name="_1126________________________________________________________3__Crite">#REF!</definedName>
    <definedName name="_1127________________________________________________________3__Criteria" localSheetId="1">#REF!</definedName>
    <definedName name="_1128________________________________________________________3__Criteria">#REF!</definedName>
    <definedName name="_1129________________________________________________________G__Extr" localSheetId="1">#REF!</definedName>
    <definedName name="_1130________________________________________________________G__Extr">#REF!</definedName>
    <definedName name="_1131________________________________________________________G__Extract" localSheetId="1">#REF!</definedName>
    <definedName name="_1132________________________________________________________G__Extract">#REF!</definedName>
    <definedName name="_1138________________________________________________________wrn.Ã¶°ñÁý°èÇ_._.5Ä­." hidden="1">{#N/A,#N/A,FALSE,"Sheet1"}</definedName>
    <definedName name="_114_______________________________________________________Module6_.Macro4">[0]!_114_______________________________________________________Module6_.Macro4</definedName>
    <definedName name="_1142_______________________________________________________¤§¤_¤¡" hidden="1">{#N/A,#N/A,FALSE,"Sheet1"}</definedName>
    <definedName name="_1143_______________________________________________________3__Crite" localSheetId="1">#REF!</definedName>
    <definedName name="_1144_______________________________________________________3__Crite">#REF!</definedName>
    <definedName name="_1145_______________________________________________________3__Criteria" localSheetId="1">#REF!</definedName>
    <definedName name="_1146_______________________________________________________3__Criteria">#REF!</definedName>
    <definedName name="_1147_______________________________________________________G__Extr" localSheetId="1">#REF!</definedName>
    <definedName name="_1148_______________________________________________________G__Extr">#REF!</definedName>
    <definedName name="_1149_______________________________________________________G__Extract" localSheetId="1">#REF!</definedName>
    <definedName name="_1150_______________________________________________________G__Extract">#REF!</definedName>
    <definedName name="_1156_______________________________________________________wrn.Ã¶°ñÁý°èÇ_._.5Ä­." hidden="1">{#N/A,#N/A,FALSE,"Sheet1"}</definedName>
    <definedName name="_116________________________________________________________Module4_.Macro3">[0]!_116________________________________________________________Module4_.Macro3</definedName>
    <definedName name="_1160______________________________________________________¤§¤_¤¡" hidden="1">{#N/A,#N/A,FALSE,"Sheet1"}</definedName>
    <definedName name="_1161______________________________________________________3__Crite" localSheetId="1">#REF!</definedName>
    <definedName name="_1162______________________________________________________3__Crite">#REF!</definedName>
    <definedName name="_1163______________________________________________________3__Criteria" localSheetId="1">#REF!</definedName>
    <definedName name="_1164______________________________________________________3__Criteria">#REF!</definedName>
    <definedName name="_1165______________________________________________________G__Extr" localSheetId="1">#REF!</definedName>
    <definedName name="_1166______________________________________________________G__Extr">#REF!</definedName>
    <definedName name="_1167______________________________________________________G__Extract" localSheetId="1">#REF!</definedName>
    <definedName name="_1168______________________________________________________G__Extract">#REF!</definedName>
    <definedName name="_1174______________________________________________________wrn.Ã¶°ñÁý°èÇ_._.5Ä­." hidden="1">{#N/A,#N/A,FALSE,"Sheet1"}</definedName>
    <definedName name="_1178_____________________________________________________¤§¤_¤¡" hidden="1">{#N/A,#N/A,FALSE,"Sheet1"}</definedName>
    <definedName name="_1179_____________________________________________________3__Crite" localSheetId="1">#REF!</definedName>
    <definedName name="_118________________________________________________________Module6_.Macro4">[0]!_118________________________________________________________Module6_.Macro4</definedName>
    <definedName name="_1180_____________________________________________________3__Crite">#REF!</definedName>
    <definedName name="_1181_____________________________________________________3__Criteria" localSheetId="1">#REF!</definedName>
    <definedName name="_1182_____________________________________________________3__Criteria">#REF!</definedName>
    <definedName name="_1183_____________________________________________________G__Extr" localSheetId="1">#REF!</definedName>
    <definedName name="_1184_____________________________________________________G__Extr">#REF!</definedName>
    <definedName name="_1185_____________________________________________________G__Extract" localSheetId="1">#REF!</definedName>
    <definedName name="_1186_____________________________________________________G__Extract">#REF!</definedName>
    <definedName name="_1192_____________________________________________________wrn.Ã¶°ñÁý°èÇ_._.5Ä­." hidden="1">{#N/A,#N/A,FALSE,"Sheet1"}</definedName>
    <definedName name="_1196____________________________________________________¤§¤_¤¡" hidden="1">{#N/A,#N/A,FALSE,"Sheet1"}</definedName>
    <definedName name="_1197____________________________________________________3__Crite" localSheetId="1">#REF!</definedName>
    <definedName name="_1198____________________________________________________3__Crite">#REF!</definedName>
    <definedName name="_1199____________________________________________________3__Criteria" localSheetId="1">#REF!</definedName>
    <definedName name="_12">#N/A</definedName>
    <definedName name="_120_________________________________________________________Module4_.Macro3">[0]!_120_________________________________________________________Module4_.Macro3</definedName>
    <definedName name="_1200____________________________________________________3__Criteria">#REF!</definedName>
    <definedName name="_1201____________________________________________________G__Extr" localSheetId="1">#REF!</definedName>
    <definedName name="_1202____________________________________________________G__Extr">#REF!</definedName>
    <definedName name="_1203____________________________________________________G__Extract" localSheetId="1">#REF!</definedName>
    <definedName name="_1204____________________________________________________G__Extract">#REF!</definedName>
    <definedName name="_1210____________________________________________________wrn.Ã¶°ñÁý°èÇ_._.5Ä­." hidden="1">{#N/A,#N/A,FALSE,"Sheet1"}</definedName>
    <definedName name="_1214___________________________________________________¤§¤_¤¡" hidden="1">{#N/A,#N/A,FALSE,"Sheet1"}</definedName>
    <definedName name="_1215___________________________________________________3__Crite" localSheetId="1">#REF!</definedName>
    <definedName name="_1216___________________________________________________3__Crite">#REF!</definedName>
    <definedName name="_1217___________________________________________________3__Criteria" localSheetId="1">#REF!</definedName>
    <definedName name="_1218___________________________________________________3__Criteria">#REF!</definedName>
    <definedName name="_1219___________________________________________________G__Extr" localSheetId="1">#REF!</definedName>
    <definedName name="_122_________________________________________________________Module6_.Macro4">[0]!_122_________________________________________________________Module6_.Macro4</definedName>
    <definedName name="_1220___________________________________________________G__Extr">#REF!</definedName>
    <definedName name="_1221___________________________________________________G__Extract" localSheetId="1">#REF!</definedName>
    <definedName name="_1222___________________________________________________G__Extract">#REF!</definedName>
    <definedName name="_1228___________________________________________________wrn.Ã¶°ñÁý°èÇ_._.5Ä­." hidden="1">{#N/A,#N/A,FALSE,"Sheet1"}</definedName>
    <definedName name="_1232__________________________________________________¤§¤_¤¡" hidden="1">{#N/A,#N/A,FALSE,"Sheet1"}</definedName>
    <definedName name="_1233__________________________________________________3__Crite" localSheetId="1">#REF!</definedName>
    <definedName name="_1234__________________________________________________3__Crite">#REF!</definedName>
    <definedName name="_1235__________________________________________________3__Criteria" localSheetId="1">#REF!</definedName>
    <definedName name="_1236__________________________________________________3__Criteria">#REF!</definedName>
    <definedName name="_1237__________________________________________________G__Extr" localSheetId="1">#REF!</definedName>
    <definedName name="_1238__________________________________________________G__Extr">#REF!</definedName>
    <definedName name="_1239__________________________________________________G__Extract" localSheetId="1">#REF!</definedName>
    <definedName name="_124__________________________________________________________Module4_.Macro3">[0]!_124__________________________________________________________Module4_.Macro3</definedName>
    <definedName name="_1240__________________________________________________G__Extract">#REF!</definedName>
    <definedName name="_1246__________________________________________________wrn.Ã¶°ñÁý°èÇ_._.5Ä­." hidden="1">{#N/A,#N/A,FALSE,"Sheet1"}</definedName>
    <definedName name="_1250_________________________________________________¤§¤_¤¡" hidden="1">{#N/A,#N/A,FALSE,"Sheet1"}</definedName>
    <definedName name="_1251_________________________________________________3__Crite" localSheetId="1">#REF!</definedName>
    <definedName name="_1252_________________________________________________3__Crite">#REF!</definedName>
    <definedName name="_1253_________________________________________________3__Criteria" localSheetId="1">#REF!</definedName>
    <definedName name="_1254_________________________________________________3__Criteria">#REF!</definedName>
    <definedName name="_1255_________________________________________________G__Extr" localSheetId="1">#REF!</definedName>
    <definedName name="_1256_________________________________________________G__Extr">#REF!</definedName>
    <definedName name="_1257_________________________________________________G__Extract" localSheetId="1">#REF!</definedName>
    <definedName name="_1258_________________________________________________G__Extract">#REF!</definedName>
    <definedName name="_126__________________________________________________________Module6_.Macro4">[0]!_126__________________________________________________________Module6_.Macro4</definedName>
    <definedName name="_1264_________________________________________________wrn.Ã¶°ñÁý°èÇ_._.5Ä­." hidden="1">{#N/A,#N/A,FALSE,"Sheet1"}</definedName>
    <definedName name="_1268________________________________________________¤§¤_¤¡" hidden="1">{#N/A,#N/A,FALSE,"Sheet1"}</definedName>
    <definedName name="_1269________________________________________________3__Crite" localSheetId="1">#REF!</definedName>
    <definedName name="_1270________________________________________________3__Crite">#REF!</definedName>
    <definedName name="_1271________________________________________________3__Criteria" localSheetId="1">#REF!</definedName>
    <definedName name="_1272________________________________________________3__Criteria">#REF!</definedName>
    <definedName name="_1273________________________________________________G__Extr" localSheetId="1">#REF!</definedName>
    <definedName name="_1274________________________________________________G__Extr">#REF!</definedName>
    <definedName name="_1275________________________________________________G__Extract" localSheetId="1">#REF!</definedName>
    <definedName name="_1276________________________________________________G__Extract">#REF!</definedName>
    <definedName name="_128___________________________________________________________Module4_.Macro3">[0]!_128___________________________________________________________Module4_.Macro3</definedName>
    <definedName name="_1282________________________________________________wrn.Ã¶°ñÁý°èÇ_._.5Ä­." hidden="1">{#N/A,#N/A,FALSE,"Sheet1"}</definedName>
    <definedName name="_1286_______________________________________________¤§¤_¤¡" hidden="1">{#N/A,#N/A,FALSE,"Sheet1"}</definedName>
    <definedName name="_1287_______________________________________________3_0Crite" localSheetId="1">#REF!</definedName>
    <definedName name="_1288_______________________________________________3_0Crite">#REF!</definedName>
    <definedName name="_1289_______________________________________________3_0Criteria" localSheetId="1">#REF!</definedName>
    <definedName name="_1290_______________________________________________3_0Criteria">#REF!</definedName>
    <definedName name="_1291_______________________________________________3__Crite" localSheetId="1">#REF!</definedName>
    <definedName name="_1292_______________________________________________3__Crite">#REF!</definedName>
    <definedName name="_1293_______________________________________________3__Criteria" localSheetId="1">#REF!</definedName>
    <definedName name="_1294_______________________________________________3__Criteria">#REF!</definedName>
    <definedName name="_1295_______________________________________________G_0Extr" localSheetId="1">#REF!</definedName>
    <definedName name="_1296_______________________________________________G_0Extr">#REF!</definedName>
    <definedName name="_1297_______________________________________________G_0Extract" localSheetId="1">#REF!</definedName>
    <definedName name="_1298_______________________________________________G_0Extract">#REF!</definedName>
    <definedName name="_1299_______________________________________________G__Extr" localSheetId="1">#REF!</definedName>
    <definedName name="_13">#N/A</definedName>
    <definedName name="_130___________________________________________________________Module6_.Macro4">[0]!_130___________________________________________________________Module6_.Macro4</definedName>
    <definedName name="_1300_______________________________________________G__Extr">#REF!</definedName>
    <definedName name="_1301_______________________________________________G__Extract" localSheetId="1">#REF!</definedName>
    <definedName name="_1302_______________________________________________G__Extract">#REF!</definedName>
    <definedName name="_1308_______________________________________________wrn.Ã¶°ñÁý°èÇ_._.5Ä­." hidden="1">{#N/A,#N/A,FALSE,"Sheet1"}</definedName>
    <definedName name="_1312______________________________________________¤§¤_¤¡" hidden="1">{#N/A,#N/A,FALSE,"Sheet1"}</definedName>
    <definedName name="_1313______________________________________________3_0Crite" localSheetId="1">#REF!</definedName>
    <definedName name="_1314______________________________________________3_0Crite">#REF!</definedName>
    <definedName name="_1315______________________________________________3_0Criteria" localSheetId="1">#REF!</definedName>
    <definedName name="_1316______________________________________________3_0Criteria">#REF!</definedName>
    <definedName name="_1317______________________________________________3__Crite" localSheetId="1">#REF!</definedName>
    <definedName name="_1318______________________________________________3__Crite">#REF!</definedName>
    <definedName name="_1319______________________________________________3__Criteria" localSheetId="1">#REF!</definedName>
    <definedName name="_132____________________________________________________________Module4_.Macro3">[0]!_132____________________________________________________________Module4_.Macro3</definedName>
    <definedName name="_1320______________________________________________3__Criteria">#REF!</definedName>
    <definedName name="_1321______________________________________________G_0Extr" localSheetId="1">#REF!</definedName>
    <definedName name="_1322______________________________________________G_0Extr">#REF!</definedName>
    <definedName name="_1323______________________________________________G_0Extract" localSheetId="1">#REF!</definedName>
    <definedName name="_1324______________________________________________G_0Extract">#REF!</definedName>
    <definedName name="_1325______________________________________________G__Extr" localSheetId="1">#REF!</definedName>
    <definedName name="_1326______________________________________________G__Extr">#REF!</definedName>
    <definedName name="_1327______________________________________________G__Extract" localSheetId="1">#REF!</definedName>
    <definedName name="_1328______________________________________________G__Extract">#REF!</definedName>
    <definedName name="_1334______________________________________________wrn.Ã¶°ñÁý°èÇ_._.5Ä­." hidden="1">{#N/A,#N/A,FALSE,"Sheet1"}</definedName>
    <definedName name="_1338_____________________________________________¤§¤_¤¡" hidden="1">{#N/A,#N/A,FALSE,"Sheet1"}</definedName>
    <definedName name="_1339_____________________________________________3_0Crite" localSheetId="1">#REF!</definedName>
    <definedName name="_134____________________________________________________________Module6_.Macro4">[0]!_134____________________________________________________________Module6_.Macro4</definedName>
    <definedName name="_1340_____________________________________________3_0Crite">#REF!</definedName>
    <definedName name="_1341_____________________________________________3_0Criteria" localSheetId="1">#REF!</definedName>
    <definedName name="_1342_____________________________________________3_0Criteria">#REF!</definedName>
    <definedName name="_1343_____________________________________________3__Crite" localSheetId="1">#REF!</definedName>
    <definedName name="_1344_____________________________________________3__Crite">#REF!</definedName>
    <definedName name="_1345_____________________________________________3__Criteria" localSheetId="1">#REF!</definedName>
    <definedName name="_1346_____________________________________________3__Criteria">#REF!</definedName>
    <definedName name="_1347_____________________________________________G_0Extr" localSheetId="1">#REF!</definedName>
    <definedName name="_1348_____________________________________________G_0Extr">#REF!</definedName>
    <definedName name="_1349_____________________________________________G_0Extract" localSheetId="1">#REF!</definedName>
    <definedName name="_1350_____________________________________________G_0Extract">#REF!</definedName>
    <definedName name="_1351_____________________________________________G__Extr" localSheetId="1">#REF!</definedName>
    <definedName name="_1352_____________________________________________G__Extr">#REF!</definedName>
    <definedName name="_1353_____________________________________________G__Extract" localSheetId="1">#REF!</definedName>
    <definedName name="_1354_____________________________________________G__Extract">#REF!</definedName>
    <definedName name="_136_____________________________________________________________Module4_.Macro3">[0]!_136_____________________________________________________________Module4_.Macro3</definedName>
    <definedName name="_1360_____________________________________________wrn.Ã¶°ñÁý°èÇ_._.5Ä­." hidden="1">{#N/A,#N/A,FALSE,"Sheet1"}</definedName>
    <definedName name="_1364____________________________________________¤§¤_¤¡" hidden="1">{#N/A,#N/A,FALSE,"Sheet1"}</definedName>
    <definedName name="_1365____________________________________________3_0Crite" localSheetId="1">#REF!</definedName>
    <definedName name="_1366____________________________________________3_0Crite">#REF!</definedName>
    <definedName name="_1367____________________________________________3_0Criteria" localSheetId="1">#REF!</definedName>
    <definedName name="_1368____________________________________________3_0Criteria">#REF!</definedName>
    <definedName name="_1369____________________________________________3__Crite" localSheetId="1">#REF!</definedName>
    <definedName name="_1370____________________________________________3__Crite">#REF!</definedName>
    <definedName name="_1371____________________________________________3__Criteria" localSheetId="1">#REF!</definedName>
    <definedName name="_1372____________________________________________3__Criteria">#REF!</definedName>
    <definedName name="_1373____________________________________________G_0Extr" localSheetId="1">#REF!</definedName>
    <definedName name="_1374____________________________________________G_0Extr">#REF!</definedName>
    <definedName name="_1375____________________________________________G_0Extract" localSheetId="1">#REF!</definedName>
    <definedName name="_1376____________________________________________G_0Extract">#REF!</definedName>
    <definedName name="_1377____________________________________________G__Extr" localSheetId="1">#REF!</definedName>
    <definedName name="_1378____________________________________________G__Extr">#REF!</definedName>
    <definedName name="_1379____________________________________________G__Extract" localSheetId="1">#REF!</definedName>
    <definedName name="_138_____________________________________________________________Module6_.Macro4">[0]!_138_____________________________________________________________Module6_.Macro4</definedName>
    <definedName name="_1380____________________________________________G__Extract">#REF!</definedName>
    <definedName name="_1386____________________________________________wrn.Ã¶°ñÁý°èÇ_._.5Ä­." hidden="1">{#N/A,#N/A,FALSE,"Sheet1"}</definedName>
    <definedName name="_1389___________________________________________3_0Crite" localSheetId="1">#REF!</definedName>
    <definedName name="_139______________________________________________________________Module4_.Macro3">[3]!'[Module4].Macro3'</definedName>
    <definedName name="_1390___________________________________________3_0Crite">#REF!</definedName>
    <definedName name="_1391___________________________________________3_0Criteria" localSheetId="1">#REF!</definedName>
    <definedName name="_1392___________________________________________3_0Criteria">#REF!</definedName>
    <definedName name="_1393___________________________________________3__Crite" localSheetId="1">#REF!</definedName>
    <definedName name="_1394___________________________________________3__Crite">#REF!</definedName>
    <definedName name="_1395___________________________________________3__Criteria" localSheetId="1">#REF!</definedName>
    <definedName name="_1396___________________________________________3__Criteria">#REF!</definedName>
    <definedName name="_1397___________________________________________G_0Extr" localSheetId="1">#REF!</definedName>
    <definedName name="_1398___________________________________________G_0Extr">#REF!</definedName>
    <definedName name="_1399___________________________________________G_0Extract" localSheetId="1">#REF!</definedName>
    <definedName name="_13ELP전선관_3" localSheetId="1">[4]가로등기초!#REF!</definedName>
    <definedName name="_14">#N/A</definedName>
    <definedName name="_140______________________________________________________________Module6_.Macro4">[3]!'[Module6].Macro4'</definedName>
    <definedName name="_1400___________________________________________G_0Extract">#REF!</definedName>
    <definedName name="_1401___________________________________________G__Extr" localSheetId="1">#REF!</definedName>
    <definedName name="_1402___________________________________________G__Extr">#REF!</definedName>
    <definedName name="_1403___________________________________________G__Extract" localSheetId="1">#REF!</definedName>
    <definedName name="_1404___________________________________________G__Extract">#REF!</definedName>
    <definedName name="_1412__________________________________________¤§¤_¤¡" hidden="1">{#N/A,#N/A,FALSE,"Sheet1"}</definedName>
    <definedName name="_1413__________________________________________3_0Crite" localSheetId="1">#REF!</definedName>
    <definedName name="_1414__________________________________________3_0Crite">#REF!</definedName>
    <definedName name="_1415__________________________________________3_0Criteria" localSheetId="1">#REF!</definedName>
    <definedName name="_1416__________________________________________3_0Criteria">#REF!</definedName>
    <definedName name="_1417__________________________________________3__Crite" localSheetId="1">#REF!</definedName>
    <definedName name="_1418__________________________________________3__Crite">#REF!</definedName>
    <definedName name="_1419__________________________________________3__Criteria" localSheetId="1">#REF!</definedName>
    <definedName name="_142_______________________________________________________________Module4_.Macro3">[0]!_142_______________________________________________________________Module4_.Macro3</definedName>
    <definedName name="_1420__________________________________________3__Criteria">#REF!</definedName>
    <definedName name="_1421__________________________________________G_0Extr" localSheetId="1">#REF!</definedName>
    <definedName name="_1422__________________________________________G_0Extr">#REF!</definedName>
    <definedName name="_1423__________________________________________G_0Extract" localSheetId="1">#REF!</definedName>
    <definedName name="_1424__________________________________________G_0Extract">#REF!</definedName>
    <definedName name="_1425__________________________________________G__Extr" localSheetId="1">#REF!</definedName>
    <definedName name="_1426__________________________________________G__Extr">#REF!</definedName>
    <definedName name="_1427__________________________________________G__Extract" localSheetId="1">#REF!</definedName>
    <definedName name="_1428__________________________________________G__Extract">#REF!</definedName>
    <definedName name="_1434__________________________________________wrn.Ã¶°ñÁý°èÇ_._.5Ä­." hidden="1">{#N/A,#N/A,FALSE,"Sheet1"}</definedName>
    <definedName name="_1438_________________________________________¤§¤_¤¡" hidden="1">{#N/A,#N/A,FALSE,"Sheet1"}</definedName>
    <definedName name="_1439_________________________________________3_0Crite" localSheetId="1">#REF!</definedName>
    <definedName name="_144_______________________________________________________________Module6_.Macro4">[0]!_144_______________________________________________________________Module6_.Macro4</definedName>
    <definedName name="_1440_________________________________________3_0Crite">#REF!</definedName>
    <definedName name="_1441_________________________________________3_0Criteria" localSheetId="1">#REF!</definedName>
    <definedName name="_1442_________________________________________3_0Criteria">#REF!</definedName>
    <definedName name="_1443_________________________________________3__Crite" localSheetId="1">#REF!</definedName>
    <definedName name="_1444_________________________________________3__Crite">#REF!</definedName>
    <definedName name="_1445_________________________________________3__Criteria" localSheetId="1">#REF!</definedName>
    <definedName name="_1446_________________________________________3__Criteria">#REF!</definedName>
    <definedName name="_1447_________________________________________G_0Extr" localSheetId="1">#REF!</definedName>
    <definedName name="_1448_________________________________________G_0Extr">#REF!</definedName>
    <definedName name="_1449_________________________________________G_0Extract" localSheetId="1">#REF!</definedName>
    <definedName name="_1450_________________________________________G_0Extract">#REF!</definedName>
    <definedName name="_1451_________________________________________G__Extr" localSheetId="1">#REF!</definedName>
    <definedName name="_1452_________________________________________G__Extr">#REF!</definedName>
    <definedName name="_1453_________________________________________G__Extract" localSheetId="1">#REF!</definedName>
    <definedName name="_1454_________________________________________G__Extract">#REF!</definedName>
    <definedName name="_146________________________________________________________________Module4_.Macro3">[0]!_146________________________________________________________________Module4_.Macro3</definedName>
    <definedName name="_1460_________________________________________wrn.Ã¶°ñÁý°èÇ_._.5Ä­." hidden="1">{#N/A,#N/A,FALSE,"Sheet1"}</definedName>
    <definedName name="_1464________________________________________¤§¤_¤¡" hidden="1">{#N/A,#N/A,FALSE,"Sheet1"}</definedName>
    <definedName name="_1465________________________________________3_0Crite" localSheetId="1">#REF!</definedName>
    <definedName name="_1466________________________________________3_0Crite">#REF!</definedName>
    <definedName name="_1467________________________________________3_0Criteria" localSheetId="1">#REF!</definedName>
    <definedName name="_1468________________________________________3_0Criteria">#REF!</definedName>
    <definedName name="_1469________________________________________3__Crite" localSheetId="1">#REF!</definedName>
    <definedName name="_1470________________________________________3__Crite">#REF!</definedName>
    <definedName name="_1471________________________________________3__Criteria" localSheetId="1">#REF!</definedName>
    <definedName name="_1472________________________________________3__Criteria">#REF!</definedName>
    <definedName name="_1473________________________________________G_0Extr" localSheetId="1">#REF!</definedName>
    <definedName name="_1474________________________________________G_0Extr">#REF!</definedName>
    <definedName name="_1475________________________________________G_0Extract" localSheetId="1">#REF!</definedName>
    <definedName name="_1476________________________________________G_0Extract">#REF!</definedName>
    <definedName name="_1477________________________________________G__Extr" localSheetId="1">#REF!</definedName>
    <definedName name="_1478________________________________________G__Extr">#REF!</definedName>
    <definedName name="_1479________________________________________G__Extract" localSheetId="1">#REF!</definedName>
    <definedName name="_148________________________________________________________________Module6_.Macro4">[0]!_148________________________________________________________________Module6_.Macro4</definedName>
    <definedName name="_1480________________________________________G__Extract">#REF!</definedName>
    <definedName name="_1486________________________________________wrn.Ã¶°ñÁý°èÇ_._.5Ä­." hidden="1">{#N/A,#N/A,FALSE,"Sheet1"}</definedName>
    <definedName name="_1490_______________________________________¤§¤_¤¡" hidden="1">{#N/A,#N/A,FALSE,"Sheet1"}</definedName>
    <definedName name="_1491_______________________________________3_0Crite" localSheetId="1">#REF!</definedName>
    <definedName name="_1492_______________________________________3_0Crite">#REF!</definedName>
    <definedName name="_1493_______________________________________3_0Criteria" localSheetId="1">#REF!</definedName>
    <definedName name="_1494_______________________________________3_0Criteria">#REF!</definedName>
    <definedName name="_1495_______________________________________3__Crite" localSheetId="1">#REF!</definedName>
    <definedName name="_1496_______________________________________3__Crite">#REF!</definedName>
    <definedName name="_1497_______________________________________3__Criteria" localSheetId="1">#REF!</definedName>
    <definedName name="_1498_______________________________________3__Criteria">#REF!</definedName>
    <definedName name="_1499_______________________________________G_0Extr" localSheetId="1">#REF!</definedName>
    <definedName name="_15">#N/A</definedName>
    <definedName name="_150_________________________________________________________________Module4_.Macro3">[0]!_150_________________________________________________________________Module4_.Macro3</definedName>
    <definedName name="_1500_______________________________________G_0Extr">#REF!</definedName>
    <definedName name="_1501_______________________________________G_0Extract" localSheetId="1">#REF!</definedName>
    <definedName name="_1502_______________________________________G_0Extract">#REF!</definedName>
    <definedName name="_1503_______________________________________G__Extr" localSheetId="1">#REF!</definedName>
    <definedName name="_1504_______________________________________G__Extr">#REF!</definedName>
    <definedName name="_1505_______________________________________G__Extract" localSheetId="1">#REF!</definedName>
    <definedName name="_1506_______________________________________G__Extract">#REF!</definedName>
    <definedName name="_1512_______________________________________wrn.Ã¶°ñÁý°èÇ_._.5Ä­." hidden="1">{#N/A,#N/A,FALSE,"Sheet1"}</definedName>
    <definedName name="_1516______________________________________¤§¤_¤¡" hidden="1">{#N/A,#N/A,FALSE,"Sheet1"}</definedName>
    <definedName name="_1517______________________________________3_0Crite" localSheetId="1">#REF!</definedName>
    <definedName name="_1518______________________________________3_0Crite">#REF!</definedName>
    <definedName name="_1519______________________________________3_0Criteria" localSheetId="1">#REF!</definedName>
    <definedName name="_152_________________________________________________________________Module6_.Macro4">[0]!_152_________________________________________________________________Module6_.Macro4</definedName>
    <definedName name="_1520______________________________________3_0Criteria">#REF!</definedName>
    <definedName name="_1521______________________________________3__Crite" localSheetId="1">#REF!</definedName>
    <definedName name="_1522______________________________________3__Crite">#REF!</definedName>
    <definedName name="_1523______________________________________3__Criteria" localSheetId="1">#REF!</definedName>
    <definedName name="_1524______________________________________3__Criteria">#REF!</definedName>
    <definedName name="_1525______________________________________G_0Extr" localSheetId="1">#REF!</definedName>
    <definedName name="_1526______________________________________G_0Extr">#REF!</definedName>
    <definedName name="_1527______________________________________G_0Extract" localSheetId="1">#REF!</definedName>
    <definedName name="_1528______________________________________G_0Extract">#REF!</definedName>
    <definedName name="_1529______________________________________G__Extr" localSheetId="1">#REF!</definedName>
    <definedName name="_1530______________________________________G__Extr">#REF!</definedName>
    <definedName name="_1531______________________________________G__Extract" localSheetId="1">#REF!</definedName>
    <definedName name="_1532______________________________________G__Extract">#REF!</definedName>
    <definedName name="_1538______________________________________wrn.Ã¶°ñÁý°èÇ_._.5Ä­." hidden="1">{#N/A,#N/A,FALSE,"Sheet1"}</definedName>
    <definedName name="_154__________________________________________________________________Module4_.Macro3">[0]!_154__________________________________________________________________Module4_.Macro3</definedName>
    <definedName name="_1542_____________________________________¤§¤_¤¡" hidden="1">{#N/A,#N/A,FALSE,"Sheet1"}</definedName>
    <definedName name="_1543_____________________________________3_0Crite" localSheetId="1">#REF!</definedName>
    <definedName name="_1544_____________________________________3_0Crite">#REF!</definedName>
    <definedName name="_1545_____________________________________3_0Criteria" localSheetId="1">#REF!</definedName>
    <definedName name="_1546_____________________________________3_0Criteria">#REF!</definedName>
    <definedName name="_1547_____________________________________3__Crite" localSheetId="1">#REF!</definedName>
    <definedName name="_1548_____________________________________3__Crite">#REF!</definedName>
    <definedName name="_1549_____________________________________3__Criteria" localSheetId="1">#REF!</definedName>
    <definedName name="_1550_____________________________________3__Criteria">#REF!</definedName>
    <definedName name="_1551_____________________________________G_0Extr" localSheetId="1">#REF!</definedName>
    <definedName name="_1552_____________________________________G_0Extr">#REF!</definedName>
    <definedName name="_1553_____________________________________G_0Extract" localSheetId="1">#REF!</definedName>
    <definedName name="_1554_____________________________________G_0Extract">#REF!</definedName>
    <definedName name="_1555_____________________________________G__Extr" localSheetId="1">#REF!</definedName>
    <definedName name="_1556_____________________________________G__Extr">#REF!</definedName>
    <definedName name="_1557_____________________________________G__Extract" localSheetId="1">#REF!</definedName>
    <definedName name="_1558_____________________________________G__Extract">#REF!</definedName>
    <definedName name="_156__________________________________________________________________Module6_.Macro4">[0]!_156__________________________________________________________________Module6_.Macro4</definedName>
    <definedName name="_1564_____________________________________wrn.Ã¶°ñÁý°èÇ_._.5Ä­." hidden="1">{#N/A,#N/A,FALSE,"Sheet1"}</definedName>
    <definedName name="_1567____________________________________3_0Crite" localSheetId="1">#REF!</definedName>
    <definedName name="_1568____________________________________3_0Crite">#REF!</definedName>
    <definedName name="_1569____________________________________3_0Criteria" localSheetId="1">#REF!</definedName>
    <definedName name="_1570____________________________________3_0Criteria">#REF!</definedName>
    <definedName name="_1571____________________________________3__Crite" localSheetId="1">#REF!</definedName>
    <definedName name="_1572____________________________________3__Crite">#REF!</definedName>
    <definedName name="_1573____________________________________3__Criteria" localSheetId="1">#REF!</definedName>
    <definedName name="_1574____________________________________3__Criteria">#REF!</definedName>
    <definedName name="_1575____________________________________G_0Extr" localSheetId="1">#REF!</definedName>
    <definedName name="_1576____________________________________G_0Extr">#REF!</definedName>
    <definedName name="_1577____________________________________G_0Extract" localSheetId="1">#REF!</definedName>
    <definedName name="_1578____________________________________G_0Extract">#REF!</definedName>
    <definedName name="_1579____________________________________G__Extr" localSheetId="1">#REF!</definedName>
    <definedName name="_158___________________________________________________________________Module4_.Macro3">[0]!_158___________________________________________________________________Module4_.Macro3</definedName>
    <definedName name="_1580____________________________________G__Extr">#REF!</definedName>
    <definedName name="_1581____________________________________G__Extract" localSheetId="1">#REF!</definedName>
    <definedName name="_1582____________________________________G__Extract">#REF!</definedName>
    <definedName name="_1589___________________________________3_0Crite" localSheetId="1">#REF!</definedName>
    <definedName name="_1590___________________________________3_0Crite">#REF!</definedName>
    <definedName name="_1591___________________________________3_0Criteria" localSheetId="1">#REF!</definedName>
    <definedName name="_1592___________________________________3_0Criteria">#REF!</definedName>
    <definedName name="_1593___________________________________3__Crite" localSheetId="1">#REF!</definedName>
    <definedName name="_1594___________________________________3__Crite">#REF!</definedName>
    <definedName name="_1595___________________________________3__Criteria" localSheetId="1">#REF!</definedName>
    <definedName name="_1596___________________________________3__Criteria">#REF!</definedName>
    <definedName name="_1597___________________________________G_0Extr" localSheetId="1">#REF!</definedName>
    <definedName name="_1598___________________________________G_0Extr">#REF!</definedName>
    <definedName name="_1599___________________________________G_0Extract" localSheetId="1">#REF!</definedName>
    <definedName name="_15A">[5]금액내역서!$D$3:$D$10</definedName>
    <definedName name="_16">#N/A</definedName>
    <definedName name="_160___________________________________________________________________Module6_.Macro4">[0]!_160___________________________________________________________________Module6_.Macro4</definedName>
    <definedName name="_1600___________________________________G_0Extract">#REF!</definedName>
    <definedName name="_1601___________________________________G__Extr" localSheetId="1">#REF!</definedName>
    <definedName name="_1602___________________________________G__Extr">#REF!</definedName>
    <definedName name="_1603___________________________________G__Extract" localSheetId="1">#REF!</definedName>
    <definedName name="_1604___________________________________G__Extract">#REF!</definedName>
    <definedName name="_1611__________________________________3_0Crite" localSheetId="1">#REF!</definedName>
    <definedName name="_1612__________________________________3_0Crite">#REF!</definedName>
    <definedName name="_1613__________________________________3_0Criteria" localSheetId="1">#REF!</definedName>
    <definedName name="_1614__________________________________3_0Criteria">#REF!</definedName>
    <definedName name="_1615__________________________________3__Crite" localSheetId="1">#REF!</definedName>
    <definedName name="_1616__________________________________3__Crite">#REF!</definedName>
    <definedName name="_1617__________________________________3__Criteria" localSheetId="1">#REF!</definedName>
    <definedName name="_1618__________________________________3__Criteria">#REF!</definedName>
    <definedName name="_1619__________________________________G_0Extr" localSheetId="1">#REF!</definedName>
    <definedName name="_162____________________________________________________________________Module4_.Macro3">[0]!_162____________________________________________________________________Module4_.Macro3</definedName>
    <definedName name="_1620__________________________________G_0Extr">#REF!</definedName>
    <definedName name="_1621__________________________________G_0Extract" localSheetId="1">#REF!</definedName>
    <definedName name="_1622__________________________________G_0Extract">#REF!</definedName>
    <definedName name="_1623__________________________________G__Extr" localSheetId="1">#REF!</definedName>
    <definedName name="_1624__________________________________G__Extr">#REF!</definedName>
    <definedName name="_1625__________________________________G__Extract" localSheetId="1">#REF!</definedName>
    <definedName name="_1626__________________________________G__Extract">#REF!</definedName>
    <definedName name="_1633_________________________________3__Crite" localSheetId="1">#REF!</definedName>
    <definedName name="_1634_________________________________3__Crite">#REF!</definedName>
    <definedName name="_1635_________________________________3__Criteria" localSheetId="1">#REF!</definedName>
    <definedName name="_1636_________________________________3__Criteria">#REF!</definedName>
    <definedName name="_1637_________________________________G__Extr" localSheetId="1">#REF!</definedName>
    <definedName name="_1638_________________________________G__Extr">#REF!</definedName>
    <definedName name="_1639_________________________________G__Extract" localSheetId="1">#REF!</definedName>
    <definedName name="_164____________________________________________________________________Module6_.Macro4">[0]!_164____________________________________________________________________Module6_.Macro4</definedName>
    <definedName name="_1640_________________________________G__Extract">#REF!</definedName>
    <definedName name="_1647________________________________3__Crite" localSheetId="1">#REF!</definedName>
    <definedName name="_1648________________________________3__Crite">#REF!</definedName>
    <definedName name="_1649________________________________3__Criteria" localSheetId="1">#REF!</definedName>
    <definedName name="_1650________________________________3__Criteria">#REF!</definedName>
    <definedName name="_1651________________________________G__Extr" localSheetId="1">#REF!</definedName>
    <definedName name="_1652________________________________G__Extr">#REF!</definedName>
    <definedName name="_1653________________________________G__Extract" localSheetId="1">#REF!</definedName>
    <definedName name="_1654________________________________G__Extract">#REF!</definedName>
    <definedName name="_166_____________________________________________________________________Module4_.Macro3">[0]!_166_____________________________________________________________________Module4_.Macro3</definedName>
    <definedName name="_1661_______________________________3__Crite" localSheetId="1">#REF!</definedName>
    <definedName name="_1662_______________________________3__Crite">#REF!</definedName>
    <definedName name="_1663_______________________________3__Criteria" localSheetId="1">#REF!</definedName>
    <definedName name="_1664_______________________________3__Criteria">#REF!</definedName>
    <definedName name="_1665_______________________________G__Extr" localSheetId="1">#REF!</definedName>
    <definedName name="_1666_______________________________G__Extr">#REF!</definedName>
    <definedName name="_1667_______________________________G__Extract" localSheetId="1">#REF!</definedName>
    <definedName name="_1668_______________________________G__Extract">#REF!</definedName>
    <definedName name="_1675______________________________3__Crite" localSheetId="1">#REF!</definedName>
    <definedName name="_1676______________________________3__Crite">#REF!</definedName>
    <definedName name="_1677______________________________3__Criteria" localSheetId="1">#REF!</definedName>
    <definedName name="_1678______________________________3__Criteria">#REF!</definedName>
    <definedName name="_1679______________________________G__Extr" localSheetId="1">#REF!</definedName>
    <definedName name="_168_____________________________________________________________________Module6_.Macro4">[0]!_168_____________________________________________________________________Module6_.Macro4</definedName>
    <definedName name="_1680______________________________G__Extr">#REF!</definedName>
    <definedName name="_1681______________________________G__Extract" localSheetId="1">#REF!</definedName>
    <definedName name="_1682______________________________G__Extract">#REF!</definedName>
    <definedName name="_1689_____________________________3__Crite" localSheetId="1">#REF!</definedName>
    <definedName name="_1690_____________________________3__Crite">#REF!</definedName>
    <definedName name="_1691_____________________________3__Criteria" localSheetId="1">#REF!</definedName>
    <definedName name="_1692_____________________________3__Criteria">#REF!</definedName>
    <definedName name="_1693_____________________________G__Extr" localSheetId="1">#REF!</definedName>
    <definedName name="_1694_____________________________G__Extr">#REF!</definedName>
    <definedName name="_1695_____________________________G__Extract" localSheetId="1">#REF!</definedName>
    <definedName name="_1696_____________________________G__Extract">#REF!</definedName>
    <definedName name="_16ELP전선관_3">[4]가로등기초!#REF!</definedName>
    <definedName name="_17">#N/A</definedName>
    <definedName name="_170______________________________________________________________________Module4_.Macro3">[0]!_170______________________________________________________________________Module4_.Macro3</definedName>
    <definedName name="_1703____________________________3__Crite" localSheetId="1">#REF!</definedName>
    <definedName name="_1704____________________________3__Crite">#REF!</definedName>
    <definedName name="_1705____________________________3__Criteria" localSheetId="1">#REF!</definedName>
    <definedName name="_1706____________________________3__Criteria">#REF!</definedName>
    <definedName name="_1707____________________________G__Extr" localSheetId="1">#REF!</definedName>
    <definedName name="_1708____________________________G__Extr">#REF!</definedName>
    <definedName name="_1709____________________________G__Extract" localSheetId="1">#REF!</definedName>
    <definedName name="_1710____________________________G__Extract">#REF!</definedName>
    <definedName name="_1717___________________________3__Crite" localSheetId="1">#REF!</definedName>
    <definedName name="_1718___________________________3__Crite">#REF!</definedName>
    <definedName name="_1719___________________________3__Criteria" localSheetId="1">#REF!</definedName>
    <definedName name="_172______________________________________________________________________Module6_.Macro4">[0]!_172______________________________________________________________________Module6_.Macro4</definedName>
    <definedName name="_1720___________________________3__Criteria">#REF!</definedName>
    <definedName name="_1721___________________________G__Extr" localSheetId="1">#REF!</definedName>
    <definedName name="_1722___________________________G__Extr">#REF!</definedName>
    <definedName name="_1723___________________________G__Extract" localSheetId="1">#REF!</definedName>
    <definedName name="_1724___________________________G__Extract">#REF!</definedName>
    <definedName name="_1730__________________________¤§¤_¤¡" hidden="1">{#N/A,#N/A,FALSE,"Sheet1"}</definedName>
    <definedName name="_1732__________________________wrn.Ã¶°ñÁý°èÇ_._.5Ä­." hidden="1">{#N/A,#N/A,FALSE,"Sheet1"}</definedName>
    <definedName name="_1734_______________¤§¤_¤¡" hidden="1">{#N/A,#N/A,FALSE,"Sheet1"}</definedName>
    <definedName name="_1736_______________wrn.Ã¶°ñÁý°èÇ_._.5Ä­." hidden="1">{#N/A,#N/A,FALSE,"Sheet1"}</definedName>
    <definedName name="_1738______________¤§¤_¤¡" hidden="1">{#N/A,#N/A,FALSE,"Sheet1"}</definedName>
    <definedName name="_174_______________________________________________________________________Module4_.Macro3">[0]!_174_______________________________________________________________________Module4_.Macro3</definedName>
    <definedName name="_1740______________wrn.Ã¶°ñÁý°èÇ_._.5Ä­." hidden="1">{#N/A,#N/A,FALSE,"Sheet1"}</definedName>
    <definedName name="_1742_____________¤§¤_¤¡" hidden="1">{#N/A,#N/A,FALSE,"Sheet1"}</definedName>
    <definedName name="_1744_____________wrn.Ã¶°ñÁý°èÇ_._.5Ä­." hidden="1">{#N/A,#N/A,FALSE,"Sheet1"}</definedName>
    <definedName name="_1748____________¤§¤_¤¡" hidden="1">{#N/A,#N/A,FALSE,"Sheet1"}</definedName>
    <definedName name="_1749____________3__Crite" localSheetId="1">#REF!</definedName>
    <definedName name="_1750____________3__Crite">#REF!</definedName>
    <definedName name="_1751____________3__Criteria" localSheetId="1">#REF!</definedName>
    <definedName name="_1752____________3__Criteria">#REF!</definedName>
    <definedName name="_1753____________G__Extr" localSheetId="1">#REF!</definedName>
    <definedName name="_1754____________G__Extr">#REF!</definedName>
    <definedName name="_1755____________G__Extract" localSheetId="1">#REF!</definedName>
    <definedName name="_1756____________G__Extract">#REF!</definedName>
    <definedName name="_176_______________________________________________________________________Module6_.Macro4">[0]!_176_______________________________________________________________________Module6_.Macro4</definedName>
    <definedName name="_1762____________wrn.Ã¶°ñÁý°èÇ_._.5Ä­." hidden="1">{#N/A,#N/A,FALSE,"Sheet1"}</definedName>
    <definedName name="_1766___________¤§¤_¤¡" hidden="1">{#N/A,#N/A,FALSE,"Sheet1"}</definedName>
    <definedName name="_1767___________3__Crite" localSheetId="1">#REF!</definedName>
    <definedName name="_1768___________3__Crite">#REF!</definedName>
    <definedName name="_1769___________3__Criteria" localSheetId="1">#REF!</definedName>
    <definedName name="_1770___________3__Criteria">#REF!</definedName>
    <definedName name="_1771___________G__Extr" localSheetId="1">#REF!</definedName>
    <definedName name="_1772___________G__Extr">#REF!</definedName>
    <definedName name="_1773___________G__Extract" localSheetId="1">#REF!</definedName>
    <definedName name="_1774___________G__Extract">#REF!</definedName>
    <definedName name="_178________________________________________________________________________Module4_.Macro3">[0]!_178________________________________________________________________________Module4_.Macro3</definedName>
    <definedName name="_1780___________wrn.Ã¶°ñÁý°èÇ_._.5Ä­." hidden="1">{#N/A,#N/A,FALSE,"Sheet1"}</definedName>
    <definedName name="_1784__________¤§¤_¤¡" hidden="1">{#N/A,#N/A,FALSE,"Sheet1"}</definedName>
    <definedName name="_1785__________3__Crite" localSheetId="1">#REF!</definedName>
    <definedName name="_1786__________3__Crite">#REF!</definedName>
    <definedName name="_1787__________3__Criteria" localSheetId="1">#REF!</definedName>
    <definedName name="_1788__________3__Criteria">#REF!</definedName>
    <definedName name="_1789__________G__Extr" localSheetId="1">#REF!</definedName>
    <definedName name="_1790__________G__Extr">#REF!</definedName>
    <definedName name="_1791__________G__Extract" localSheetId="1">#REF!</definedName>
    <definedName name="_1792__________G__Extract">#REF!</definedName>
    <definedName name="_1798__________wrn.Ã¶°ñÁý°èÇ_._.5Ä­." hidden="1">{#N/A,#N/A,FALSE,"Sheet1"}</definedName>
    <definedName name="_18">#N/A</definedName>
    <definedName name="_18____Module4_.Macro3">[0]!_18____Module4_.Macro3</definedName>
    <definedName name="_180________________________________________________________________________Module6_.Macro4">[0]!_180________________________________________________________________________Module6_.Macro4</definedName>
    <definedName name="_1802_________¤§¤_¤¡" hidden="1">{#N/A,#N/A,FALSE,"Sheet1"}</definedName>
    <definedName name="_1803_________3__Crite" localSheetId="1">#REF!</definedName>
    <definedName name="_1804_________3__Crite">#REF!</definedName>
    <definedName name="_1805_________3__Criteria" localSheetId="1">#REF!</definedName>
    <definedName name="_1806_________3__Criteria">#REF!</definedName>
    <definedName name="_1807_________G__Extr" localSheetId="1">#REF!</definedName>
    <definedName name="_1808_________G__Extr">#REF!</definedName>
    <definedName name="_1809_________G__Extract" localSheetId="1">#REF!</definedName>
    <definedName name="_1810_________G__Extract">#REF!</definedName>
    <definedName name="_1816_________wrn.Ã¶°ñÁý°èÇ_._.5Ä­." hidden="1">{#N/A,#N/A,FALSE,"Sheet1"}</definedName>
    <definedName name="_1819________3__Crite" localSheetId="1">#REF!</definedName>
    <definedName name="_182_________________________________________________________________________Module4_.Macro3">[0]!_182_________________________________________________________________________Module4_.Macro3</definedName>
    <definedName name="_1820________3__Crite">#REF!</definedName>
    <definedName name="_1821________3__Criteria" localSheetId="1">#REF!</definedName>
    <definedName name="_1822________3__Criteria">#REF!</definedName>
    <definedName name="_1823________G__Extr" localSheetId="1">#REF!</definedName>
    <definedName name="_1824________G__Extr">#REF!</definedName>
    <definedName name="_1825________G__Extract" localSheetId="1">#REF!</definedName>
    <definedName name="_1826________G__Extract">#REF!</definedName>
    <definedName name="_1834_______¤§¤_¤¡" hidden="1">{#N/A,#N/A,FALSE,"Sheet1"}</definedName>
    <definedName name="_1835_______3_0Crite" localSheetId="1">#REF!</definedName>
    <definedName name="_1836_______3_0Crite">#REF!</definedName>
    <definedName name="_1837_______3_0Criteria" localSheetId="1">#REF!</definedName>
    <definedName name="_1838_______3_0Criteria">#REF!</definedName>
    <definedName name="_1839_______3__Crite" localSheetId="1">#REF!</definedName>
    <definedName name="_184_________________________________________________________________________Module6_.Macro4">[0]!_184_________________________________________________________________________Module6_.Macro4</definedName>
    <definedName name="_1840_______3__Crite">#REF!</definedName>
    <definedName name="_1841_______3__Criteria" localSheetId="1">#REF!</definedName>
    <definedName name="_1842_______3__Criteria">#REF!</definedName>
    <definedName name="_1843_______G_0Extr" localSheetId="1">#REF!</definedName>
    <definedName name="_1844_______G_0Extr">#REF!</definedName>
    <definedName name="_1845_______G_0Extract" localSheetId="1">#REF!</definedName>
    <definedName name="_1846_______G_0Extract">#REF!</definedName>
    <definedName name="_1847_______G__Extr" localSheetId="1">#REF!</definedName>
    <definedName name="_1848_______G__Extr">#REF!</definedName>
    <definedName name="_1849_______G__Extract" localSheetId="1">#REF!</definedName>
    <definedName name="_1850_______G__Extract">#REF!</definedName>
    <definedName name="_1856_______wrn.Ã¶°ñÁý°èÇ_._.5Ä­." hidden="1">{#N/A,#N/A,FALSE,"Sheet1"}</definedName>
    <definedName name="_186__________________________________________________________________________Module4_.Macro3">[0]!_186__________________________________________________________________________Module4_.Macro3</definedName>
    <definedName name="_1860______¤§¤_¤¡" hidden="1">{#N/A,#N/A,FALSE,"Sheet1"}</definedName>
    <definedName name="_1861______3_0Crite" localSheetId="1">#REF!</definedName>
    <definedName name="_1862______3_0Crite">#REF!</definedName>
    <definedName name="_1863______3_0Criteria" localSheetId="1">#REF!</definedName>
    <definedName name="_1864______3_0Criteria">#REF!</definedName>
    <definedName name="_1865______3__Crite" localSheetId="1">#REF!</definedName>
    <definedName name="_1866______3__Crite">#REF!</definedName>
    <definedName name="_1867______3__Criteria" localSheetId="1">#REF!</definedName>
    <definedName name="_1868______3__Criteria">#REF!</definedName>
    <definedName name="_1869______G_0Extr" localSheetId="1">#REF!</definedName>
    <definedName name="_1870______G_0Extr">#REF!</definedName>
    <definedName name="_1871______G_0Extract" localSheetId="1">#REF!</definedName>
    <definedName name="_1872______G_0Extract">#REF!</definedName>
    <definedName name="_1873______G__Extr" localSheetId="1">#REF!</definedName>
    <definedName name="_1874______G__Extr">#REF!</definedName>
    <definedName name="_1875______G__Extract" localSheetId="1">#REF!</definedName>
    <definedName name="_1876______G__Extract">#REF!</definedName>
    <definedName name="_188__________________________________________________________________________Module6_.Macro4">[0]!_188__________________________________________________________________________Module6_.Macro4</definedName>
    <definedName name="_1882______wrn.Ã¶°ñÁý°èÇ_._.5Ä­." hidden="1">{#N/A,#N/A,FALSE,"Sheet1"}</definedName>
    <definedName name="_1885_____3__Crite" localSheetId="1">#REF!</definedName>
    <definedName name="_1886_____3__Crite">#REF!</definedName>
    <definedName name="_1887_____3__Criteria" localSheetId="1">#REF!</definedName>
    <definedName name="_1888_____3__Criteria">#REF!</definedName>
    <definedName name="_1889_____G__Extr" localSheetId="1">#REF!</definedName>
    <definedName name="_1890_____G__Extr">#REF!</definedName>
    <definedName name="_1891_____G__Extract" localSheetId="1">#REF!</definedName>
    <definedName name="_1892_____G__Extract">#REF!</definedName>
    <definedName name="_1897____3__Crite" localSheetId="1">#REF!</definedName>
    <definedName name="_1898____3__Crite">#REF!</definedName>
    <definedName name="_1899____3__Criteria" localSheetId="1">#REF!</definedName>
    <definedName name="_19">#N/A</definedName>
    <definedName name="_190___________________________________________________________________________Module4_.Macro3">[0]!_190___________________________________________________________________________Module4_.Macro3</definedName>
    <definedName name="_1900____3__Criteria">#REF!</definedName>
    <definedName name="_1903___3__Crite" localSheetId="1">#REF!</definedName>
    <definedName name="_1904___3__Crite">#REF!</definedName>
    <definedName name="_1905___3__Criteria" localSheetId="1">#REF!</definedName>
    <definedName name="_1906___3__Criteria">#REF!</definedName>
    <definedName name="_1907___G__Extr" localSheetId="1">#REF!</definedName>
    <definedName name="_1908___G__Extr">#REF!</definedName>
    <definedName name="_1909___G__Extract" localSheetId="1">#REF!</definedName>
    <definedName name="_1910___G__Extract">#REF!</definedName>
    <definedName name="_1918__¤§¤_¤¡" hidden="1">{#N/A,#N/A,FALSE,"Sheet1"}</definedName>
    <definedName name="_1919__3__Crite" localSheetId="1">#REF!</definedName>
    <definedName name="_192___________________________________________________________________________Module6_.Macro4">[0]!_192___________________________________________________________________________Module6_.Macro4</definedName>
    <definedName name="_1920__3__Crite">#REF!</definedName>
    <definedName name="_1921__3__Criteria" localSheetId="1">#REF!</definedName>
    <definedName name="_1922__3__Criteria">#REF!</definedName>
    <definedName name="_1923__G__Extr" localSheetId="1">#REF!</definedName>
    <definedName name="_1924__G__Extr">#REF!</definedName>
    <definedName name="_1925__G__Extract" localSheetId="1">#REF!</definedName>
    <definedName name="_1926__G__Extract">#REF!</definedName>
    <definedName name="_1932__wrn.Ã¶°ñÁý°èÇ_._.5Ä­." hidden="1">{#N/A,#N/A,FALSE,"Sheet1"}</definedName>
    <definedName name="_1933F" localSheetId="1" hidden="1">[1]CTEMCOST!#REF!</definedName>
    <definedName name="_1934F" hidden="1">[1]CTEMCOST!#REF!</definedName>
    <definedName name="_1935_0_0_F" localSheetId="1" hidden="1">#REF!</definedName>
    <definedName name="_1936_0_0_F" hidden="1">#REF!</definedName>
    <definedName name="_1937_0맨홀뚜껑_Φ" localSheetId="1">'[2]HANDHOLE(2)'!#REF!</definedName>
    <definedName name="_1938_0맨홀뚜껑_Φ">'[2]HANDHOLE(2)'!#REF!</definedName>
    <definedName name="_194____________________________________________________________________________Module4_.Macro3">[0]!_194____________________________________________________________________________Module4_.Macro3</definedName>
    <definedName name="_1940_3_0Crite" localSheetId="1">#REF!</definedName>
    <definedName name="_1943_3_0Crite">#REF!</definedName>
    <definedName name="_1945_3_0Criteria" localSheetId="1">#REF!</definedName>
    <definedName name="_1948_3_0Criteria">#REF!</definedName>
    <definedName name="_1949_3__Crite" localSheetId="1">#REF!</definedName>
    <definedName name="_1952_3__Crite">#REF!</definedName>
    <definedName name="_1953_3__Criteria" localSheetId="1">#REF!</definedName>
    <definedName name="_1956_3__Criteria">#REF!</definedName>
    <definedName name="_1957_9" localSheetId="1">[1]SCHEDULE!#REF!</definedName>
    <definedName name="_1958_9">[1]SCHEDULE!#REF!</definedName>
    <definedName name="_1959Á_1È_Ç" localSheetId="1">'[6]일위대가(계측기설치)'!#REF!</definedName>
    <definedName name="_196____________________________________________________________________________Module6_.Macro4">[0]!_196____________________________________________________________________________Module6_.Macro4</definedName>
    <definedName name="_1962Á_1È_Ç">'[6]일위대가(계측기설치)'!#REF!</definedName>
    <definedName name="_1963Á_2È_Ç" localSheetId="1">'[6]일위대가(계측기설치)'!#REF!</definedName>
    <definedName name="_1966Á_2È_Ç">'[6]일위대가(계측기설치)'!#REF!</definedName>
    <definedName name="_1967Á_3È_Ç" localSheetId="1">'[6]일위대가(계측기설치)'!#REF!</definedName>
    <definedName name="_1970Á_3È_Ç">'[6]일위대가(계측기설치)'!#REF!</definedName>
    <definedName name="_1971Á_4È_Ç" localSheetId="1">'[6]일위대가(계측기설치)'!#REF!</definedName>
    <definedName name="_1974Á_4È_Ç">'[6]일위대가(계측기설치)'!#REF!</definedName>
    <definedName name="_1975Á_5È_Ç" localSheetId="1">'[6]일위대가(계측기설치)'!#REF!</definedName>
    <definedName name="_1978Á_5È_Ç">'[6]일위대가(계측기설치)'!#REF!</definedName>
    <definedName name="_1979Á_6È_Ç" localSheetId="1">'[6]일위대가(계측기설치)'!#REF!</definedName>
    <definedName name="_198_____________________________________________________________________________Module4_.Macro3">[0]!_198_____________________________________________________________________________Module4_.Macro3</definedName>
    <definedName name="_1982Á_6È_Ç">'[6]일위대가(계측기설치)'!#REF!</definedName>
    <definedName name="_1984G_0Extr" localSheetId="1">#REF!</definedName>
    <definedName name="_1987G_0Extr">#REF!</definedName>
    <definedName name="_1989G_0Extract" localSheetId="1">#REF!</definedName>
    <definedName name="_1992G_0Extract">#REF!</definedName>
    <definedName name="_1993G__Extr" localSheetId="1">#REF!</definedName>
    <definedName name="_1996G__Extr">#REF!</definedName>
    <definedName name="_1997G__Extract" localSheetId="1">#REF!</definedName>
    <definedName name="_1공장">#REF!</definedName>
    <definedName name="_2">#N/A</definedName>
    <definedName name="_2.토공">#REF!</definedName>
    <definedName name="_2_">[1]ELECTRIC!#REF!</definedName>
    <definedName name="_20">#N/A</definedName>
    <definedName name="_20____Module6_.Macro4">[0]!_20____Module6_.Macro4</definedName>
    <definedName name="_200_____________________________________________________________________________Module6_.Macro4">[0]!_200_____________________________________________________________________________Module6_.Macro4</definedName>
    <definedName name="_2000G__Extract">#REF!</definedName>
    <definedName name="_2001단">#REF!</definedName>
    <definedName name="_2003맨홀뚜껑_Φ" localSheetId="1">'[4]HANDHOLE(2)'!#REF!</definedName>
    <definedName name="_2006맨홀뚜껑_Φ">'[4]HANDHOLE(2)'!#REF!</definedName>
    <definedName name="_202______________________________________________________________________________Module4_.Macro3">[0]!_202______________________________________________________________________________Module4_.Macro3</definedName>
    <definedName name="_204______________________________________________________________________________Module6_.Macro4">[0]!_204______________________________________________________________________________Module6_.Macro4</definedName>
    <definedName name="_206_______________________________________________________________________________Module4_.Macro3">[0]!_206_______________________________________________________________________________Module4_.Macro3</definedName>
    <definedName name="_208_______________________________________________________________________________Module6_.Macro4">[0]!_208_______________________________________________________________________________Module6_.Macro4</definedName>
    <definedName name="_21">#N/A</definedName>
    <definedName name="_210________________________________________________________________________________Module4_.Macro3">[0]!_210________________________________________________________________________________Module4_.Macro3</definedName>
    <definedName name="_212________________________________________________________________________________Module6_.Macro4">[0]!_212________________________________________________________________________________Module6_.Macro4</definedName>
    <definedName name="_214_________________________________________________________________________________Module4_.Macro3">[0]!_214_________________________________________________________________________________Module4_.Macro3</definedName>
    <definedName name="_216_________________________________________________________________________________Module6_.Macro4">[0]!_216_________________________________________________________________________________Module6_.Macro4</definedName>
    <definedName name="_218__________________________________________________________________________________Module4_.Macro3">[0]!_218__________________________________________________________________________________Module4_.Macro3</definedName>
    <definedName name="_22">#N/A</definedName>
    <definedName name="_22______Module4_.Macro3">[0]!_22______Module4_.Macro3</definedName>
    <definedName name="_220__________________________________________________________________________________Module6_.Macro4">[0]!_220__________________________________________________________________________________Module6_.Macro4</definedName>
    <definedName name="_222___________________________________________________________________________________Module4_.Macro3">[0]!_222___________________________________________________________________________________Module4_.Macro3</definedName>
    <definedName name="_224___________________________________________________________________________________Module6_.Macro4">[0]!_224___________________________________________________________________________________Module6_.Macro4</definedName>
    <definedName name="_226____________________________________________________________________________________Module4_.Macro3">[0]!_226____________________________________________________________________________________Module4_.Macro3</definedName>
    <definedName name="_228____________________________________________________________________________________Module6_.Macro4">[0]!_228____________________________________________________________________________________Module6_.Macro4</definedName>
    <definedName name="_23">#N/A</definedName>
    <definedName name="_230_____________________________________________________________________________________Module4_.Macro3">[0]!_230_____________________________________________________________________________________Module4_.Macro3</definedName>
    <definedName name="_232_____________________________________________________________________________________Module6_.Macro4">[0]!_232_____________________________________________________________________________________Module6_.Macro4</definedName>
    <definedName name="_234______________________________________________________________________________________Module4_.Macro3">[0]!_234______________________________________________________________________________________Module4_.Macro3</definedName>
    <definedName name="_236______________________________________________________________________________________Module6_.Macro4">[0]!_236______________________________________________________________________________________Module6_.Macro4</definedName>
    <definedName name="_238_______________________________________________________________________________________Module4_.Macro3">[0]!_238_______________________________________________________________________________________Module4_.Macro3</definedName>
    <definedName name="_24">#N/A</definedName>
    <definedName name="_24______Module6_.Macro4">[0]!_24______Module6_.Macro4</definedName>
    <definedName name="_240_______________________________________________________________________________________Module6_.Macro4">[0]!_240_______________________________________________________________________________________Module6_.Macro4</definedName>
    <definedName name="_241________________________________________________________________________________________Module4_.Macro3">[3]!'[Module4].Macro3'</definedName>
    <definedName name="_242________________________________________________________________________________________Module6_.Macro4">[3]!'[Module6].Macro4'</definedName>
    <definedName name="_244_________________________________________________________________________________________Module4_.Macro3">[0]!_244_________________________________________________________________________________________Module4_.Macro3</definedName>
    <definedName name="_246_________________________________________________________________________________________Module6_.Macro4">[0]!_246_________________________________________________________________________________________Module6_.Macro4</definedName>
    <definedName name="_248__________________________________________________________________________________________Module4_.Macro3">[0]!_248__________________________________________________________________________________________Module4_.Macro3</definedName>
    <definedName name="_25">#N/A</definedName>
    <definedName name="_25_______Module4_.Macro3">[3]!'[Module4].Macro3'</definedName>
    <definedName name="_250__________________________________________________________________________________________Module6_.Macro4">[0]!_250__________________________________________________________________________________________Module6_.Macro4</definedName>
    <definedName name="_252___________________________________________________________________________________________Module4_.Macro3">[0]!_252___________________________________________________________________________________________Module4_.Macro3</definedName>
    <definedName name="_254___________________________________________________________________________________________Module6_.Macro4">[0]!_254___________________________________________________________________________________________Module6_.Macro4</definedName>
    <definedName name="_256____________________________________________________________________________________________Module4_.Macro3">[0]!_256____________________________________________________________________________________________Module4_.Macro3</definedName>
    <definedName name="_258____________________________________________________________________________________________Module6_.Macro4">[0]!_258____________________________________________________________________________________________Module6_.Macro4</definedName>
    <definedName name="_26">#N/A</definedName>
    <definedName name="_26_______Module6_.Macro4">[3]!'[Module6].Macro4'</definedName>
    <definedName name="_260_____________________________________________________________________________________________Module4_.Macro3">[0]!_260_____________________________________________________________________________________________Module4_.Macro3</definedName>
    <definedName name="_262_____________________________________________________________________________________________Module6_.Macro4">[0]!_262_____________________________________________________________________________________________Module6_.Macro4</definedName>
    <definedName name="_264______________________________________________________________________________________________Module4_.Macro3">[0]!_264______________________________________________________________________________________________Module4_.Macro3</definedName>
    <definedName name="_266______________________________________________________________________________________________Module6_.Macro4">[0]!_266______________________________________________________________________________________________Module6_.Macro4</definedName>
    <definedName name="_268_______________________________________________________________________________________________Module4_.Macro3">[0]!_268_______________________________________________________________________________________________Module4_.Macro3</definedName>
    <definedName name="_27">#N/A</definedName>
    <definedName name="_270_______________________________________________________________________________________________Module6_.Macro4">[0]!_270_______________________________________________________________________________________________Module6_.Macro4</definedName>
    <definedName name="_272________________________________________________________________________________________________Module4_.Macro3">[0]!_272________________________________________________________________________________________________Module4_.Macro3</definedName>
    <definedName name="_274________________________________________________________________________________________________Module6_.Macro4">[0]!_274________________________________________________________________________________________________Module6_.Macro4</definedName>
    <definedName name="_276_________________________________________________________________________________________________Module4_.Macro3">[0]!_276_________________________________________________________________________________________________Module4_.Macro3</definedName>
    <definedName name="_278_________________________________________________________________________________________________Module6_.Macro4">[0]!_278_________________________________________________________________________________________________Module6_.Macro4</definedName>
    <definedName name="_28">#N/A</definedName>
    <definedName name="_28___________Module4_.Macro3">[0]!_28___________Module4_.Macro3</definedName>
    <definedName name="_280__________________________________________________________________________________________________Module4_.Macro3">[0]!_280__________________________________________________________________________________________________Module4_.Macro3</definedName>
    <definedName name="_282__________________________________________________________________________________________________Module6_.Macro4">[0]!_282__________________________________________________________________________________________________Module6_.Macro4</definedName>
    <definedName name="_284___________________________________________________________________________________________________Module4_.Macro3">[0]!_284___________________________________________________________________________________________________Module4_.Macro3</definedName>
    <definedName name="_286___________________________________________________________________________________________________Module6_.Macro4">[0]!_286___________________________________________________________________________________________________Module6_.Macro4</definedName>
    <definedName name="_288____________________________________________________________________________________________________Module4_.Macro3">[0]!_288____________________________________________________________________________________________________Module4_.Macro3</definedName>
    <definedName name="_29">#N/A</definedName>
    <definedName name="_290____________________________________________________________________________________________________Module6_.Macro4">[0]!_290____________________________________________________________________________________________________Module6_.Macro4</definedName>
    <definedName name="_292_____________________________________________________________________________________________________Module4_.Macro3">[0]!_292_____________________________________________________________________________________________________Module4_.Macro3</definedName>
    <definedName name="_294_____________________________________________________________________________________________________Module6_.Macro4">[0]!_294_____________________________________________________________________________________________________Module6_.Macro4</definedName>
    <definedName name="_296______________________________________________________________________________________________________Module4_.Macro3">[0]!_296______________________________________________________________________________________________________Module4_.Macro3</definedName>
    <definedName name="_298______________________________________________________________________________________________________Module6_.Macro4">[0]!_298______________________________________________________________________________________________________Module6_.Macro4</definedName>
    <definedName name="_2공장">#REF!</definedName>
    <definedName name="_3">#N/A</definedName>
    <definedName name="_3.상수공">#REF!</definedName>
    <definedName name="_30">#N/A</definedName>
    <definedName name="_30___________Module6_.Macro4">[0]!_30___________Module6_.Macro4</definedName>
    <definedName name="_300_______________________________________________________________________________________________________Module4_.Macro3">[0]!_300_______________________________________________________________________________________________________Module4_.Macro3</definedName>
    <definedName name="_302_______________________________________________________________________________________________________Module6_.Macro4">[0]!_302_______________________________________________________________________________________________________Module6_.Macro4</definedName>
    <definedName name="_304_________________________________________________________________________________________________________Module4_.Macro3">[0]!_304_________________________________________________________________________________________________________Module4_.Macro3</definedName>
    <definedName name="_306_________________________________________________________________________________________________________Module6_.Macro4">[0]!_306_________________________________________________________________________________________________________Module6_.Macro4</definedName>
    <definedName name="_308__________________________________________________________________________________________________________Module4_.Macro3">[0]!_308__________________________________________________________________________________________________________Module4_.Macro3</definedName>
    <definedName name="_30신설일위대가">'[7]30신설일위대가'!$A$4:$M$1603</definedName>
    <definedName name="_31">#N/A</definedName>
    <definedName name="_31____________Module4_.Macro3">[3]!'[Module4].Macro3'</definedName>
    <definedName name="_310__________________________________________________________________________________________________________Module6_.Macro4">[0]!_310__________________________________________________________________________________________________________Module6_.Macro4</definedName>
    <definedName name="_312___________________________________________________________________________________________________________Module4_.Macro3">[0]!_312___________________________________________________________________________________________________________Module4_.Macro3</definedName>
    <definedName name="_314___________________________________________________________________________________________________________Module6_.Macro4">[0]!_314___________________________________________________________________________________________________________Module6_.Macro4</definedName>
    <definedName name="_316____________________________________________________________________________________________________________Module4_.Macro3">[0]!_316____________________________________________________________________________________________________________Module4_.Macro3</definedName>
    <definedName name="_318____________________________________________________________________________________________________________Module6_.Macro4">[0]!_318____________________________________________________________________________________________________________Module6_.Macro4</definedName>
    <definedName name="_32">#N/A</definedName>
    <definedName name="_32____________Module6_.Macro4">[3]!'[Module6].Macro4'</definedName>
    <definedName name="_320_____________________________________________________________________________________________________________Module4_.Macro3">[0]!_320_____________________________________________________________________________________________________________Module4_.Macro3</definedName>
    <definedName name="_322_____________________________________________________________________________________________________________Module6_.Macro4">[0]!_322_____________________________________________________________________________________________________________Module6_.Macro4</definedName>
    <definedName name="_323______________________________________________________________________________________________________________Module4_.Macro3">[3]!'[Module4].Macro3'</definedName>
    <definedName name="_324______________________________________________________________________________________________________________Module6_.Macro4">[3]!'[Module6].Macro4'</definedName>
    <definedName name="_326_______________________________________________________________________________________________________________Module4_.Macro3">[0]!_326_______________________________________________________________________________________________________________Module4_.Macro3</definedName>
    <definedName name="_328_______________________________________________________________________________________________________________Module6_.Macro4">[0]!_328_______________________________________________________________________________________________________________Module6_.Macro4</definedName>
    <definedName name="_33">#N/A</definedName>
    <definedName name="_330________________________________________________________________________________________________________________Module4_.Macro3">[0]!_330________________________________________________________________________________________________________________Module4_.Macro3</definedName>
    <definedName name="_332________________________________________________________________________________________________________________Module6_.Macro4">[0]!_332________________________________________________________________________________________________________________Module6_.Macro4</definedName>
    <definedName name="_334_________________________________________________________________________________________________________________Module4_.Macro3">[0]!_334_________________________________________________________________________________________________________________Module4_.Macro3</definedName>
    <definedName name="_336_________________________________________________________________________________________________________________Module6_.Macro4">[0]!_336_________________________________________________________________________________________________________________Module6_.Macro4</definedName>
    <definedName name="_338__________________________________________________________________________________________________________________Module4_.Macro3">[0]!_338__________________________________________________________________________________________________________________Module4_.Macro3</definedName>
    <definedName name="_34">#N/A</definedName>
    <definedName name="_34_____________Module4_.Macro3">[0]!_34_____________Module4_.Macro3</definedName>
    <definedName name="_340__________________________________________________________________________________________________________________Module6_.Macro4">[0]!_340__________________________________________________________________________________________________________________Module6_.Macro4</definedName>
    <definedName name="_342___________________________________________________________________________________________________________________Module4_.Macro3">[0]!_342___________________________________________________________________________________________________________________Module4_.Macro3</definedName>
    <definedName name="_344___________________________________________________________________________________________________________________Module6_.Macro4">[0]!_344___________________________________________________________________________________________________________________Module6_.Macro4</definedName>
    <definedName name="_346____________________________________________________________________________________________________________________Module4_.Macro3">[0]!_346____________________________________________________________________________________________________________________Module4_.Macro3</definedName>
    <definedName name="_348____________________________________________________________________________________________________________________Module6_.Macro4">[0]!_348____________________________________________________________________________________________________________________Module6_.Macro4</definedName>
    <definedName name="_35">#N/A</definedName>
    <definedName name="_350_____________________________________________________________________________________________________________________Module4_.Macro3">[0]!_350_____________________________________________________________________________________________________________________Module4_.Macro3</definedName>
    <definedName name="_352_____________________________________________________________________________________________________________________Module6_.Macro4">[0]!_352_____________________________________________________________________________________________________________________Module6_.Macro4</definedName>
    <definedName name="_354______________________________________________________________________________________________________________________Module4_.Macro3">[0]!_354______________________________________________________________________________________________________________________Module4_.Macro3</definedName>
    <definedName name="_356______________________________________________________________________________________________________________________Module6_.Macro4">[0]!_356______________________________________________________________________________________________________________________Module6_.Macro4</definedName>
    <definedName name="_358_______________________________________________________________________________________________________________________Module4_.Macro3">[0]!_358_______________________________________________________________________________________________________________________Module4_.Macro3</definedName>
    <definedName name="_36">#N/A</definedName>
    <definedName name="_36_____________Module6_.Macro4">[0]!_36_____________Module6_.Macro4</definedName>
    <definedName name="_360_______________________________________________________________________________________________________________________Module6_.Macro4">[0]!_360_______________________________________________________________________________________________________________________Module6_.Macro4</definedName>
    <definedName name="_362________________________________________________________________________________________________________________________Module4_.Macro3">[0]!_362________________________________________________________________________________________________________________________Module4_.Macro3</definedName>
    <definedName name="_364________________________________________________________________________________________________________________________Module6_.Macro4">[0]!_364________________________________________________________________________________________________________________________Module6_.Macro4</definedName>
    <definedName name="_366_________________________________________________________________________________________________________________________Module4_.Macro3">[0]!_366_________________________________________________________________________________________________________________________Module4_.Macro3</definedName>
    <definedName name="_368_________________________________________________________________________________________________________________________Module6_.Macro4">[0]!_368_________________________________________________________________________________________________________________________Module6_.Macro4</definedName>
    <definedName name="_37">#N/A</definedName>
    <definedName name="_370__________________________________________________________________________________________________________________________Module4_.Macro3">[0]!_370__________________________________________________________________________________________________________________________Module4_.Macro3</definedName>
    <definedName name="_372__________________________________________________________________________________________________________________________Module6_.Macro4">[0]!_372__________________________________________________________________________________________________________________________Module6_.Macro4</definedName>
    <definedName name="_374___________________________________________________________________________________________________________________________Module4_.Macro3">[0]!_374___________________________________________________________________________________________________________________________Module4_.Macro3</definedName>
    <definedName name="_376___________________________________________________________________________________________________________________________Module6_.Macro4">[0]!_376___________________________________________________________________________________________________________________________Module6_.Macro4</definedName>
    <definedName name="_378____________________________________________________________________________________________________________________________Module4_.Macro3">[0]!_378____________________________________________________________________________________________________________________________Module4_.Macro3</definedName>
    <definedName name="_38">#N/A</definedName>
    <definedName name="_38______________Module4_.Macro3">[0]!_38______________Module4_.Macro3</definedName>
    <definedName name="_380____________________________________________________________________________________________________________________________Module6_.Macro4">[0]!_380____________________________________________________________________________________________________________________________Module6_.Macro4</definedName>
    <definedName name="_382____________________________________________________________________________________________________________________________¤§¤_¤¡" hidden="1">{#N/A,#N/A,FALSE,"Sheet1"}</definedName>
    <definedName name="_384____________________________________________________________________________________________________________________________wrn.Ã¶°ñÁý°èÇ_._.5Ä­." hidden="1">{#N/A,#N/A,FALSE,"Sheet1"}</definedName>
    <definedName name="_386___________________________________________________________________________________________________________________________¤§¤_¤¡" hidden="1">{#N/A,#N/A,FALSE,"Sheet1"}</definedName>
    <definedName name="_388___________________________________________________________________________________________________________________________wrn.Ã¶°ñÁý°èÇ_._.5Ä­." hidden="1">{#N/A,#N/A,FALSE,"Sheet1"}</definedName>
    <definedName name="_39">#N/A</definedName>
    <definedName name="_390__________________________________________________________________________________________________________________________¤§¤_¤¡" hidden="1">{#N/A,#N/A,FALSE,"Sheet1"}</definedName>
    <definedName name="_392__________________________________________________________________________________________________________________________wrn.Ã¶°ñÁý°èÇ_._.5Ä­." hidden="1">{#N/A,#N/A,FALSE,"Sheet1"}</definedName>
    <definedName name="_394_________________________________________________________________________________________________________________________¤§¤_¤¡" hidden="1">{#N/A,#N/A,FALSE,"Sheet1"}</definedName>
    <definedName name="_396_________________________________________________________________________________________________________________________wrn.Ã¶°ñÁý°èÇ_._.5Ä­." hidden="1">{#N/A,#N/A,FALSE,"Sheet1"}</definedName>
    <definedName name="_398________________________________________________________________________________________________________________________¤§¤_¤¡" hidden="1">{#N/A,#N/A,FALSE,"Sheet1"}</definedName>
    <definedName name="_3공장">#REF!</definedName>
    <definedName name="_4">#N/A</definedName>
    <definedName name="_４._설___비____공___사">#REF!</definedName>
    <definedName name="_4.우수공">#REF!</definedName>
    <definedName name="_4_" localSheetId="1">'[4]PAD TR보호대기초'!#REF!</definedName>
    <definedName name="_40">#N/A</definedName>
    <definedName name="_40______________Module6_.Macro4">[0]!_40______________Module6_.Macro4</definedName>
    <definedName name="_400________________________________________________________________________________________________________________________wrn.Ã¶°ñÁý°èÇ_._.5Ä­." hidden="1">{#N/A,#N/A,FALSE,"Sheet1"}</definedName>
    <definedName name="_402_______________________________________________________________________________________________________________________¤§¤_¤¡" hidden="1">{#N/A,#N/A,FALSE,"Sheet1"}</definedName>
    <definedName name="_404_______________________________________________________________________________________________________________________wrn.Ã¶°ñÁý°èÇ_._.5Ä­." hidden="1">{#N/A,#N/A,FALSE,"Sheet1"}</definedName>
    <definedName name="_406______________________________________________________________________________________________________________________¤§¤_¤¡" hidden="1">{#N/A,#N/A,FALSE,"Sheet1"}</definedName>
    <definedName name="_408______________________________________________________________________________________________________________________wrn.Ã¶°ñÁý°èÇ_._.5Ä­." hidden="1">{#N/A,#N/A,FALSE,"Sheet1"}</definedName>
    <definedName name="_40총괄">'[8]40총괄'!$A$4:$O$76</definedName>
    <definedName name="_41">#N/A</definedName>
    <definedName name="_41________________Module4_.Macro3">[3]!'[Module4].Macro3'</definedName>
    <definedName name="_410_____________________________________________________________________________________________________________________¤§¤_¤¡" hidden="1">{#N/A,#N/A,FALSE,"Sheet1"}</definedName>
    <definedName name="_412_____________________________________________________________________________________________________________________wrn.Ã¶°ñÁý°èÇ_._.5Ä­." hidden="1">{#N/A,#N/A,FALSE,"Sheet1"}</definedName>
    <definedName name="_414____________________________________________________________________________________________________________________¤§¤_¤¡" hidden="1">{#N/A,#N/A,FALSE,"Sheet1"}</definedName>
    <definedName name="_416____________________________________________________________________________________________________________________wrn.Ã¶°ñÁý°èÇ_._.5Ä­." hidden="1">{#N/A,#N/A,FALSE,"Sheet1"}</definedName>
    <definedName name="_418___________________________________________________________________________________________________________________¤§¤_¤¡" hidden="1">{#N/A,#N/A,FALSE,"Sheet1"}</definedName>
    <definedName name="_42">#N/A</definedName>
    <definedName name="_42________________Module6_.Macro4">[3]!'[Module6].Macro4'</definedName>
    <definedName name="_420___________________________________________________________________________________________________________________wrn.Ã¶°ñÁý°èÇ_._.5Ä­." hidden="1">{#N/A,#N/A,FALSE,"Sheet1"}</definedName>
    <definedName name="_422__________________________________________________________________________________________________________________¤§¤_¤¡" hidden="1">{#N/A,#N/A,FALSE,"Sheet1"}</definedName>
    <definedName name="_424__________________________________________________________________________________________________________________wrn.Ã¶°ñÁý°èÇ_._.5Ä­." hidden="1">{#N/A,#N/A,FALSE,"Sheet1"}</definedName>
    <definedName name="_426_________________________________________________________________________________________________________________¤§¤_¤¡" hidden="1">{#N/A,#N/A,FALSE,"Sheet1"}</definedName>
    <definedName name="_428_________________________________________________________________________________________________________________wrn.Ã¶°ñÁý°èÇ_._.5Ä­." hidden="1">{#N/A,#N/A,FALSE,"Sheet1"}</definedName>
    <definedName name="_43">#N/A</definedName>
    <definedName name="_430________________________________________________________________________________________________________________¤§¤_¤¡" hidden="1">{#N/A,#N/A,FALSE,"Sheet1"}</definedName>
    <definedName name="_432________________________________________________________________________________________________________________wrn.Ã¶°ñÁý°èÇ_._.5Ä­." hidden="1">{#N/A,#N/A,FALSE,"Sheet1"}</definedName>
    <definedName name="_434_______________________________________________________________________________________________________________¤§¤_¤¡" hidden="1">{#N/A,#N/A,FALSE,"Sheet1"}</definedName>
    <definedName name="_436_______________________________________________________________________________________________________________wrn.Ã¶°ñÁý°èÇ_._.5Ä­." hidden="1">{#N/A,#N/A,FALSE,"Sheet1"}</definedName>
    <definedName name="_438______________________________________________________________________________________________________________¤§¤_¤¡" hidden="1">{#N/A,#N/A,FALSE,"Sheet1"}</definedName>
    <definedName name="_44">#N/A</definedName>
    <definedName name="_44_________________Module4_.Macro3">[0]!_44_________________Module4_.Macro3</definedName>
    <definedName name="_440______________________________________________________________________________________________________________wrn.Ã¶°ñÁý°èÇ_._.5Ä­." hidden="1">{#N/A,#N/A,FALSE,"Sheet1"}</definedName>
    <definedName name="_442_____________________________________________________________________________________________________________¤§¤_¤¡" hidden="1">{#N/A,#N/A,FALSE,"Sheet1"}</definedName>
    <definedName name="_444_____________________________________________________________________________________________________________wrn.Ã¶°ñÁý°èÇ_._.5Ä­." hidden="1">{#N/A,#N/A,FALSE,"Sheet1"}</definedName>
    <definedName name="_446____________________________________________________________________________________________________________¤§¤_¤¡" hidden="1">{#N/A,#N/A,FALSE,"Sheet1"}</definedName>
    <definedName name="_448____________________________________________________________________________________________________________wrn.Ã¶°ñÁý°èÇ_._.5Ä­." hidden="1">{#N/A,#N/A,FALSE,"Sheet1"}</definedName>
    <definedName name="_45">#N/A</definedName>
    <definedName name="_450___________________________________________________________________________________________________________¤§¤_¤¡" hidden="1">{#N/A,#N/A,FALSE,"Sheet1"}</definedName>
    <definedName name="_452___________________________________________________________________________________________________________wrn.Ã¶°ñÁý°èÇ_._.5Ä­." hidden="1">{#N/A,#N/A,FALSE,"Sheet1"}</definedName>
    <definedName name="_454__________________________________________________________________________________________________________¤§¤_¤¡" hidden="1">{#N/A,#N/A,FALSE,"Sheet1"}</definedName>
    <definedName name="_456__________________________________________________________________________________________________________wrn.Ã¶°ñÁý°èÇ_._.5Ä­." hidden="1">{#N/A,#N/A,FALSE,"Sheet1"}</definedName>
    <definedName name="_458______________________________________________________________________________________________________¤§¤_¤¡" hidden="1">{#N/A,#N/A,FALSE,"Sheet1"}</definedName>
    <definedName name="_46">#N/A</definedName>
    <definedName name="_46_________________Module6_.Macro4">[0]!_46_________________Module6_.Macro4</definedName>
    <definedName name="_460______________________________________________________________________________________________________wrn.Ã¶°ñÁý°èÇ_._.5Ä­." hidden="1">{#N/A,#N/A,FALSE,"Sheet1"}</definedName>
    <definedName name="_462_____________________________________________________________________________________________________¤§¤_¤¡" hidden="1">{#N/A,#N/A,FALSE,"Sheet1"}</definedName>
    <definedName name="_464_____________________________________________________________________________________________________wrn.Ã¶°ñÁý°èÇ_._.5Ä­." hidden="1">{#N/A,#N/A,FALSE,"Sheet1"}</definedName>
    <definedName name="_466____________________________________________________________________________________________________¤§¤_¤¡" hidden="1">{#N/A,#N/A,FALSE,"Sheet1"}</definedName>
    <definedName name="_468____________________________________________________________________________________________________wrn.Ã¶°ñÁý°èÇ_._.5Ä­." hidden="1">{#N/A,#N/A,FALSE,"Sheet1"}</definedName>
    <definedName name="_47">#N/A</definedName>
    <definedName name="_470___________________________________________________________________________________________________¤§¤_¤¡" hidden="1">{#N/A,#N/A,FALSE,"Sheet1"}</definedName>
    <definedName name="_472___________________________________________________________________________________________________wrn.Ã¶°ñÁý°èÇ_._.5Ä­." hidden="1">{#N/A,#N/A,FALSE,"Sheet1"}</definedName>
    <definedName name="_474__________________________________________________________________________________________________¤§¤_¤¡" hidden="1">{#N/A,#N/A,FALSE,"Sheet1"}</definedName>
    <definedName name="_476__________________________________________________________________________________________________wrn.Ã¶°ñÁý°èÇ_._.5Ä­." hidden="1">{#N/A,#N/A,FALSE,"Sheet1"}</definedName>
    <definedName name="_478_________________________________________________________________________________________________¤§¤_¤¡" hidden="1">{#N/A,#N/A,FALSE,"Sheet1"}</definedName>
    <definedName name="_48">#N/A</definedName>
    <definedName name="_48_____________________Module4_.Macro3">[0]!_48_____________________Module4_.Macro3</definedName>
    <definedName name="_480_________________________________________________________________________________________________wrn.Ã¶°ñÁý°èÇ_._.5Ä­." hidden="1">{#N/A,#N/A,FALSE,"Sheet1"}</definedName>
    <definedName name="_482________________________________________________________________________________________________¤§¤_¤¡" hidden="1">{#N/A,#N/A,FALSE,"Sheet1"}</definedName>
    <definedName name="_484________________________________________________________________________________________________wrn.Ã¶°ñÁý°èÇ_._.5Ä­." hidden="1">{#N/A,#N/A,FALSE,"Sheet1"}</definedName>
    <definedName name="_486_______________________________________________________________________________________________¤§¤_¤¡" hidden="1">{#N/A,#N/A,FALSE,"Sheet1"}</definedName>
    <definedName name="_488_______________________________________________________________________________________________wrn.Ã¶°ñÁý°èÇ_._.5Ä­." hidden="1">{#N/A,#N/A,FALSE,"Sheet1"}</definedName>
    <definedName name="_49">#N/A</definedName>
    <definedName name="_492______________________________________________________________________________________________¤§¤_¤¡" hidden="1">{#N/A,#N/A,FALSE,"Sheet1"}</definedName>
    <definedName name="_493______________________________________________________________________________________________G__Extr" localSheetId="1">#REF!</definedName>
    <definedName name="_494______________________________________________________________________________________________G__Extr">#REF!</definedName>
    <definedName name="_495______________________________________________________________________________________________G__Extract" localSheetId="1">#REF!</definedName>
    <definedName name="_496______________________________________________________________________________________________G__Extract">#REF!</definedName>
    <definedName name="_5">#N/A</definedName>
    <definedName name="_5.오수공">#REF!</definedName>
    <definedName name="_50">#N/A</definedName>
    <definedName name="_50_____________________Module6_.Macro4">[0]!_50_____________________Module6_.Macro4</definedName>
    <definedName name="_502______________________________________________________________________________________________wrn.Ã¶°ñÁý°èÇ_._.5Ä­." hidden="1">{#N/A,#N/A,FALSE,"Sheet1"}</definedName>
    <definedName name="_506_____________________________________________________________________________________________¤§¤_¤¡" hidden="1">{#N/A,#N/A,FALSE,"Sheet1"}</definedName>
    <definedName name="_507_____________________________________________________________________________________________G__Extr" localSheetId="1">#REF!</definedName>
    <definedName name="_508_____________________________________________________________________________________________G__Extr">#REF!</definedName>
    <definedName name="_509_____________________________________________________________________________________________G__Extract" localSheetId="1">#REF!</definedName>
    <definedName name="_51">#N/A</definedName>
    <definedName name="_510_____________________________________________________________________________________________G__Extract">#REF!</definedName>
    <definedName name="_516_____________________________________________________________________________________________wrn.Ã¶°ñÁý°èÇ_._.5Ä­." hidden="1">{#N/A,#N/A,FALSE,"Sheet1"}</definedName>
    <definedName name="_52">#N/A</definedName>
    <definedName name="_52_____________________________________Module4_.Macro3">[0]!_52_____________________________________Module4_.Macro3</definedName>
    <definedName name="_520____________________________________________________________________________________________¤§¤_¤¡" hidden="1">{#N/A,#N/A,FALSE,"Sheet1"}</definedName>
    <definedName name="_521____________________________________________________________________________________________G__Extr" localSheetId="1">#REF!</definedName>
    <definedName name="_522____________________________________________________________________________________________G__Extr">#REF!</definedName>
    <definedName name="_523____________________________________________________________________________________________G__Extract" localSheetId="1">#REF!</definedName>
    <definedName name="_524____________________________________________________________________________________________G__Extract">#REF!</definedName>
    <definedName name="_53">#N/A</definedName>
    <definedName name="_530____________________________________________________________________________________________wrn.Ã¶°ñÁý°èÇ_._.5Ä­." hidden="1">{#N/A,#N/A,FALSE,"Sheet1"}</definedName>
    <definedName name="_534___________________________________________________________________________________________¤§¤_¤¡" hidden="1">{#N/A,#N/A,FALSE,"Sheet1"}</definedName>
    <definedName name="_535___________________________________________________________________________________________G__Extr" localSheetId="1">#REF!</definedName>
    <definedName name="_536___________________________________________________________________________________________G__Extr">#REF!</definedName>
    <definedName name="_537___________________________________________________________________________________________G__Extract" localSheetId="1">#REF!</definedName>
    <definedName name="_538___________________________________________________________________________________________G__Extract">#REF!</definedName>
    <definedName name="_54">#N/A</definedName>
    <definedName name="_54_____________________________________Module6_.Macro4">[0]!_54_____________________________________Module6_.Macro4</definedName>
    <definedName name="_544___________________________________________________________________________________________wrn.Ã¶°ñÁý°èÇ_._.5Ä­." hidden="1">{#N/A,#N/A,FALSE,"Sheet1"}</definedName>
    <definedName name="_548__________________________________________________________________________________________¤§¤_¤¡" hidden="1">{#N/A,#N/A,FALSE,"Sheet1"}</definedName>
    <definedName name="_549__________________________________________________________________________________________G__Extr" localSheetId="1">#REF!</definedName>
    <definedName name="_55">#N/A</definedName>
    <definedName name="_550__________________________________________________________________________________________G__Extr">#REF!</definedName>
    <definedName name="_551__________________________________________________________________________________________G__Extract" localSheetId="1">#REF!</definedName>
    <definedName name="_552__________________________________________________________________________________________G__Extract">#REF!</definedName>
    <definedName name="_558__________________________________________________________________________________________wrn.Ã¶°ñÁý°èÇ_._.5Ä­." hidden="1">{#N/A,#N/A,FALSE,"Sheet1"}</definedName>
    <definedName name="_56">#N/A</definedName>
    <definedName name="_56_______________________________________Module4_.Macro3">[0]!_56_______________________________________Module4_.Macro3</definedName>
    <definedName name="_562_________________________________________________________________________________________¤§¤_¤¡" hidden="1">{#N/A,#N/A,FALSE,"Sheet1"}</definedName>
    <definedName name="_563_________________________________________________________________________________________3__Crite" localSheetId="1">#REF!</definedName>
    <definedName name="_564_________________________________________________________________________________________3__Crite">#REF!</definedName>
    <definedName name="_565_________________________________________________________________________________________3__Criteria" localSheetId="1">#REF!</definedName>
    <definedName name="_566_________________________________________________________________________________________3__Criteria">#REF!</definedName>
    <definedName name="_567_________________________________________________________________________________________G__Extr" localSheetId="1">#REF!</definedName>
    <definedName name="_568_________________________________________________________________________________________G__Extr">#REF!</definedName>
    <definedName name="_569_________________________________________________________________________________________G__Extract" localSheetId="1">#REF!</definedName>
    <definedName name="_57">#N/A</definedName>
    <definedName name="_570_________________________________________________________________________________________G__Extract">#REF!</definedName>
    <definedName name="_576_________________________________________________________________________________________wrn.Ã¶°ñÁý°èÇ_._.5Ä­." hidden="1">{#N/A,#N/A,FALSE,"Sheet1"}</definedName>
    <definedName name="_58">#N/A</definedName>
    <definedName name="_58_______________________________________Module6_.Macro4">[0]!_58_______________________________________Module6_.Macro4</definedName>
    <definedName name="_580________________________________________________________________________________________¤§¤_¤¡" hidden="1">{#N/A,#N/A,FALSE,"Sheet1"}</definedName>
    <definedName name="_581________________________________________________________________________________________3__Crite" localSheetId="1">#REF!</definedName>
    <definedName name="_582________________________________________________________________________________________3__Crite">#REF!</definedName>
    <definedName name="_583________________________________________________________________________________________3__Criteria" localSheetId="1">#REF!</definedName>
    <definedName name="_584________________________________________________________________________________________3__Criteria">#REF!</definedName>
    <definedName name="_585________________________________________________________________________________________G__Extr" localSheetId="1">#REF!</definedName>
    <definedName name="_586________________________________________________________________________________________G__Extr">#REF!</definedName>
    <definedName name="_587________________________________________________________________________________________G__Extract" localSheetId="1">#REF!</definedName>
    <definedName name="_588________________________________________________________________________________________G__Extract">#REF!</definedName>
    <definedName name="_59">#N/A</definedName>
    <definedName name="_594________________________________________________________________________________________wrn.Ã¶°ñÁý°èÇ_._.5Ä­." hidden="1">{#N/A,#N/A,FALSE,"Sheet1"}</definedName>
    <definedName name="_598_______________________________________________________________________________________¤§¤_¤¡" hidden="1">{#N/A,#N/A,FALSE,"Sheet1"}</definedName>
    <definedName name="_599_______________________________________________________________________________________3__Crite" localSheetId="1">#REF!</definedName>
    <definedName name="_6">#N/A</definedName>
    <definedName name="_6.포장공">#REF!</definedName>
    <definedName name="_60">#N/A</definedName>
    <definedName name="_60_________________________________________Module4_.Macro3">[0]!_60_________________________________________Module4_.Macro3</definedName>
    <definedName name="_600_______________________________________________________________________________________3__Crite">#REF!</definedName>
    <definedName name="_601_______________________________________________________________________________________3__Criteria" localSheetId="1">#REF!</definedName>
    <definedName name="_602_______________________________________________________________________________________3__Criteria">#REF!</definedName>
    <definedName name="_603_______________________________________________________________________________________G__Extr" localSheetId="1">#REF!</definedName>
    <definedName name="_604_______________________________________________________________________________________G__Extr">#REF!</definedName>
    <definedName name="_605_______________________________________________________________________________________G__Extract" localSheetId="1">#REF!</definedName>
    <definedName name="_606_______________________________________________________________________________________G__Extract">#REF!</definedName>
    <definedName name="_61">#N/A</definedName>
    <definedName name="_612_______________________________________________________________________________________wrn.Ã¶°ñÁý°èÇ_._.5Ä­." hidden="1">{#N/A,#N/A,FALSE,"Sheet1"}</definedName>
    <definedName name="_616______________________________________________________________________________________¤§¤_¤¡" hidden="1">{#N/A,#N/A,FALSE,"Sheet1"}</definedName>
    <definedName name="_617______________________________________________________________________________________3__Crite" localSheetId="1">#REF!</definedName>
    <definedName name="_618______________________________________________________________________________________3__Crite">#REF!</definedName>
    <definedName name="_619______________________________________________________________________________________3__Criteria" localSheetId="1">#REF!</definedName>
    <definedName name="_62">#N/A</definedName>
    <definedName name="_62_________________________________________Module6_.Macro4">[0]!_62_________________________________________Module6_.Macro4</definedName>
    <definedName name="_620______________________________________________________________________________________3__Criteria">#REF!</definedName>
    <definedName name="_621______________________________________________________________________________________G__Extr" localSheetId="1">#REF!</definedName>
    <definedName name="_622______________________________________________________________________________________G__Extr">#REF!</definedName>
    <definedName name="_623______________________________________________________________________________________G__Extract" localSheetId="1">#REF!</definedName>
    <definedName name="_624______________________________________________________________________________________G__Extract">#REF!</definedName>
    <definedName name="_63">#N/A</definedName>
    <definedName name="_630______________________________________________________________________________________wrn.Ã¶°ñÁý°èÇ_._.5Ä­." hidden="1">{#N/A,#N/A,FALSE,"Sheet1"}</definedName>
    <definedName name="_634_____________________________________________________________________________________¤§¤_¤¡" hidden="1">{#N/A,#N/A,FALSE,"Sheet1"}</definedName>
    <definedName name="_635_____________________________________________________________________________________3__Crite" localSheetId="1">#REF!</definedName>
    <definedName name="_636_____________________________________________________________________________________3__Crite">#REF!</definedName>
    <definedName name="_637_____________________________________________________________________________________3__Criteria" localSheetId="1">#REF!</definedName>
    <definedName name="_638_____________________________________________________________________________________3__Criteria">#REF!</definedName>
    <definedName name="_639_____________________________________________________________________________________G__Extr" localSheetId="1">#REF!</definedName>
    <definedName name="_64">#N/A</definedName>
    <definedName name="_64___________________________________________Module4_.Macro3">[0]!_64___________________________________________Module4_.Macro3</definedName>
    <definedName name="_640_____________________________________________________________________________________G__Extr">#REF!</definedName>
    <definedName name="_641_____________________________________________________________________________________G__Extract" localSheetId="1">#REF!</definedName>
    <definedName name="_642_____________________________________________________________________________________G__Extract">#REF!</definedName>
    <definedName name="_648_____________________________________________________________________________________wrn.Ã¶°ñÁý°èÇ_._.5Ä­." hidden="1">{#N/A,#N/A,FALSE,"Sheet1"}</definedName>
    <definedName name="_65">#N/A</definedName>
    <definedName name="_652____________________________________________________________________________________¤§¤_¤¡" hidden="1">{#N/A,#N/A,FALSE,"Sheet1"}</definedName>
    <definedName name="_653____________________________________________________________________________________3__Crite" localSheetId="1">#REF!</definedName>
    <definedName name="_654____________________________________________________________________________________3__Crite">#REF!</definedName>
    <definedName name="_655____________________________________________________________________________________3__Criteria" localSheetId="1">#REF!</definedName>
    <definedName name="_656____________________________________________________________________________________3__Criteria">#REF!</definedName>
    <definedName name="_657____________________________________________________________________________________G__Extr" localSheetId="1">#REF!</definedName>
    <definedName name="_658____________________________________________________________________________________G__Extr">#REF!</definedName>
    <definedName name="_659____________________________________________________________________________________G__Extract" localSheetId="1">#REF!</definedName>
    <definedName name="_66">#N/A</definedName>
    <definedName name="_66___________________________________________Module6_.Macro4">[0]!_66___________________________________________Module6_.Macro4</definedName>
    <definedName name="_660____________________________________________________________________________________G__Extract">#REF!</definedName>
    <definedName name="_666____________________________________________________________________________________wrn.Ã¶°ñÁý°èÇ_._.5Ä­." hidden="1">{#N/A,#N/A,FALSE,"Sheet1"}</definedName>
    <definedName name="_67">#N/A</definedName>
    <definedName name="_670___________________________________________________________________________________¤§¤_¤¡" hidden="1">{#N/A,#N/A,FALSE,"Sheet1"}</definedName>
    <definedName name="_671___________________________________________________________________________________3__Crite" localSheetId="1">#REF!</definedName>
    <definedName name="_672___________________________________________________________________________________3__Crite">#REF!</definedName>
    <definedName name="_673___________________________________________________________________________________3__Criteria" localSheetId="1">#REF!</definedName>
    <definedName name="_674___________________________________________________________________________________3__Criteria">#REF!</definedName>
    <definedName name="_675___________________________________________________________________________________G__Extr" localSheetId="1">#REF!</definedName>
    <definedName name="_676___________________________________________________________________________________G__Extr">#REF!</definedName>
    <definedName name="_677___________________________________________________________________________________G__Extract" localSheetId="1">#REF!</definedName>
    <definedName name="_678___________________________________________________________________________________G__Extract">#REF!</definedName>
    <definedName name="_68">#N/A</definedName>
    <definedName name="_68____________________________________________Module4_.Macro3">[0]!_68____________________________________________Module4_.Macro3</definedName>
    <definedName name="_684___________________________________________________________________________________wrn.Ã¶°ñÁý°èÇ_._.5Ä­." hidden="1">{#N/A,#N/A,FALSE,"Sheet1"}</definedName>
    <definedName name="_687__________________________________________________________________________________3__Crite" localSheetId="1">#REF!</definedName>
    <definedName name="_688__________________________________________________________________________________3__Crite">#REF!</definedName>
    <definedName name="_689__________________________________________________________________________________3__Criteria" localSheetId="1">#REF!</definedName>
    <definedName name="_69">#N/A</definedName>
    <definedName name="_690__________________________________________________________________________________3__Criteria">#REF!</definedName>
    <definedName name="_691__________________________________________________________________________________G__Extr" localSheetId="1">#REF!</definedName>
    <definedName name="_692__________________________________________________________________________________G__Extr">#REF!</definedName>
    <definedName name="_693__________________________________________________________________________________G__Extract" localSheetId="1">#REF!</definedName>
    <definedName name="_694__________________________________________________________________________________G__Extract">#REF!</definedName>
    <definedName name="_7">#N/A</definedName>
    <definedName name="_7.부대공">#REF!</definedName>
    <definedName name="_7_">'[4]PAD TR보호대기초'!#REF!</definedName>
    <definedName name="_70">#N/A</definedName>
    <definedName name="_70____________________________________________Module6_.Macro4">[0]!_70____________________________________________Module6_.Macro4</definedName>
    <definedName name="_702_________________________________________________________________________________¤§¤_¤¡" hidden="1">{#N/A,#N/A,FALSE,"Sheet1"}</definedName>
    <definedName name="_703_________________________________________________________________________________3__Crite" localSheetId="1">#REF!</definedName>
    <definedName name="_704_________________________________________________________________________________3__Crite">#REF!</definedName>
    <definedName name="_705_________________________________________________________________________________3__Criteria" localSheetId="1">#REF!</definedName>
    <definedName name="_706_________________________________________________________________________________3__Criteria">#REF!</definedName>
    <definedName name="_707_________________________________________________________________________________G__Extr" localSheetId="1">#REF!</definedName>
    <definedName name="_708_________________________________________________________________________________G__Extr">#REF!</definedName>
    <definedName name="_709_________________________________________________________________________________G__Extract" localSheetId="1">#REF!</definedName>
    <definedName name="_71">#N/A</definedName>
    <definedName name="_710_________________________________________________________________________________G__Extract">#REF!</definedName>
    <definedName name="_716_________________________________________________________________________________wrn.Ã¶°ñÁý°èÇ_._.5Ä­." hidden="1">{#N/A,#N/A,FALSE,"Sheet1"}</definedName>
    <definedName name="_72">#N/A</definedName>
    <definedName name="_72_____________________________________________Module4_.Macro3">[0]!_72_____________________________________________Module4_.Macro3</definedName>
    <definedName name="_720________________________________________________________________________________¤§¤_¤¡" hidden="1">{#N/A,#N/A,FALSE,"Sheet1"}</definedName>
    <definedName name="_721________________________________________________________________________________3__Crite" localSheetId="1">#REF!</definedName>
    <definedName name="_722________________________________________________________________________________3__Crite">#REF!</definedName>
    <definedName name="_723________________________________________________________________________________3__Criteria" localSheetId="1">#REF!</definedName>
    <definedName name="_724________________________________________________________________________________3__Criteria">#REF!</definedName>
    <definedName name="_725________________________________________________________________________________G__Extr" localSheetId="1">#REF!</definedName>
    <definedName name="_726________________________________________________________________________________G__Extr">#REF!</definedName>
    <definedName name="_727________________________________________________________________________________G__Extract" localSheetId="1">#REF!</definedName>
    <definedName name="_728________________________________________________________________________________G__Extract">#REF!</definedName>
    <definedName name="_73">#N/A</definedName>
    <definedName name="_734________________________________________________________________________________wrn.Ã¶°ñÁý°èÇ_._.5Ä­." hidden="1">{#N/A,#N/A,FALSE,"Sheet1"}</definedName>
    <definedName name="_738_______________________________________________________________________________¤§¤_¤¡" hidden="1">{#N/A,#N/A,FALSE,"Sheet1"}</definedName>
    <definedName name="_739_______________________________________________________________________________3__Crite" localSheetId="1">#REF!</definedName>
    <definedName name="_74">#N/A</definedName>
    <definedName name="_74_____________________________________________Module6_.Macro4">[0]!_74_____________________________________________Module6_.Macro4</definedName>
    <definedName name="_740_______________________________________________________________________________3__Crite">#REF!</definedName>
    <definedName name="_741_______________________________________________________________________________3__Criteria" localSheetId="1">#REF!</definedName>
    <definedName name="_742_______________________________________________________________________________3__Criteria">#REF!</definedName>
    <definedName name="_743_______________________________________________________________________________G__Extr" localSheetId="1">#REF!</definedName>
    <definedName name="_744_______________________________________________________________________________G__Extr">#REF!</definedName>
    <definedName name="_745_______________________________________________________________________________G__Extract" localSheetId="1">#REF!</definedName>
    <definedName name="_746_______________________________________________________________________________G__Extract">#REF!</definedName>
    <definedName name="_75">#N/A</definedName>
    <definedName name="_752_______________________________________________________________________________wrn.Ã¶°ñÁý°èÇ_._.5Ä­." hidden="1">{#N/A,#N/A,FALSE,"Sheet1"}</definedName>
    <definedName name="_756______________________________________________________________________________¤§¤_¤¡" hidden="1">{#N/A,#N/A,FALSE,"Sheet1"}</definedName>
    <definedName name="_757______________________________________________________________________________3__Crite" localSheetId="1">#REF!</definedName>
    <definedName name="_758______________________________________________________________________________3__Crite">#REF!</definedName>
    <definedName name="_759______________________________________________________________________________3__Criteria" localSheetId="1">#REF!</definedName>
    <definedName name="_76">#N/A</definedName>
    <definedName name="_76______________________________________________Module4_.Macro3">[0]!_76______________________________________________Module4_.Macro3</definedName>
    <definedName name="_760______________________________________________________________________________3__Criteria">#REF!</definedName>
    <definedName name="_761______________________________________________________________________________G__Extr" localSheetId="1">#REF!</definedName>
    <definedName name="_762______________________________________________________________________________G__Extr">#REF!</definedName>
    <definedName name="_763______________________________________________________________________________G__Extract" localSheetId="1">#REF!</definedName>
    <definedName name="_764______________________________________________________________________________G__Extract">#REF!</definedName>
    <definedName name="_77">#N/A</definedName>
    <definedName name="_770______________________________________________________________________________wrn.Ã¶°ñÁý°èÇ_._.5Ä­." hidden="1">{#N/A,#N/A,FALSE,"Sheet1"}</definedName>
    <definedName name="_773_____________________________________________________________________________3__Crite" localSheetId="1">#REF!</definedName>
    <definedName name="_774_____________________________________________________________________________3__Crite">#REF!</definedName>
    <definedName name="_775_____________________________________________________________________________3__Criteria" localSheetId="1">#REF!</definedName>
    <definedName name="_776_____________________________________________________________________________3__Criteria">#REF!</definedName>
    <definedName name="_777_____________________________________________________________________________G__Extr" localSheetId="1">#REF!</definedName>
    <definedName name="_778_____________________________________________________________________________G__Extr">#REF!</definedName>
    <definedName name="_779_____________________________________________________________________________G__Extract" localSheetId="1">#REF!</definedName>
    <definedName name="_78">#N/A</definedName>
    <definedName name="_78______________________________________________Module6_.Macro4">[0]!_78______________________________________________Module6_.Macro4</definedName>
    <definedName name="_780_____________________________________________________________________________G__Extract">#REF!</definedName>
    <definedName name="_788____________________________________________________________________________¤§¤_¤¡" hidden="1">{#N/A,#N/A,FALSE,"Sheet1"}</definedName>
    <definedName name="_789____________________________________________________________________________3__Crite" localSheetId="1">#REF!</definedName>
    <definedName name="_79">#N/A</definedName>
    <definedName name="_790____________________________________________________________________________3__Crite">#REF!</definedName>
    <definedName name="_791____________________________________________________________________________3__Criteria" localSheetId="1">#REF!</definedName>
    <definedName name="_792____________________________________________________________________________3__Criteria">#REF!</definedName>
    <definedName name="_793____________________________________________________________________________G__Extr" localSheetId="1">#REF!</definedName>
    <definedName name="_794____________________________________________________________________________G__Extr">#REF!</definedName>
    <definedName name="_795____________________________________________________________________________G__Extract" localSheetId="1">#REF!</definedName>
    <definedName name="_796____________________________________________________________________________G__Extract">#REF!</definedName>
    <definedName name="_8">#N/A</definedName>
    <definedName name="_8.자재운반공">#REF!</definedName>
    <definedName name="_8_0" localSheetId="1">'[2]PAD TR보호대기초'!#REF!</definedName>
    <definedName name="_80">#N/A</definedName>
    <definedName name="_80_______________________________________________Module4_.Macro3">[0]!_80_______________________________________________Module4_.Macro3</definedName>
    <definedName name="_802____________________________________________________________________________wrn.Ã¶°ñÁý°èÇ_._.5Ä­." hidden="1">{#N/A,#N/A,FALSE,"Sheet1"}</definedName>
    <definedName name="_805___________________________________________________________________________3__Crite" localSheetId="1">#REF!</definedName>
    <definedName name="_806___________________________________________________________________________3__Crite">#REF!</definedName>
    <definedName name="_807___________________________________________________________________________3__Criteria" localSheetId="1">#REF!</definedName>
    <definedName name="_808___________________________________________________________________________3__Criteria">#REF!</definedName>
    <definedName name="_809___________________________________________________________________________G__Extr" localSheetId="1">#REF!</definedName>
    <definedName name="_81">#N/A</definedName>
    <definedName name="_810___________________________________________________________________________G__Extr">#REF!</definedName>
    <definedName name="_811___________________________________________________________________________G__Extract" localSheetId="1">#REF!</definedName>
    <definedName name="_812___________________________________________________________________________G__Extract">#REF!</definedName>
    <definedName name="_82">#N/A</definedName>
    <definedName name="_82_______________________________________________Module6_.Macro4">[0]!_82_______________________________________________Module6_.Macro4</definedName>
    <definedName name="_820__________________________________________________________________________¤§¤_¤¡" hidden="1">{#N/A,#N/A,FALSE,"Sheet1"}</definedName>
    <definedName name="_821__________________________________________________________________________3__Crite" localSheetId="1">#REF!</definedName>
    <definedName name="_822__________________________________________________________________________3__Crite">#REF!</definedName>
    <definedName name="_823__________________________________________________________________________3__Criteria" localSheetId="1">#REF!</definedName>
    <definedName name="_824__________________________________________________________________________3__Criteria">#REF!</definedName>
    <definedName name="_825__________________________________________________________________________G__Extr" localSheetId="1">#REF!</definedName>
    <definedName name="_826__________________________________________________________________________G__Extr">#REF!</definedName>
    <definedName name="_827__________________________________________________________________________G__Extract" localSheetId="1">#REF!</definedName>
    <definedName name="_828__________________________________________________________________________G__Extract">#REF!</definedName>
    <definedName name="_83">#N/A</definedName>
    <definedName name="_834__________________________________________________________________________wrn.Ã¶°ñÁý°èÇ_._.5Ä­." hidden="1">{#N/A,#N/A,FALSE,"Sheet1"}</definedName>
    <definedName name="_837_________________________________________________________________________3__Crite" localSheetId="1">#REF!</definedName>
    <definedName name="_838_________________________________________________________________________3__Crite">#REF!</definedName>
    <definedName name="_839_________________________________________________________________________3__Criteria" localSheetId="1">#REF!</definedName>
    <definedName name="_84">#N/A</definedName>
    <definedName name="_84________________________________________________Module4_.Macro3">[0]!_84________________________________________________Module4_.Macro3</definedName>
    <definedName name="_840_________________________________________________________________________3__Criteria">#REF!</definedName>
    <definedName name="_841_________________________________________________________________________G__Extr" localSheetId="1">#REF!</definedName>
    <definedName name="_842_________________________________________________________________________G__Extr">#REF!</definedName>
    <definedName name="_843_________________________________________________________________________G__Extract" localSheetId="1">#REF!</definedName>
    <definedName name="_844_________________________________________________________________________G__Extract">#REF!</definedName>
    <definedName name="_85">#N/A</definedName>
    <definedName name="_852________________________________________________________________________¤§¤_¤¡" hidden="1">{#N/A,#N/A,FALSE,"Sheet1"}</definedName>
    <definedName name="_853________________________________________________________________________3__Crite" localSheetId="1">#REF!</definedName>
    <definedName name="_854________________________________________________________________________3__Crite">#REF!</definedName>
    <definedName name="_855________________________________________________________________________3__Criteria" localSheetId="1">#REF!</definedName>
    <definedName name="_856________________________________________________________________________3__Criteria">#REF!</definedName>
    <definedName name="_857________________________________________________________________________G__Extr" localSheetId="1">#REF!</definedName>
    <definedName name="_858________________________________________________________________________G__Extr">#REF!</definedName>
    <definedName name="_859________________________________________________________________________G__Extract" localSheetId="1">#REF!</definedName>
    <definedName name="_86">#N/A</definedName>
    <definedName name="_86________________________________________________Module6_.Macro4">[0]!_86________________________________________________Module6_.Macro4</definedName>
    <definedName name="_860________________________________________________________________________G__Extract">#REF!</definedName>
    <definedName name="_866________________________________________________________________________wrn.Ã¶°ñÁý°èÇ_._.5Ä­." hidden="1">{#N/A,#N/A,FALSE,"Sheet1"}</definedName>
    <definedName name="_869_______________________________________________________________________3__Crite" localSheetId="1">#REF!</definedName>
    <definedName name="_87">#N/A</definedName>
    <definedName name="_870_______________________________________________________________________3__Crite">#REF!</definedName>
    <definedName name="_871_______________________________________________________________________3__Criteria" localSheetId="1">#REF!</definedName>
    <definedName name="_872_______________________________________________________________________3__Criteria">#REF!</definedName>
    <definedName name="_873_______________________________________________________________________G__Extr" localSheetId="1">#REF!</definedName>
    <definedName name="_874_______________________________________________________________________G__Extr">#REF!</definedName>
    <definedName name="_875_______________________________________________________________________G__Extract" localSheetId="1">#REF!</definedName>
    <definedName name="_876_______________________________________________________________________G__Extract">#REF!</definedName>
    <definedName name="_88">#N/A</definedName>
    <definedName name="_88_________________________________________________Module4_.Macro3">[0]!_88_________________________________________________Module4_.Macro3</definedName>
    <definedName name="_884______________________________________________________________________¤§¤_¤¡" hidden="1">{#N/A,#N/A,FALSE,"Sheet1"}</definedName>
    <definedName name="_885______________________________________________________________________3__Crite" localSheetId="1">#REF!</definedName>
    <definedName name="_886______________________________________________________________________3__Crite">#REF!</definedName>
    <definedName name="_887______________________________________________________________________3__Criteria" localSheetId="1">#REF!</definedName>
    <definedName name="_888______________________________________________________________________3__Criteria">#REF!</definedName>
    <definedName name="_889______________________________________________________________________G__Extr" localSheetId="1">#REF!</definedName>
    <definedName name="_89">#N/A</definedName>
    <definedName name="_890______________________________________________________________________G__Extr">#REF!</definedName>
    <definedName name="_891______________________________________________________________________G__Extract" localSheetId="1">#REF!</definedName>
    <definedName name="_892______________________________________________________________________G__Extract">#REF!</definedName>
    <definedName name="_898______________________________________________________________________wrn.Ã¶°ñÁý°èÇ_._.5Ä­." hidden="1">{#N/A,#N/A,FALSE,"Sheet1"}</definedName>
    <definedName name="_9">#N/A</definedName>
    <definedName name="_9_0">'[2]PAD TR보호대기초'!#REF!</definedName>
    <definedName name="_90">#N/A</definedName>
    <definedName name="_90_________________________________________________Module6_.Macro4">[0]!_90_________________________________________________Module6_.Macro4</definedName>
    <definedName name="_901_____________________________________________________________________3__Crite" localSheetId="1">#REF!</definedName>
    <definedName name="_902_____________________________________________________________________3__Crite">#REF!</definedName>
    <definedName name="_903_____________________________________________________________________3__Criteria" localSheetId="1">#REF!</definedName>
    <definedName name="_904_____________________________________________________________________3__Criteria">#REF!</definedName>
    <definedName name="_905_____________________________________________________________________G__Extr" localSheetId="1">#REF!</definedName>
    <definedName name="_906_____________________________________________________________________G__Extr">#REF!</definedName>
    <definedName name="_907_____________________________________________________________________G__Extract" localSheetId="1">#REF!</definedName>
    <definedName name="_908_____________________________________________________________________G__Extract">#REF!</definedName>
    <definedName name="_91">#N/A</definedName>
    <definedName name="_916____________________________________________________________________¤§¤_¤¡" hidden="1">{#N/A,#N/A,FALSE,"Sheet1"}</definedName>
    <definedName name="_917____________________________________________________________________3__Crite" localSheetId="1">#REF!</definedName>
    <definedName name="_918____________________________________________________________________3__Crite">#REF!</definedName>
    <definedName name="_919____________________________________________________________________3__Criteria" localSheetId="1">#REF!</definedName>
    <definedName name="_92">#N/A</definedName>
    <definedName name="_92__________________________________________________Module4_.Macro3">[0]!_92__________________________________________________Module4_.Macro3</definedName>
    <definedName name="_920____________________________________________________________________3__Criteria">#REF!</definedName>
    <definedName name="_921____________________________________________________________________G__Extr" localSheetId="1">#REF!</definedName>
    <definedName name="_922____________________________________________________________________G__Extr">#REF!</definedName>
    <definedName name="_923____________________________________________________________________G__Extract" localSheetId="1">#REF!</definedName>
    <definedName name="_924____________________________________________________________________G__Extract">#REF!</definedName>
    <definedName name="_93">#N/A</definedName>
    <definedName name="_930____________________________________________________________________wrn.Ã¶°ñÁý°èÇ_._.5Ä­." hidden="1">{#N/A,#N/A,FALSE,"Sheet1"}</definedName>
    <definedName name="_933___________________________________________________________________3__Crite" localSheetId="1">#REF!</definedName>
    <definedName name="_934___________________________________________________________________3__Crite">#REF!</definedName>
    <definedName name="_935___________________________________________________________________3__Criteria" localSheetId="1">#REF!</definedName>
    <definedName name="_936___________________________________________________________________3__Criteria">#REF!</definedName>
    <definedName name="_937___________________________________________________________________G__Extr" localSheetId="1">#REF!</definedName>
    <definedName name="_938___________________________________________________________________G__Extr">#REF!</definedName>
    <definedName name="_939___________________________________________________________________G__Extract" localSheetId="1">#REF!</definedName>
    <definedName name="_94">#N/A</definedName>
    <definedName name="_94__________________________________________________Module6_.Macro4">[0]!_94__________________________________________________Module6_.Macro4</definedName>
    <definedName name="_940___________________________________________________________________G__Extract">#REF!</definedName>
    <definedName name="_948__________________________________________________________________¤§¤_¤¡" hidden="1">{#N/A,#N/A,FALSE,"Sheet1"}</definedName>
    <definedName name="_949__________________________________________________________________3__Crite" localSheetId="1">#REF!</definedName>
    <definedName name="_95">#N/A</definedName>
    <definedName name="_950__________________________________________________________________3__Crite">#REF!</definedName>
    <definedName name="_951__________________________________________________________________3__Criteria" localSheetId="1">#REF!</definedName>
    <definedName name="_952__________________________________________________________________3__Criteria">#REF!</definedName>
    <definedName name="_953__________________________________________________________________G__Extr" localSheetId="1">#REF!</definedName>
    <definedName name="_954__________________________________________________________________G__Extr">#REF!</definedName>
    <definedName name="_955__________________________________________________________________G__Extract" localSheetId="1">#REF!</definedName>
    <definedName name="_956__________________________________________________________________G__Extract">#REF!</definedName>
    <definedName name="_96">#N/A</definedName>
    <definedName name="_96___________________________________________________Module4_.Macro3">[0]!_96___________________________________________________Module4_.Macro3</definedName>
    <definedName name="_962__________________________________________________________________wrn.Ã¶°ñÁý°èÇ_._.5Ä­." hidden="1">{#N/A,#N/A,FALSE,"Sheet1"}</definedName>
    <definedName name="_965_________________________________________________________________3__Crite" localSheetId="1">#REF!</definedName>
    <definedName name="_966_________________________________________________________________3__Crite">#REF!</definedName>
    <definedName name="_967_________________________________________________________________3__Criteria" localSheetId="1">#REF!</definedName>
    <definedName name="_968_________________________________________________________________3__Criteria">#REF!</definedName>
    <definedName name="_969_________________________________________________________________G__Extr" localSheetId="1">#REF!</definedName>
    <definedName name="_97">#N/A</definedName>
    <definedName name="_970_________________________________________________________________G__Extr">#REF!</definedName>
    <definedName name="_971_________________________________________________________________G__Extract" localSheetId="1">#REF!</definedName>
    <definedName name="_972_________________________________________________________________G__Extract">#REF!</definedName>
    <definedName name="_98">#N/A</definedName>
    <definedName name="_98___________________________________________________Module6_.Macro4">[0]!_98___________________________________________________Module6_.Macro4</definedName>
    <definedName name="_980________________________________________________________________¤§¤_¤¡" hidden="1">{#N/A,#N/A,FALSE,"Sheet1"}</definedName>
    <definedName name="_981________________________________________________________________3__Crite" localSheetId="1">#REF!</definedName>
    <definedName name="_982________________________________________________________________3__Crite">#REF!</definedName>
    <definedName name="_983________________________________________________________________3__Criteria" localSheetId="1">#REF!</definedName>
    <definedName name="_984________________________________________________________________3__Criteria">#REF!</definedName>
    <definedName name="_985________________________________________________________________G__Extr" localSheetId="1">#REF!</definedName>
    <definedName name="_986________________________________________________________________G__Extr">#REF!</definedName>
    <definedName name="_987________________________________________________________________G__Extract" localSheetId="1">#REF!</definedName>
    <definedName name="_988________________________________________________________________G__Extract">#REF!</definedName>
    <definedName name="_99">#N/A</definedName>
    <definedName name="_994________________________________________________________________wrn.Ã¶°ñÁý°èÇ_._.5Ä­." hidden="1">{#N/A,#N/A,FALSE,"Sheet1"}</definedName>
    <definedName name="_998_______________________________________________________________¤§¤_¤¡" hidden="1">{#N/A,#N/A,FALSE,"Sheet1"}</definedName>
    <definedName name="_999_______________________________________________________________3__Crite" localSheetId="1">#REF!</definedName>
    <definedName name="_A" localSheetId="1">#REF!</definedName>
    <definedName name="_A">#REF!</definedName>
    <definedName name="_B22">[9]일위대가!$A$1400:$IV$1413=[9]일위대가!$A$1400</definedName>
    <definedName name="_Fill" hidden="1">#REF!</definedName>
    <definedName name="_JJ21">[10]중기일위대가!$J$25</definedName>
    <definedName name="_JK21">[10]중기일위대가!$K$25</definedName>
    <definedName name="_JN21">[10]중기일위대가!$I$25</definedName>
    <definedName name="_K">#N/A</definedName>
    <definedName name="_K02">[9]일위대가!$A$732:$IV$745=[9]일위대가!$A$732</definedName>
    <definedName name="_Key1" hidden="1">#REF!</definedName>
    <definedName name="_key10" localSheetId="1" hidden="1">[11]주식!#REF!</definedName>
    <definedName name="_key10" hidden="1">[11]주식!#REF!</definedName>
    <definedName name="_Key2" hidden="1">#REF!</definedName>
    <definedName name="_LP1" localSheetId="1">'[12]부하(성남)'!#REF!</definedName>
    <definedName name="_LP1">'[12]부하(성남)'!#REF!</definedName>
    <definedName name="_LP2">#REF!</definedName>
    <definedName name="_LPB1" localSheetId="1">[13]부하계산서!#REF!</definedName>
    <definedName name="_LPB1">[13]부하계산서!#REF!</definedName>
    <definedName name="_LPK1" localSheetId="1">[13]부하계산서!#REF!</definedName>
    <definedName name="_LPK1">[13]부하계산서!#REF!</definedName>
    <definedName name="_LU1" localSheetId="1">'[12]부하(성남)'!#REF!</definedName>
    <definedName name="_LU1">'[12]부하(성남)'!#REF!</definedName>
    <definedName name="_LU2" localSheetId="1">'[12]부하(성남)'!#REF!</definedName>
    <definedName name="_LU2">'[12]부하(성남)'!#REF!</definedName>
    <definedName name="_LV01" localSheetId="1">'[12]부하(성남)'!#REF!</definedName>
    <definedName name="_LV01">'[12]부하(성남)'!#REF!</definedName>
    <definedName name="_NMB96">#REF!</definedName>
    <definedName name="_O03">[9]일위대가!$A$1516:$IV$1529=[9]일위대가!$A$1516</definedName>
    <definedName name="_Order1" hidden="1">255</definedName>
    <definedName name="_Order2" hidden="1">255</definedName>
    <definedName name="_Regression_Int" hidden="1">1</definedName>
    <definedName name="_sh2">[14]SG!$A$1:$G$961</definedName>
    <definedName name="_Sort" hidden="1">#REF!</definedName>
    <definedName name="_UP1" localSheetId="1">[13]부하계산서!#REF!</definedName>
    <definedName name="_UP1">[13]부하계산서!#REF!</definedName>
    <definedName name="_UP2" localSheetId="1">[13]부하계산서!#REF!</definedName>
    <definedName name="_UP2">[13]부하계산서!#REF!</definedName>
    <definedName name="_YO1" localSheetId="1">#REF!</definedName>
    <definedName name="_YO1">#REF!</definedName>
    <definedName name="¤±8529" localSheetId="1">'[15]일위대가(가설)'!#REF!</definedName>
    <definedName name="¤±8529">'[15]일위대가(가설)'!#REF!</definedName>
    <definedName name="\0" localSheetId="1">#REF!</definedName>
    <definedName name="\0">#REF!</definedName>
    <definedName name="\2" localSheetId="1">#REF!</definedName>
    <definedName name="\2">#REF!</definedName>
    <definedName name="\a">#N/A</definedName>
    <definedName name="\b">#REF!</definedName>
    <definedName name="\c">#N/A</definedName>
    <definedName name="\d">#N/A</definedName>
    <definedName name="\e">#N/A</definedName>
    <definedName name="\f">#N/A</definedName>
    <definedName name="\h">#N/A</definedName>
    <definedName name="\i">#N/A</definedName>
    <definedName name="\j">#REF!</definedName>
    <definedName name="\k">#N/A</definedName>
    <definedName name="\l" localSheetId="1">[16]매립!#REF!</definedName>
    <definedName name="\l">[16]매립!#REF!</definedName>
    <definedName name="\m">#N/A</definedName>
    <definedName name="\o" localSheetId="1">[16]매립!#REF!</definedName>
    <definedName name="\o">[16]매립!#REF!</definedName>
    <definedName name="\p">#N/A</definedName>
    <definedName name="\q">#N/A</definedName>
    <definedName name="\r">#N/A</definedName>
    <definedName name="\s">#N/A</definedName>
    <definedName name="\T">#REF!</definedName>
    <definedName name="\w">#N/A</definedName>
    <definedName name="\z">#N/A</definedName>
    <definedName name="A" hidden="1">#REF!</definedName>
    <definedName name="A0">#REF!</definedName>
    <definedName name="A315yoo1" localSheetId="1">#REF!</definedName>
    <definedName name="A315yoo1">#REF!</definedName>
    <definedName name="AA" localSheetId="1">#REF!</definedName>
    <definedName name="AA">#REF!</definedName>
    <definedName name="aaa">[17]일위!$A$1:$O$65536</definedName>
    <definedName name="aaa." localSheetId="1">#REF!</definedName>
    <definedName name="aaa.">#REF!</definedName>
    <definedName name="aaaa">[0]!aaaa</definedName>
    <definedName name="abc">#REF!</definedName>
    <definedName name="AccessDatabase" hidden="1">"C:\My Documents\북부수도사업소\전원차단장치\전원차~1\전원차단장치 내역서 03월06일.mdb"</definedName>
    <definedName name="aer">#REF!,#REF!</definedName>
    <definedName name="AFC설비">#REF!</definedName>
    <definedName name="AH" localSheetId="1">[0]!BlankMacro1</definedName>
    <definedName name="AH">[0]!BlankMacro1</definedName>
    <definedName name="ÀÎ¼â" localSheetId="1">[18]!ÀÎ¼â</definedName>
    <definedName name="ÀÎ¼â">[18]!ÀÎ¼â</definedName>
    <definedName name="AKJFL" localSheetId="1">#REF!</definedName>
    <definedName name="AKJFL">#REF!</definedName>
    <definedName name="AL창호">#REF!</definedName>
    <definedName name="ANGLE15T">[19]가격조사서!$E$5</definedName>
    <definedName name="ANGLE6T">[19]가격조사서!$E$7</definedName>
    <definedName name="ANGLE8T">[19]가격조사서!$E$6</definedName>
    <definedName name="ANGLE9T">[19]가격조사서!$E$4</definedName>
    <definedName name="Áö¿ì±â" localSheetId="1">[18]!Áö¿ì±â</definedName>
    <definedName name="Áö¿ì±â">[18]!Áö¿ì±â</definedName>
    <definedName name="as" localSheetId="1">'[20]전차선로 물량표'!#REF!</definedName>
    <definedName name="as">'[20]전차선로 물량표'!#REF!</definedName>
    <definedName name="AT" localSheetId="1">[21]간선계산!#REF!</definedName>
    <definedName name="AT">[21]간선계산!#REF!</definedName>
    <definedName name="b">'[22]단가 및 재료비'!$S$170</definedName>
    <definedName name="BDCODE">#N/A</definedName>
    <definedName name="bdfgdgr" localSheetId="1">[23]!Macro8</definedName>
    <definedName name="bdfgdgr">[23]!Macro8</definedName>
    <definedName name="BOLT40">[19]가격조사서!$E$14</definedName>
    <definedName name="BOLT50">[19]가격조사서!$E$15</definedName>
    <definedName name="BOM_OF_ECP">#REF!</definedName>
    <definedName name="BONG">#N/A</definedName>
    <definedName name="BV">#REF!</definedName>
    <definedName name="C_" localSheetId="1">'[24]Sheet1 (2)'!#REF!</definedName>
    <definedName name="C_">'[24]Sheet1 (2)'!#REF!</definedName>
    <definedName name="cable">#REF!</definedName>
    <definedName name="CCC" localSheetId="1">#REF!</definedName>
    <definedName name="CCC">#REF!</definedName>
    <definedName name="CCTV설비">#REF!</definedName>
    <definedName name="CG">[0]!CG</definedName>
    <definedName name="CIRCUIT">#REF!</definedName>
    <definedName name="co">#REF!</definedName>
    <definedName name="CODE">#REF!</definedName>
    <definedName name="CON_1">#REF!</definedName>
    <definedName name="CON_3">#REF!</definedName>
    <definedName name="COND_1">#REF!</definedName>
    <definedName name="COND_3">#REF!</definedName>
    <definedName name="CONSOL" localSheetId="1">[24]삼성전기!#REF!</definedName>
    <definedName name="CONSOL">[24]삼성전기!#REF!</definedName>
    <definedName name="CR">#REF!</definedName>
    <definedName name="_xlnm.Criteria">#REF!</definedName>
    <definedName name="CURRENT_1">#REF!</definedName>
    <definedName name="CURRENT_2">#REF!</definedName>
    <definedName name="CURRENT_3">#REF!</definedName>
    <definedName name="CV">[25]DATA!$F$4:$J$14</definedName>
    <definedName name="CV14_2C" localSheetId="1">[26]단가!#REF!</definedName>
    <definedName name="CV14_2C">[26]단가!#REF!</definedName>
    <definedName name="CV14_4C" localSheetId="1">[26]단가!#REF!</definedName>
    <definedName name="CV14_4C">[26]단가!#REF!</definedName>
    <definedName name="CV5.5_2" localSheetId="1">[26]단가!#REF!</definedName>
    <definedName name="CV5.5_2">[26]단가!#REF!</definedName>
    <definedName name="CV5.5_4C" localSheetId="1">[26]단가!#REF!</definedName>
    <definedName name="CV5.5_4C">[26]단가!#REF!</definedName>
    <definedName name="CV8_2C" localSheetId="1">[26]단가!#REF!</definedName>
    <definedName name="CV8_2C">[26]단가!#REF!</definedName>
    <definedName name="CV8_4C" localSheetId="1">[26]단가!#REF!</definedName>
    <definedName name="CV8_4C">[26]단가!#REF!</definedName>
    <definedName name="d" localSheetId="1">[23]!Macro2</definedName>
    <definedName name="d">[23]!Macro2</definedName>
    <definedName name="DANGA">'[27]Y-WORK'!$D$19:$D$19,'[27]Y-WORK'!$F$19:$BD$19</definedName>
    <definedName name="danga2">#REF!,#REF!</definedName>
    <definedName name="DATA">#REF!</definedName>
    <definedName name="datab">'[28]1.우편집중내역서'!$A$3:$D$566</definedName>
    <definedName name="_xlnm.Database">#REF!</definedName>
    <definedName name="database2">#REF!</definedName>
    <definedName name="DD">[0]!DD</definedName>
    <definedName name="DDD">'[29]Macro(전동기)'!$H$1</definedName>
    <definedName name="DDDD" localSheetId="1">[0]!BlankMacro1</definedName>
    <definedName name="DDDD">[0]!BlankMacro1</definedName>
    <definedName name="DECK">#REF!</definedName>
    <definedName name="dfjalk" localSheetId="1">#REF!</definedName>
    <definedName name="dfjalk">#REF!</definedName>
    <definedName name="DFJKSLAEO" localSheetId="1">#REF!</definedName>
    <definedName name="DFJKSLAEO">#REF!</definedName>
    <definedName name="DGF" localSheetId="1">#REF!</definedName>
    <definedName name="DGF">#REF!</definedName>
    <definedName name="DJHFJ" localSheetId="1">#REF!</definedName>
    <definedName name="DJHFJ">#REF!</definedName>
    <definedName name="DKFJLE" localSheetId="1">#REF!</definedName>
    <definedName name="DKFJLE">#REF!</definedName>
    <definedName name="DKFSLK" localSheetId="1">#REF!</definedName>
    <definedName name="DKFSLK">#REF!</definedName>
    <definedName name="dmf">[30]건축집계표!$E$33</definedName>
    <definedName name="DNS">[31]예산내역서!$A$15894</definedName>
    <definedName name="DOGBOLT">[19]가격조사서!$E$17</definedName>
    <definedName name="DOOR">#REF!</definedName>
    <definedName name="DRIVE" localSheetId="1">#REF!</definedName>
    <definedName name="DRIVE">#REF!</definedName>
    <definedName name="DRTRTDKGMUKRT" localSheetId="1">#REF!</definedName>
    <definedName name="DRTRTDKGMUKRT">#REF!</definedName>
    <definedName name="dsaghh" localSheetId="1">#REF!</definedName>
    <definedName name="dsaghh">#REF!</definedName>
    <definedName name="dsds">[32]DATA1!$A$3:$B$9</definedName>
    <definedName name="DSKFJL" localSheetId="1">#REF!</definedName>
    <definedName name="DSKFJL">#REF!</definedName>
    <definedName name="DSVP">#REF!</definedName>
    <definedName name="e" localSheetId="1">#REF!</definedName>
    <definedName name="e">#REF!</definedName>
    <definedName name="E25M" localSheetId="1">[33]전기일위대가!#REF!</definedName>
    <definedName name="E25M">[33]전기일위대가!#REF!</definedName>
    <definedName name="E25P" localSheetId="1">[33]전기일위대가!#REF!</definedName>
    <definedName name="E25P">[33]전기일위대가!#REF!</definedName>
    <definedName name="E31E" localSheetId="1">[33]전기일위대가!#REF!</definedName>
    <definedName name="E31E">[33]전기일위대가!#REF!</definedName>
    <definedName name="E31M" localSheetId="1">[33]전기일위대가!#REF!</definedName>
    <definedName name="E31M">[33]전기일위대가!#REF!</definedName>
    <definedName name="E31P" localSheetId="1">[33]전기일위대가!#REF!</definedName>
    <definedName name="E31P">[33]전기일위대가!#REF!</definedName>
    <definedName name="E32E" localSheetId="1">[33]전기일위대가!#REF!</definedName>
    <definedName name="E32E">[33]전기일위대가!#REF!</definedName>
    <definedName name="E32M" localSheetId="1">[33]전기일위대가!#REF!</definedName>
    <definedName name="E32M">[33]전기일위대가!#REF!</definedName>
    <definedName name="E32P" localSheetId="1">[33]전기일위대가!#REF!</definedName>
    <definedName name="E32P">[33]전기일위대가!#REF!</definedName>
    <definedName name="E33E" localSheetId="1">[33]전기일위대가!#REF!</definedName>
    <definedName name="E33E">[33]전기일위대가!#REF!</definedName>
    <definedName name="E33M" localSheetId="1">[33]전기일위대가!#REF!</definedName>
    <definedName name="E33M">[33]전기일위대가!#REF!</definedName>
    <definedName name="E33P" localSheetId="1">[33]전기일위대가!#REF!</definedName>
    <definedName name="E33P">[33]전기일위대가!#REF!</definedName>
    <definedName name="E34E" localSheetId="1">[33]전기일위대가!#REF!</definedName>
    <definedName name="E34E">[33]전기일위대가!#REF!</definedName>
    <definedName name="E34M" localSheetId="1">[33]전기일위대가!#REF!</definedName>
    <definedName name="E34M">[33]전기일위대가!#REF!</definedName>
    <definedName name="E34P" localSheetId="1">[33]전기일위대가!#REF!</definedName>
    <definedName name="E34P">[33]전기일위대가!#REF!</definedName>
    <definedName name="E36M" localSheetId="1">[33]전기일위대가!#REF!</definedName>
    <definedName name="E36M">[33]전기일위대가!#REF!</definedName>
    <definedName name="E36P" localSheetId="1">[33]전기일위대가!#REF!</definedName>
    <definedName name="E36P">[33]전기일위대가!#REF!</definedName>
    <definedName name="E37M" localSheetId="1">[33]전기일위대가!#REF!</definedName>
    <definedName name="E37M">[33]전기일위대가!#REF!</definedName>
    <definedName name="E37P" localSheetId="1">[33]전기일위대가!#REF!</definedName>
    <definedName name="E37P">[33]전기일위대가!#REF!</definedName>
    <definedName name="E38M" localSheetId="1">[33]전기일위대가!#REF!</definedName>
    <definedName name="E38M">[33]전기일위대가!#REF!</definedName>
    <definedName name="E38P" localSheetId="1">[33]전기일위대가!#REF!</definedName>
    <definedName name="E38P">[33]전기일위대가!#REF!</definedName>
    <definedName name="E39M" localSheetId="1">[33]전기일위대가!#REF!</definedName>
    <definedName name="E39M">[33]전기일위대가!#REF!</definedName>
    <definedName name="E39P" localSheetId="1">[33]전기일위대가!#REF!</definedName>
    <definedName name="E39P">[33]전기일위대가!#REF!</definedName>
    <definedName name="E40M" localSheetId="1">[33]전기일위대가!#REF!</definedName>
    <definedName name="E40M">[33]전기일위대가!#REF!</definedName>
    <definedName name="E40P" localSheetId="1">[33]전기일위대가!#REF!</definedName>
    <definedName name="E40P">[33]전기일위대가!#REF!</definedName>
    <definedName name="E41M" localSheetId="1">[33]전기일위대가!#REF!</definedName>
    <definedName name="E41M">[33]전기일위대가!#REF!</definedName>
    <definedName name="E41P" localSheetId="1">[33]전기일위대가!#REF!</definedName>
    <definedName name="E41P">[33]전기일위대가!#REF!</definedName>
    <definedName name="E42M" localSheetId="1">[33]전기일위대가!#REF!</definedName>
    <definedName name="E42M">[33]전기일위대가!#REF!</definedName>
    <definedName name="E42P" localSheetId="1">[33]전기일위대가!#REF!</definedName>
    <definedName name="E42P">[33]전기일위대가!#REF!</definedName>
    <definedName name="E48M" localSheetId="1">[33]전기일위대가!#REF!</definedName>
    <definedName name="E48M">[33]전기일위대가!#REF!</definedName>
    <definedName name="E48P" localSheetId="1">[33]전기일위대가!#REF!</definedName>
    <definedName name="E48P">[33]전기일위대가!#REF!</definedName>
    <definedName name="E52M" localSheetId="1">[33]전기일위대가!#REF!</definedName>
    <definedName name="E52M">[33]전기일위대가!#REF!</definedName>
    <definedName name="E52P" localSheetId="1">[33]전기일위대가!#REF!</definedName>
    <definedName name="E52P">[33]전기일위대가!#REF!</definedName>
    <definedName name="E53M" localSheetId="1">[33]전기일위대가!#REF!</definedName>
    <definedName name="E53M">[33]전기일위대가!#REF!</definedName>
    <definedName name="E53P" localSheetId="1">[33]전기일위대가!#REF!</definedName>
    <definedName name="E53P">[33]전기일위대가!#REF!</definedName>
    <definedName name="E54M" localSheetId="1">[33]전기일위대가!#REF!</definedName>
    <definedName name="E54M">[33]전기일위대가!#REF!</definedName>
    <definedName name="E54P" localSheetId="1">[33]전기일위대가!#REF!</definedName>
    <definedName name="E54P">[33]전기일위대가!#REF!</definedName>
    <definedName name="E55M" localSheetId="1">[33]전기일위대가!#REF!</definedName>
    <definedName name="E55M">[33]전기일위대가!#REF!</definedName>
    <definedName name="E55P" localSheetId="1">[33]전기일위대가!#REF!</definedName>
    <definedName name="E55P">[33]전기일위대가!#REF!</definedName>
    <definedName name="E56M" localSheetId="1">[33]전기일위대가!#REF!</definedName>
    <definedName name="E56M">[33]전기일위대가!#REF!</definedName>
    <definedName name="E56P" localSheetId="1">[33]전기일위대가!#REF!</definedName>
    <definedName name="E56P">[33]전기일위대가!#REF!</definedName>
    <definedName name="E57M" localSheetId="1">[33]전기일위대가!#REF!</definedName>
    <definedName name="E57M">[33]전기일위대가!#REF!</definedName>
    <definedName name="E57P" localSheetId="1">[33]전기일위대가!#REF!</definedName>
    <definedName name="E57P">[33]전기일위대가!#REF!</definedName>
    <definedName name="E58M" localSheetId="1">[33]전기일위대가!#REF!</definedName>
    <definedName name="E58M">[33]전기일위대가!#REF!</definedName>
    <definedName name="E58P" localSheetId="1">[33]전기일위대가!#REF!</definedName>
    <definedName name="E58P">[33]전기일위대가!#REF!</definedName>
    <definedName name="E59M" localSheetId="1">[33]전기일위대가!#REF!</definedName>
    <definedName name="E59M">[33]전기일위대가!#REF!</definedName>
    <definedName name="E59P" localSheetId="1">[33]전기일위대가!#REF!</definedName>
    <definedName name="E59P">[33]전기일위대가!#REF!</definedName>
    <definedName name="E60M" localSheetId="1">[33]전기일위대가!#REF!</definedName>
    <definedName name="E60M">[33]전기일위대가!#REF!</definedName>
    <definedName name="E60P" localSheetId="1">[33]전기일위대가!#REF!</definedName>
    <definedName name="E60P">[33]전기일위대가!#REF!</definedName>
    <definedName name="E61M" localSheetId="1">[33]전기일위대가!#REF!</definedName>
    <definedName name="E61M">[33]전기일위대가!#REF!</definedName>
    <definedName name="E61P" localSheetId="1">[33]전기일위대가!#REF!</definedName>
    <definedName name="E61P">[33]전기일위대가!#REF!</definedName>
    <definedName name="E62M" localSheetId="1">[33]전기일위대가!#REF!</definedName>
    <definedName name="E62M">[33]전기일위대가!#REF!</definedName>
    <definedName name="E62P" localSheetId="1">[33]전기일위대가!#REF!</definedName>
    <definedName name="E62P">[33]전기일위대가!#REF!</definedName>
    <definedName name="E63M" localSheetId="1">[33]전기일위대가!#REF!</definedName>
    <definedName name="E63M">[33]전기일위대가!#REF!</definedName>
    <definedName name="E63P" localSheetId="1">[33]전기일위대가!#REF!</definedName>
    <definedName name="E63P">[33]전기일위대가!#REF!</definedName>
    <definedName name="E64M" localSheetId="1">[33]전기일위대가!#REF!</definedName>
    <definedName name="E64M">[33]전기일위대가!#REF!</definedName>
    <definedName name="E64P" localSheetId="1">[33]전기일위대가!#REF!</definedName>
    <definedName name="E64P">[33]전기일위대가!#REF!</definedName>
    <definedName name="E65M" localSheetId="1">[33]전기일위대가!#REF!</definedName>
    <definedName name="E65M">[33]전기일위대가!#REF!</definedName>
    <definedName name="E65P" localSheetId="1">[33]전기일위대가!#REF!</definedName>
    <definedName name="E65P">[33]전기일위대가!#REF!</definedName>
    <definedName name="E66M" localSheetId="1">[33]전기일위대가!#REF!</definedName>
    <definedName name="E66M">[33]전기일위대가!#REF!</definedName>
    <definedName name="E66P" localSheetId="1">[33]전기일위대가!#REF!</definedName>
    <definedName name="E66P">[33]전기일위대가!#REF!</definedName>
    <definedName name="E67M" localSheetId="1">[33]전기일위대가!#REF!</definedName>
    <definedName name="E67M">[33]전기일위대가!#REF!</definedName>
    <definedName name="E67P" localSheetId="1">[33]전기일위대가!#REF!</definedName>
    <definedName name="E67P">[33]전기일위대가!#REF!</definedName>
    <definedName name="E68M" localSheetId="1">[33]전기일위대가!#REF!</definedName>
    <definedName name="E68M">[33]전기일위대가!#REF!</definedName>
    <definedName name="ee" hidden="1">{#N/A,#N/A,FALSE,"단가표지"}</definedName>
    <definedName name="EIRP" localSheetId="1">#REF!</definedName>
    <definedName name="EIRP">#REF!</definedName>
    <definedName name="ELP" localSheetId="1">#REF!</definedName>
    <definedName name="ELP">#REF!</definedName>
    <definedName name="ELP전선관_30Φ" localSheetId="1">[4]가로등기초!#REF!</definedName>
    <definedName name="ELP전선관_30Φ">[4]가로등기초!#REF!</definedName>
    <definedName name="EWEF">[0]!EWEF</definedName>
    <definedName name="EWQ">[0]!EWQ</definedName>
    <definedName name="_xlnm.Extract">#REF!</definedName>
    <definedName name="F" localSheetId="1">#REF!</definedName>
    <definedName name="F">#REF!</definedName>
    <definedName name="F_DES">#REF!</definedName>
    <definedName name="F_DESC">#N/A</definedName>
    <definedName name="F_EQ">#N/A</definedName>
    <definedName name="F_FORM">#N/A</definedName>
    <definedName name="F_INT1">#N/A</definedName>
    <definedName name="F_LA">#N/A</definedName>
    <definedName name="F_LA0">#REF!</definedName>
    <definedName name="F_MA">#N/A</definedName>
    <definedName name="F_MA0">#REF!</definedName>
    <definedName name="F_QINC">#N/A</definedName>
    <definedName name="F_QMOD">#N/A</definedName>
    <definedName name="F_QQTY">#REF!</definedName>
    <definedName name="F_QUNIT">#REF!</definedName>
    <definedName name="F_QVAL">#N/A</definedName>
    <definedName name="F_SEQ">#N/A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_UNIT">#N/A</definedName>
    <definedName name="fact">#REF!</definedName>
    <definedName name="FB16T">[19]가격조사서!$E$11</definedName>
    <definedName name="FB6T">[19]가격조사서!$E$9</definedName>
    <definedName name="FB9T">[19]가격조사서!$E$10</definedName>
    <definedName name="ff" hidden="1">{#N/A,#N/A,FALSE,"운반시간"}</definedName>
    <definedName name="FFGH">[34]건축집계표!$E$33</definedName>
    <definedName name="FGD" localSheetId="1">#REF!</definedName>
    <definedName name="FGD">#REF!</definedName>
    <definedName name="FGHJHKJ">[34]건축집계표!$E$38</definedName>
    <definedName name="FGRKRKRKRKRKRKRKRKRKRKRKRKRKRKR">#REF!</definedName>
    <definedName name="fgRKRKRKRKRKRKRKRKRKTBTB1RTDKDK" localSheetId="1">[35]부대대비!#REF!</definedName>
    <definedName name="fgRKRKRKRKRKRKRKRKRKTBTB1RTDKDK">[35]부대대비!#REF!</definedName>
    <definedName name="FGRKRKRKRKRKRKTBTB1RTDKDK" localSheetId="1">[35]냉연집계!#REF!</definedName>
    <definedName name="FGRKRKRKRKRKRKTBTB1RTDKDK">[35]냉연집계!#REF!</definedName>
    <definedName name="FIX">#REF!</definedName>
    <definedName name="FIXT">[36]데이타!$U$23:$V$50</definedName>
    <definedName name="FL96광속">#REF!</definedName>
    <definedName name="FR">[0]!FR</definedName>
    <definedName name="gg" hidden="1">{#N/A,#N/A,FALSE,"운반시간"}</definedName>
    <definedName name="GH" localSheetId="1">[0]!BlankMacro1</definedName>
    <definedName name="GH">[0]!BlankMacro1</definedName>
    <definedName name="GONGJONG">#REF!</definedName>
    <definedName name="gpc">#REF!</definedName>
    <definedName name="gu">#REF!,#REF!</definedName>
    <definedName name="gv전선">#REF!</definedName>
    <definedName name="H100x100x6x8t_단중">#REF!</definedName>
    <definedName name="H125x125x6.5x9t_단중">#REF!</definedName>
    <definedName name="H150x100x6x9t_단중">#REF!</definedName>
    <definedName name="HA">#REF!</definedName>
    <definedName name="HAF">#REF!</definedName>
    <definedName name="HBV">#REF!</definedName>
    <definedName name="HCR">#REF!</definedName>
    <definedName name="HDSVP">#REF!</definedName>
    <definedName name="HH">[37]정부노임단가!$A$5:$F$215</definedName>
    <definedName name="HHAF">#REF!</definedName>
    <definedName name="hhh" localSheetId="1">[23]!Macro6</definedName>
    <definedName name="hhh">[23]!Macro6</definedName>
    <definedName name="HHMF">#REF!</definedName>
    <definedName name="HI_전선관">#REF!</definedName>
    <definedName name="HMF">#REF!</definedName>
    <definedName name="HMOTOR">#REF!</definedName>
    <definedName name="HPUMP">#REF!</definedName>
    <definedName name="HSGS">[38]DATA1!$A$3:$B$9</definedName>
    <definedName name="HSGS1">[39]DATA1!$A$3:$B$9</definedName>
    <definedName name="HSGS2">[40]DATA1!$A$3:$B$9</definedName>
    <definedName name="HSV">#REF!</definedName>
    <definedName name="HTML_CodePage" hidden="1">949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VAFP">#REF!</definedName>
    <definedName name="HVMF">#REF!</definedName>
    <definedName name="HWEI">#REF!</definedName>
    <definedName name="ID">'[27]Y-WORK'!$I$136:$I$365,'[27]Y-WORK'!$I$375:$I$400</definedName>
    <definedName name="INPUT">[41]WORK!$A$22:$BE$381</definedName>
    <definedName name="ir2rtcfr3c1r4c26rtqu">#REF!</definedName>
    <definedName name="item">[42]WORK!$A$22:$IV$401</definedName>
    <definedName name="ITEM_">[42]WORK!$A$22:$IV$401</definedName>
    <definedName name="ITNUM">#N/A</definedName>
    <definedName name="iv전선">#REF!</definedName>
    <definedName name="J_K">#REF!</definedName>
    <definedName name="J_L">#REF!</definedName>
    <definedName name="J_M">#REF!</definedName>
    <definedName name="JH">[43]정부노임단가!$A$5:$F$215</definedName>
    <definedName name="JJ">[44]정부노임단가!$A$5:$F$215</definedName>
    <definedName name="k" localSheetId="1">[23]!Macro12</definedName>
    <definedName name="k">[23]!Macro12</definedName>
    <definedName name="K2_" localSheetId="1">#REF!</definedName>
    <definedName name="K2_">#REF!</definedName>
    <definedName name="KA">[45]MOTOR!$B$61:$E$68</definedName>
    <definedName name="KDJ" localSheetId="1">#REF!</definedName>
    <definedName name="KDJ">#REF!</definedName>
    <definedName name="kim" localSheetId="1">#REF!</definedName>
    <definedName name="kim">#REF!</definedName>
    <definedName name="KK">[25]DATA!$F$17:$G$26</definedName>
    <definedName name="kkk" localSheetId="1">[23]!Macro10</definedName>
    <definedName name="kkk">[23]!Macro10</definedName>
    <definedName name="KKKK" localSheetId="1">[46]일위대가표!#REF!</definedName>
    <definedName name="KKKK">[46]일위대가표!#REF!</definedName>
    <definedName name="l" localSheetId="1">[23]!Macro13</definedName>
    <definedName name="l">[23]!Macro13</definedName>
    <definedName name="LAN">[0]!LAN</definedName>
    <definedName name="LAN설비">[0]!LAN설비</definedName>
    <definedName name="LAST" localSheetId="1">#REF!</definedName>
    <definedName name="LAST">#REF!</definedName>
    <definedName name="LEE" localSheetId="1">[24]삼성전기!#REF!</definedName>
    <definedName name="LEE">[24]삼성전기!#REF!</definedName>
    <definedName name="LFKF">[0]!LFKF</definedName>
    <definedName name="lflflflfl">[0]!lflflflfl</definedName>
    <definedName name="ll" localSheetId="1">[31]설계예산서!#REF!</definedName>
    <definedName name="ll">[31]설계예산서!#REF!</definedName>
    <definedName name="LLL" localSheetId="1">#REF!</definedName>
    <definedName name="LLL">#REF!</definedName>
    <definedName name="lllllll" localSheetId="1">#REF!</definedName>
    <definedName name="lllllll">#REF!</definedName>
    <definedName name="LP___4">#REF!</definedName>
    <definedName name="LP1A" localSheetId="1">'[12]부하(성남)'!#REF!</definedName>
    <definedName name="LP1A">'[12]부하(성남)'!#REF!</definedName>
    <definedName name="LP1B" localSheetId="1">[13]부하계산서!#REF!</definedName>
    <definedName name="LP1B">[13]부하계산서!#REF!</definedName>
    <definedName name="LP3A" localSheetId="1">'[12]부하(성남)'!#REF!</definedName>
    <definedName name="LP3A">'[12]부하(성남)'!#REF!</definedName>
    <definedName name="LPB" localSheetId="1">'[12]부하(성남)'!#REF!</definedName>
    <definedName name="LPB">'[12]부하(성남)'!#REF!</definedName>
    <definedName name="LPBA" localSheetId="1">[13]부하계산서!#REF!</definedName>
    <definedName name="LPBA">[13]부하계산서!#REF!</definedName>
    <definedName name="LPKA" localSheetId="1">[13]부하계산서!#REF!</definedName>
    <definedName name="LPKA">[13]부하계산서!#REF!</definedName>
    <definedName name="LPKB" localSheetId="1">[13]부하계산서!#REF!</definedName>
    <definedName name="LPKB">[13]부하계산서!#REF!</definedName>
    <definedName name="LPM" localSheetId="1">[13]부하계산서!#REF!</definedName>
    <definedName name="LPM">[13]부하계산서!#REF!</definedName>
    <definedName name="LPMA" localSheetId="1">[13]부하계산서!#REF!</definedName>
    <definedName name="LPMA">[13]부하계산서!#REF!</definedName>
    <definedName name="LPO" localSheetId="1">[13]부하계산서!#REF!</definedName>
    <definedName name="LPO">[13]부하계산서!#REF!</definedName>
    <definedName name="LPOA" localSheetId="1">[13]부하계산서!#REF!</definedName>
    <definedName name="LPOA">[13]부하계산서!#REF!</definedName>
    <definedName name="LV02A" localSheetId="1">[13]부하계산서!#REF!</definedName>
    <definedName name="LV02A">[13]부하계산서!#REF!</definedName>
    <definedName name="LV02B" localSheetId="1">[13]부하계산서!#REF!</definedName>
    <definedName name="LV02B">[13]부하계산서!#REF!</definedName>
    <definedName name="LV04A" localSheetId="1">[13]부하계산서!#REF!</definedName>
    <definedName name="LV04A">[13]부하계산서!#REF!</definedName>
    <definedName name="LV04B" localSheetId="1">[13]부하계산서!#REF!</definedName>
    <definedName name="LV04B">[13]부하계산서!#REF!</definedName>
    <definedName name="m">#REF!</definedName>
    <definedName name="Macro1" localSheetId="1">[47]!Macro1</definedName>
    <definedName name="Macro1">[47]!Macro1</definedName>
    <definedName name="Macro10" localSheetId="1">[47]!Macro10</definedName>
    <definedName name="Macro10">[47]!Macro10</definedName>
    <definedName name="Macro11" localSheetId="1">[47]!Macro11</definedName>
    <definedName name="Macro11">[47]!Macro11</definedName>
    <definedName name="Macro12" localSheetId="1">[47]!Macro12</definedName>
    <definedName name="Macro12">[47]!Macro12</definedName>
    <definedName name="Macro13" localSheetId="1">[47]!Macro13</definedName>
    <definedName name="Macro13">[47]!Macro13</definedName>
    <definedName name="Macro14" localSheetId="1">[47]!Macro14</definedName>
    <definedName name="Macro14">[47]!Macro14</definedName>
    <definedName name="MACRO15" localSheetId="1">[48]!Macro14</definedName>
    <definedName name="MACRO15">[48]!Macro14</definedName>
    <definedName name="Macro2" localSheetId="1">[47]!Macro2</definedName>
    <definedName name="Macro2">[47]!Macro2</definedName>
    <definedName name="Macro3" localSheetId="1">[47]!Macro3</definedName>
    <definedName name="Macro3">[47]!Macro3</definedName>
    <definedName name="Macro4" localSheetId="1">[47]!Macro4</definedName>
    <definedName name="Macro4">[47]!Macro4</definedName>
    <definedName name="Macro5" localSheetId="1">[47]!Macro5</definedName>
    <definedName name="Macro5">[47]!Macro5</definedName>
    <definedName name="Macro6" localSheetId="1">[47]!Macro6</definedName>
    <definedName name="Macro6">[47]!Macro6</definedName>
    <definedName name="Macro7" localSheetId="1">[47]!Macro7</definedName>
    <definedName name="Macro7">[47]!Macro7</definedName>
    <definedName name="Macro8" localSheetId="1">[47]!Macro8</definedName>
    <definedName name="Macro8">[47]!Macro8</definedName>
    <definedName name="Macro9" localSheetId="1">[47]!Macro9</definedName>
    <definedName name="Macro9">[47]!Macro9</definedName>
    <definedName name="Main">#REF!</definedName>
    <definedName name="MAIN_COM_소계">#REF!</definedName>
    <definedName name="MAINPART" localSheetId="1">#REF!</definedName>
    <definedName name="MAINPART">#REF!</definedName>
    <definedName name="MCB">#REF!</definedName>
    <definedName name="MCCB_AF1">'[49]Macro(차단기)'!$A$1</definedName>
    <definedName name="MCCB_AF2">#REF!</definedName>
    <definedName name="MCCEA" localSheetId="1">[13]부하계산서!#REF!</definedName>
    <definedName name="MCCEA">[13]부하계산서!#REF!</definedName>
    <definedName name="MCCEB" localSheetId="1">[13]부하계산서!#REF!</definedName>
    <definedName name="MCCEB">[13]부하계산서!#REF!</definedName>
    <definedName name="MCCF" localSheetId="1">[13]부하계산서!#REF!</definedName>
    <definedName name="MCCF">[13]부하계산서!#REF!</definedName>
    <definedName name="MCCN" localSheetId="1">'[12]부하(성남)'!#REF!</definedName>
    <definedName name="MCCN">'[12]부하(성남)'!#REF!</definedName>
    <definedName name="MCCP" localSheetId="1">[13]부하계산서!#REF!</definedName>
    <definedName name="MCCP">[13]부하계산서!#REF!</definedName>
    <definedName name="MCCS" localSheetId="1">[13]부하계산서!#REF!</definedName>
    <definedName name="MCCS">[13]부하계산서!#REF!</definedName>
    <definedName name="MH">#REF!</definedName>
    <definedName name="MIN.XLS" localSheetId="1">[50]!복사</definedName>
    <definedName name="MIN.XLS">[50]!복사</definedName>
    <definedName name="MNHL">[47]Sheet1!$A$4:$H$5</definedName>
    <definedName name="Module4.Macro3">[0]!Module4.Macro3</definedName>
    <definedName name="Module6.Macro4">[0]!Module6.Macro4</definedName>
    <definedName name="MONEY">'[27]Y-WORK'!$F$21:$M$365,'[27]Y-WORK'!$F$375:$M$400</definedName>
    <definedName name="MOTER_1">#REF!</definedName>
    <definedName name="MOTER_3">#REF!</definedName>
    <definedName name="MOTOR">#REF!</definedName>
    <definedName name="MOTOR__농형_전폐">#REF!</definedName>
    <definedName name="M당">#REF!</definedName>
    <definedName name="NAM" localSheetId="1">#REF!</definedName>
    <definedName name="NAM">#REF!</definedName>
    <definedName name="NH">#REF!</definedName>
    <definedName name="NH250광속">#REF!</definedName>
    <definedName name="NHL">[51]터널조도!$AR$19:$AT$25</definedName>
    <definedName name="NI">[52]노임!$A$1:$B$65536</definedName>
    <definedName name="NOIM">[52]노임!$A$1:$B$17</definedName>
    <definedName name="NOMUBY">#REF!</definedName>
    <definedName name="Out_of_Scope" localSheetId="1">'[53]Project Brief'!#REF!</definedName>
    <definedName name="Out_of_Scope">'[53]Project Brief'!#REF!</definedName>
    <definedName name="p" localSheetId="1">[23]!Macro14</definedName>
    <definedName name="p">[23]!Macro14</definedName>
    <definedName name="PA">#REF!</definedName>
    <definedName name="PASS" localSheetId="1">#REF!</definedName>
    <definedName name="PASS">#REF!</definedName>
    <definedName name="PB">#REF!</definedName>
    <definedName name="PC">#REF!</definedName>
    <definedName name="PD">#REF!</definedName>
    <definedName name="PE" localSheetId="1">#REF!</definedName>
    <definedName name="PE">#REF!</definedName>
    <definedName name="PE100C" localSheetId="1">[26]단가!#REF!</definedName>
    <definedName name="PE100C">[26]단가!#REF!</definedName>
    <definedName name="PE16C" localSheetId="1">[26]단가!#REF!</definedName>
    <definedName name="PE16C">[26]단가!#REF!</definedName>
    <definedName name="PE22C" localSheetId="1">[26]단가!#REF!</definedName>
    <definedName name="PE22C">[26]단가!#REF!</definedName>
    <definedName name="PE28C" localSheetId="1">[26]단가!#REF!</definedName>
    <definedName name="PE28C">[26]단가!#REF!</definedName>
    <definedName name="PE36C" localSheetId="1">[26]단가!#REF!</definedName>
    <definedName name="PE36C">[26]단가!#REF!</definedName>
    <definedName name="PE42C" localSheetId="1">[26]단가!#REF!</definedName>
    <definedName name="PE42C">[26]단가!#REF!</definedName>
    <definedName name="PE54C" localSheetId="1">[26]단가!#REF!</definedName>
    <definedName name="PE54C">[26]단가!#REF!</definedName>
    <definedName name="PEE">[25]DATA!$N$4:$P$12</definedName>
    <definedName name="PH" localSheetId="1">#REF!</definedName>
    <definedName name="PH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LATE6T">[19]가격조사서!$E$8</definedName>
    <definedName name="PLINT_TITLES">#REF!</definedName>
    <definedName name="PNLW10" localSheetId="1">[13]부하계산서!#REF!</definedName>
    <definedName name="PNLW10">[13]부하계산서!#REF!</definedName>
    <definedName name="PNLW8" localSheetId="1">[13]부하계산서!#REF!</definedName>
    <definedName name="PNLW8">[13]부하계산서!#REF!</definedName>
    <definedName name="POR121175C2054RTSKS15C6LRTHDLRT">#REF!</definedName>
    <definedName name="POR3C37R54C40RTSQLBP2PRTHDLTBDL" localSheetId="1">[54]조건!#REF!</definedName>
    <definedName name="POR3C37R54C40RTSQLBP2PRTHDLTBDL">[54]조건!#REF!</definedName>
    <definedName name="POR3C41R52C44RTSKS13C5LRTHDLTBD" localSheetId="1">#REF!</definedName>
    <definedName name="POR3C41R52C44RTSKS13C5LRTHDLTBD">#REF!</definedName>
    <definedName name="POR3C56R44C76RTSKS15C5LRTHDLTBD" localSheetId="1">#REF!</definedName>
    <definedName name="POR3C56R44C76RTSKS15C5LRTHDLTBD">#REF!</definedName>
    <definedName name="POR3C77R61C83RTSKS15C5LRTHDLTBD" localSheetId="1">[54]조건!#REF!</definedName>
    <definedName name="POR3C77R61C83RTSKS15C5LRTHDLTBD">[54]조건!#REF!</definedName>
    <definedName name="POR458C2054RTSKS15C6LRTHDLRTM4T">#REF!</definedName>
    <definedName name="POR6C20R55C38RTSKS13C5LRTHDLTBD" localSheetId="1">#REF!</definedName>
    <definedName name="POR6C20R55C38RTSKS13C5LRTHDLTBD">#REF!</definedName>
    <definedName name="POR7280C116RTSKS15C6LRTHR26C116">#REF!</definedName>
    <definedName name="POR7C2R55C18RTSKS13C5LRTHDLTBDL" localSheetId="1">#REF!</definedName>
    <definedName name="POR7C2R55C18RTSKS13C5LRTHDLTBDL">#REF!</definedName>
    <definedName name="POR7C2R58C18RTSKS13C5LRTHDLTBDL" localSheetId="1">[54]조건!#REF!</definedName>
    <definedName name="POR7C2R58C18RTSKS13C5LRTHDLTBDL">[54]조건!#REF!</definedName>
    <definedName name="POR7C77R72C83RTSKS13C5LRTHDLTBD" localSheetId="1">#REF!</definedName>
    <definedName name="POR7C77R72C83RTSKS13C5LRTHDLTBD">#REF!</definedName>
    <definedName name="por840c3542RTsks12c4lRTm1TB0TB5" localSheetId="1">#REF!</definedName>
    <definedName name="por840c3542RTsks12c4lRTm1TB0TB5">#REF!</definedName>
    <definedName name="POR8C46R200C54RTSKS13C6LRTHR3C4" localSheetId="1">#REF!</definedName>
    <definedName name="POR8C46R200C54RTSKS13C6LRTHR3C4">#REF!</definedName>
    <definedName name="PP" localSheetId="1">'[12]부하(성남)'!#REF!</definedName>
    <definedName name="PP">'[12]부하(성남)'!#REF!</definedName>
    <definedName name="ppp" localSheetId="1">[23]!Macro5</definedName>
    <definedName name="ppp">[23]!Macro5</definedName>
    <definedName name="_xlnm.Print_Area" localSheetId="1">원가!$A$1:$AQ$38</definedName>
    <definedName name="_xlnm.Print_Area" localSheetId="2">총괄표!$A$1:$Q$29</definedName>
    <definedName name="_xlnm.Print_Area" localSheetId="0">표지1!$A$1:$K$21</definedName>
    <definedName name="_xlnm.Print_Area">#REF!</definedName>
    <definedName name="PRINT_AREA_MI" localSheetId="1">#REF!</definedName>
    <definedName name="PRINT_AREA_MI">#REF!</definedName>
    <definedName name="PRINT_AREA_MI1">#REF!</definedName>
    <definedName name="PRINT_TILTES">#REF!</definedName>
    <definedName name="PRINT_TITLE" localSheetId="1">'[55]화재 탐지 설비'!#REF!</definedName>
    <definedName name="PRINT_TITLE">'[55]화재 탐지 설비'!#REF!</definedName>
    <definedName name="_xlnm.Print_Titles" localSheetId="2">총괄표!$1:$3</definedName>
    <definedName name="_xlnm.Print_Titles">#N/A</definedName>
    <definedName name="PRINT_TITLES_MI">#REF!</definedName>
    <definedName name="PRINT_TITLES_MI1">#REF!</definedName>
    <definedName name="PRINT_TITLS">#REF!</definedName>
    <definedName name="PRINT_TITSES">#REF!</definedName>
    <definedName name="printer">#REF!</definedName>
    <definedName name="PRINTER_AREA">#REF!</definedName>
    <definedName name="printer_Titles">#REF!</definedName>
    <definedName name="printer_ttitle">#REF!</definedName>
    <definedName name="PS15C4LRTOR5C1R1000C10RTHR3C1R4" localSheetId="1">#REF!</definedName>
    <definedName name="PS15C4LRTOR5C1R1000C10RTHR3C1R4">#REF!</definedName>
    <definedName name="PSKS12C4LRTOR6C73R45C74RTHDLRTM" localSheetId="1">#REF!</definedName>
    <definedName name="PSKS12C4LRTOR6C73R45C74RTHDLRTM">#REF!</definedName>
    <definedName name="PSKS12C4LRTOR9C1R47C10RTHDLRTM3" localSheetId="1">#REF!</definedName>
    <definedName name="PSKS12C4LRTOR9C1R47C10RTHDLRTM3">#REF!</definedName>
    <definedName name="PSKS15C6LRTOR3C76R62C88RTM1TB0T" localSheetId="1">#REF!</definedName>
    <definedName name="PSKS15C6LRTOR3C76R62C88RTM1TB0T">#REF!</definedName>
    <definedName name="Psqlbp4lRTOR6C15R45C16RTHDLRTM0" localSheetId="1">#REF!</definedName>
    <definedName name="Psqlbp4lRTOR6C15R45C16RTHDLRTM0">#REF!</definedName>
    <definedName name="Psqlbp4lRTOR6C15R45C16RTHDLRTM7" localSheetId="1">#REF!</definedName>
    <definedName name="Psqlbp4lRTOR6C15R45C16RTHDLRTM7">#REF!</definedName>
    <definedName name="PUMP">#REF!</definedName>
    <definedName name="q" localSheetId="1">[0]!BlankMacro1</definedName>
    <definedName name="q">[0]!BlankMacro1</definedName>
    <definedName name="QKF">'[56]Macro(차단기)'!$B$1</definedName>
    <definedName name="QLQL" localSheetId="1">#REF!</definedName>
    <definedName name="QLQL">#REF!</definedName>
    <definedName name="qq" hidden="1">{#N/A,#N/A,FALSE,"단가표지"}</definedName>
    <definedName name="QQQ">#REF!</definedName>
    <definedName name="QTY">#N/A</definedName>
    <definedName name="qw" hidden="1">{#N/A,#N/A,FALSE,"단가표지"}</definedName>
    <definedName name="qwe">#REF!</definedName>
    <definedName name="QWEQ">[0]!QWEQ</definedName>
    <definedName name="R_" localSheetId="1">'[24]Sheet1 (2)'!#REF!</definedName>
    <definedName name="R_">'[24]Sheet1 (2)'!#REF!</definedName>
    <definedName name="REFF">#REF!</definedName>
    <definedName name="RKFL" localSheetId="1">#REF!</definedName>
    <definedName name="RKFL">#REF!</definedName>
    <definedName name="rkstjs">[0]!rkstjs</definedName>
    <definedName name="Royalty" hidden="1">{#N/A,#N/A,FALSE,"Sheet1"}</definedName>
    <definedName name="Royalty1" localSheetId="1">#REF!</definedName>
    <definedName name="Royalty1">#REF!</definedName>
    <definedName name="RT" localSheetId="1">#REF!,#REF!,#REF!</definedName>
    <definedName name="RT">#REF!,#REF!,#REF!</definedName>
    <definedName name="rty">#REF!,#REF!</definedName>
    <definedName name="sample">#REF!</definedName>
    <definedName name="sdakfj" localSheetId="1">#REF!</definedName>
    <definedName name="sdakfj">#REF!</definedName>
    <definedName name="sdfjk" localSheetId="1">#REF!</definedName>
    <definedName name="sdfjk">#REF!</definedName>
    <definedName name="sdjfkl" localSheetId="1">#REF!</definedName>
    <definedName name="sdjfkl">#REF!</definedName>
    <definedName name="sdsss" localSheetId="1">#REF!</definedName>
    <definedName name="sdsss">#REF!</definedName>
    <definedName name="sfdbd" localSheetId="1">[23]!Macro9</definedName>
    <definedName name="sfdbd">[23]!Macro9</definedName>
    <definedName name="SGP">#REF!</definedName>
    <definedName name="SHEET56" localSheetId="1">#REF!</definedName>
    <definedName name="SHEET56">#REF!</definedName>
    <definedName name="SIL">[36]데이타!$R$23:$S$32</definedName>
    <definedName name="skadjf" localSheetId="1">#REF!</definedName>
    <definedName name="skadjf">#REF!</definedName>
    <definedName name="SORTCODE">#N/A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r">#REF!,#REF!</definedName>
    <definedName name="ss" hidden="1">{#N/A,#N/A,FALSE,"운반시간"}</definedName>
    <definedName name="sss" hidden="1">{#N/A,#N/A,FALSE,"전력간선"}</definedName>
    <definedName name="ssss">[0]!ssss</definedName>
    <definedName name="sssss" localSheetId="1">#REF!</definedName>
    <definedName name="sssss">#REF!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ubDic">#REF!</definedName>
    <definedName name="summary">#REF!</definedName>
    <definedName name="SV">#REF!</definedName>
    <definedName name="T._A._B_____공___사">#REF!</definedName>
    <definedName name="T_AMOUNT">#N/A</definedName>
    <definedName name="T_UPRICE">#N/A</definedName>
    <definedName name="TABLE" localSheetId="1">#REF!</definedName>
    <definedName name="TABLE">#REF!</definedName>
    <definedName name="TABLE_14" localSheetId="1">#REF!</definedName>
    <definedName name="TABLE_14">#REF!</definedName>
    <definedName name="TABLE_15" localSheetId="1">#REF!</definedName>
    <definedName name="TABLE_15">#REF!</definedName>
    <definedName name="TABLE_2" localSheetId="1">#REF!</definedName>
    <definedName name="TABLE_2">#REF!</definedName>
    <definedName name="TABLE_23" localSheetId="1">#REF!</definedName>
    <definedName name="TABLE_23">#REF!</definedName>
    <definedName name="TABLE_24" localSheetId="1">#REF!</definedName>
    <definedName name="TABLE_24">#REF!</definedName>
    <definedName name="TABLE_25" localSheetId="1">#REF!</definedName>
    <definedName name="TABLE_25">#REF!</definedName>
    <definedName name="TABLE_26" localSheetId="1">#REF!</definedName>
    <definedName name="TABLE_26">#REF!</definedName>
    <definedName name="TABLE_27" localSheetId="1">#REF!</definedName>
    <definedName name="TABLE_27">#REF!</definedName>
    <definedName name="TABLE_28" localSheetId="1">#REF!</definedName>
    <definedName name="TABLE_28">#REF!</definedName>
    <definedName name="TABLE_29" localSheetId="1">#REF!</definedName>
    <definedName name="TABLE_29">#REF!</definedName>
    <definedName name="TABLE_30" localSheetId="1">#REF!</definedName>
    <definedName name="TABLE_30">#REF!</definedName>
    <definedName name="TABLE_31" localSheetId="1">#REF!</definedName>
    <definedName name="TABLE_31">#REF!</definedName>
    <definedName name="TABLE_32" localSheetId="1">#REF!</definedName>
    <definedName name="TABLE_32">#REF!</definedName>
    <definedName name="TABLE_33" localSheetId="1">#REF!</definedName>
    <definedName name="TABLE_33">#REF!</definedName>
    <definedName name="TABLE_34" localSheetId="1">#REF!</definedName>
    <definedName name="TABLE_34">#REF!</definedName>
    <definedName name="TABLE_35" localSheetId="1">#REF!</definedName>
    <definedName name="TABLE_35">#REF!</definedName>
    <definedName name="TABLE_36" localSheetId="1">#REF!</definedName>
    <definedName name="TABLE_36">#REF!</definedName>
    <definedName name="TABLE_37" localSheetId="1">#REF!</definedName>
    <definedName name="TABLE_37">#REF!</definedName>
    <definedName name="TABLE_38" localSheetId="1">#REF!</definedName>
    <definedName name="TABLE_38">#REF!</definedName>
    <definedName name="TABLE_39" localSheetId="1">#REF!</definedName>
    <definedName name="TABLE_39">#REF!</definedName>
    <definedName name="TABLE_40" localSheetId="1">#REF!</definedName>
    <definedName name="TABLE_40">#REF!</definedName>
    <definedName name="TABLE_41" localSheetId="1">#REF!</definedName>
    <definedName name="TABLE_41">#REF!</definedName>
    <definedName name="TABLE_42" localSheetId="1">#REF!</definedName>
    <definedName name="TABLE_42">#REF!</definedName>
    <definedName name="TABLE_43" localSheetId="1">#REF!</definedName>
    <definedName name="TABLE_43">#REF!</definedName>
    <definedName name="TABLE_44" localSheetId="1">#REF!</definedName>
    <definedName name="TABLE_44">#REF!</definedName>
    <definedName name="TABLE_45" localSheetId="1">#REF!</definedName>
    <definedName name="TABLE_45">#REF!</definedName>
    <definedName name="TABLE_46" localSheetId="1">#REF!</definedName>
    <definedName name="TABLE_46">#REF!</definedName>
    <definedName name="TABLE_47" localSheetId="1">#REF!</definedName>
    <definedName name="TABLE_47">#REF!</definedName>
    <definedName name="TABLE_48" localSheetId="1">#REF!</definedName>
    <definedName name="TABLE_48">#REF!</definedName>
    <definedName name="TABLE_49" localSheetId="1">#REF!</definedName>
    <definedName name="TABLE_49">#REF!</definedName>
    <definedName name="TABLE_50" localSheetId="1">#REF!</definedName>
    <definedName name="TABLE_50">#REF!</definedName>
    <definedName name="TABLE_51" localSheetId="1">#REF!</definedName>
    <definedName name="TABLE_51">#REF!</definedName>
    <definedName name="TABLE_52" localSheetId="1">#REF!</definedName>
    <definedName name="TABLE_52">#REF!</definedName>
    <definedName name="TABLE_53" localSheetId="1">#REF!</definedName>
    <definedName name="TABLE_53">#REF!</definedName>
    <definedName name="TABLE_54" localSheetId="1">#REF!</definedName>
    <definedName name="TABLE_54">#REF!</definedName>
    <definedName name="TABLE_55" localSheetId="1">#REF!</definedName>
    <definedName name="TABLE_55">#REF!</definedName>
    <definedName name="TABLE_56" localSheetId="1">#REF!</definedName>
    <definedName name="TABLE_56">#REF!</definedName>
    <definedName name="TABLE_57" localSheetId="1">#REF!</definedName>
    <definedName name="TABLE_57">#REF!</definedName>
    <definedName name="TABLE_58" localSheetId="1">#REF!</definedName>
    <definedName name="TABLE_58">#REF!</definedName>
    <definedName name="TABLE_59" localSheetId="1">#REF!</definedName>
    <definedName name="TABLE_59">#REF!</definedName>
    <definedName name="TABLE_60" localSheetId="1">#REF!</definedName>
    <definedName name="TABLE_60">#REF!</definedName>
    <definedName name="TABLE_61" localSheetId="1">#REF!</definedName>
    <definedName name="TABLE_61">#REF!</definedName>
    <definedName name="TABLE_62" localSheetId="1">#REF!</definedName>
    <definedName name="TABLE_62">#REF!</definedName>
    <definedName name="TABLE_63" localSheetId="1">#REF!</definedName>
    <definedName name="TABLE_63">#REF!</definedName>
    <definedName name="TABLE_64" localSheetId="1">#REF!</definedName>
    <definedName name="TABLE_64">#REF!</definedName>
    <definedName name="TABLE_65" localSheetId="1">#REF!</definedName>
    <definedName name="TABLE_65">#REF!</definedName>
    <definedName name="TABLE_66" localSheetId="1">#REF!</definedName>
    <definedName name="TABLE_66">#REF!</definedName>
    <definedName name="TABLE_67" localSheetId="1">#REF!</definedName>
    <definedName name="TABLE_67">#REF!</definedName>
    <definedName name="TABLE_68" localSheetId="1">#REF!</definedName>
    <definedName name="TABLE_68">#REF!</definedName>
    <definedName name="TABLE_69" localSheetId="1">#REF!</definedName>
    <definedName name="TABLE_69">#REF!</definedName>
    <definedName name="TIT" localSheetId="1">#REF!</definedName>
    <definedName name="TIT">#REF!</definedName>
    <definedName name="TITLE">#REF!</definedName>
    <definedName name="TLFTN">[0]!TLFTN</definedName>
    <definedName name="TOKONG" localSheetId="1">#REF!</definedName>
    <definedName name="TOKONG">#REF!</definedName>
    <definedName name="tt" hidden="1">{#N/A,#N/A,FALSE,"단가표지"}</definedName>
    <definedName name="U" localSheetId="1">[57]대치판정!#REF!</definedName>
    <definedName name="U">[57]대치판정!#REF!</definedName>
    <definedName name="U_CHANNEL_41×41×2.6T_200L" localSheetId="1">#REF!</definedName>
    <definedName name="U_CHANNEL_41×41×2.6T_200L">#REF!</definedName>
    <definedName name="U_CHANNEL_41×41×2.6T_300L" localSheetId="1">#REF!</definedName>
    <definedName name="U_CHANNEL_41×41×2.6T_300L">#REF!</definedName>
    <definedName name="UNIT_1">#REF!</definedName>
    <definedName name="UNIT_3">#REF!</definedName>
    <definedName name="UNITA" localSheetId="1">[13]부하계산서!#REF!</definedName>
    <definedName name="UNITA">[13]부하계산서!#REF!</definedName>
    <definedName name="UNITAA" localSheetId="1">[13]부하계산서!#REF!</definedName>
    <definedName name="UNITAA">[13]부하계산서!#REF!</definedName>
    <definedName name="UNITB" localSheetId="1">[13]부하계산서!#REF!</definedName>
    <definedName name="UNITB">[13]부하계산서!#REF!</definedName>
    <definedName name="UNITBB" localSheetId="1">[13]부하계산서!#REF!</definedName>
    <definedName name="UNITBB">[13]부하계산서!#REF!</definedName>
    <definedName name="UNITC" localSheetId="1">[13]부하계산서!#REF!</definedName>
    <definedName name="UNITC">[13]부하계산서!#REF!</definedName>
    <definedName name="UNITC1" localSheetId="1">[13]부하계산서!#REF!</definedName>
    <definedName name="UNITC1">[13]부하계산서!#REF!</definedName>
    <definedName name="UNITCA" localSheetId="1">[13]부하계산서!#REF!</definedName>
    <definedName name="UNITCA">[13]부하계산서!#REF!</definedName>
    <definedName name="UNITD" localSheetId="1">[13]부하계산서!#REF!</definedName>
    <definedName name="UNITD">[13]부하계산서!#REF!</definedName>
    <definedName name="UNITDA" localSheetId="1">[13]부하계산서!#REF!</definedName>
    <definedName name="UNITDA">[13]부하계산서!#REF!</definedName>
    <definedName name="UPSR" localSheetId="1">[13]부하계산서!#REF!</definedName>
    <definedName name="UPSR">[13]부하계산서!#REF!</definedName>
    <definedName name="uu">[58]DATA!$B$4:$F$495</definedName>
    <definedName name="VAFP">#REF!</definedName>
    <definedName name="vbdfgg" localSheetId="1">[23]!Macro7</definedName>
    <definedName name="vbdfgg">[23]!Macro7</definedName>
    <definedName name="VBV">#REF!</definedName>
    <definedName name="VCR">#REF!</definedName>
    <definedName name="VDSVP">#REF!</definedName>
    <definedName name="VHAF">#REF!</definedName>
    <definedName name="VHMF">#REF!</definedName>
    <definedName name="VIP" localSheetId="1">[48]!Macro9</definedName>
    <definedName name="VIP">[48]!Macro9</definedName>
    <definedName name="VIR" localSheetId="1">[48]!Macro7</definedName>
    <definedName name="VIR">[48]!Macro7</definedName>
    <definedName name="VIS" localSheetId="1">[48]!Macro9</definedName>
    <definedName name="VIS">[48]!Macro9</definedName>
    <definedName name="VMF">#REF!</definedName>
    <definedName name="VMOTOR">#REF!</definedName>
    <definedName name="VPUMP">#REF!</definedName>
    <definedName name="VSV">#REF!</definedName>
    <definedName name="VVAFP">#REF!</definedName>
    <definedName name="VVMF">#REF!</definedName>
    <definedName name="VWEI">#REF!</definedName>
    <definedName name="WDGNM">[34]건축집계표!$E$32</definedName>
    <definedName name="WEI">#REF!</definedName>
    <definedName name="WIDE">#REF!</definedName>
    <definedName name="WIRE_1">#REF!</definedName>
    <definedName name="WIRE_3">#REF!</definedName>
    <definedName name="wm.조골재1" hidden="1">{#N/A,#N/A,FALSE,"조골재"}</definedName>
    <definedName name="WQR" hidden="1">{#N/A,#N/A,FALSE,"Sheet1"}</definedName>
    <definedName name="WRM" hidden="1">{#N/A,#N/A,FALSE,"전력간선"}</definedName>
    <definedName name="wrn.2번." hidden="1">{#N/A,#N/A,FALSE,"2~8번"}</definedName>
    <definedName name="wrn.test1." hidden="1">{#N/A,#N/A,FALSE,"명세표"}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w" hidden="1">{#N/A,#N/A,FALSE,"골재소요량";#N/A,#N/A,FALSE,"골재소요량"}</definedName>
    <definedName name="WWWW">[0]!WWWW</definedName>
    <definedName name="x">#REF!</definedName>
    <definedName name="X9701D_일위대가_List">#REF!</definedName>
    <definedName name="XSFDGH">[34]건축집계표!$E$35</definedName>
    <definedName name="YOO" localSheetId="1">#REF!</definedName>
    <definedName name="YOO">#REF!</definedName>
    <definedName name="yoo10">#REF!</definedName>
    <definedName name="yoo2" localSheetId="1">#REF!</definedName>
    <definedName name="yoo2">#REF!</definedName>
    <definedName name="yoo3" localSheetId="1">#REF!</definedName>
    <definedName name="yoo3">#REF!</definedName>
    <definedName name="yoo4" localSheetId="1">#REF!</definedName>
    <definedName name="yoo4">#REF!</definedName>
    <definedName name="YOO5" localSheetId="1">#REF!</definedName>
    <definedName name="YOO5">#REF!</definedName>
    <definedName name="YOO6" localSheetId="1">#REF!</definedName>
    <definedName name="YOO6">#REF!</definedName>
    <definedName name="YOO7" localSheetId="1">#REF!</definedName>
    <definedName name="YOO7">#REF!</definedName>
    <definedName name="yoo8" localSheetId="1">#REF!</definedName>
    <definedName name="yoo8">#REF!</definedName>
    <definedName name="YOO9" localSheetId="1">#REF!</definedName>
    <definedName name="YOO9">#REF!</definedName>
    <definedName name="YOON" localSheetId="1">#REF!</definedName>
    <definedName name="YOON">#REF!</definedName>
    <definedName name="YOON2" localSheetId="1">#REF!</definedName>
    <definedName name="YOON2">#REF!</definedName>
    <definedName name="YOON3" localSheetId="1">#REF!</definedName>
    <definedName name="YOON3">#REF!</definedName>
    <definedName name="YOON4" localSheetId="1">#REF!</definedName>
    <definedName name="YOON4">#REF!</definedName>
    <definedName name="YUKOL">[34]건축집계표!$E$40</definedName>
    <definedName name="YYY" localSheetId="1">'[24]Sheet1 (2)'!#REF!</definedName>
    <definedName name="YYY">'[24]Sheet1 (2)'!#REF!</definedName>
    <definedName name="Z" localSheetId="1">#REF!</definedName>
    <definedName name="Z">#REF!</definedName>
    <definedName name="ZK" localSheetId="1">[0]!BlankMacro1</definedName>
    <definedName name="ZK">[0]!BlankMacro1</definedName>
    <definedName name="ZM" localSheetId="1">[0]!BlankMacro1</definedName>
    <definedName name="ZM">[0]!BlankMacro1</definedName>
    <definedName name="ZP">#REF!</definedName>
    <definedName name="ㄱ">#REF!</definedName>
    <definedName name="ㄱ34">[0]!ㄱ34</definedName>
    <definedName name="ㄱㄱ" hidden="1">{#N/A,#N/A,FALSE,"명세표"}</definedName>
    <definedName name="가">[0]!가</definedName>
    <definedName name="가A">#REF!</definedName>
    <definedName name="가B" localSheetId="1">#REF!</definedName>
    <definedName name="가B">#REF!</definedName>
    <definedName name="가C" localSheetId="1">#REF!</definedName>
    <definedName name="가C">#REF!</definedName>
    <definedName name="가D" localSheetId="1">#REF!</definedName>
    <definedName name="가D">#REF!</definedName>
    <definedName name="가E" localSheetId="1">#REF!</definedName>
    <definedName name="가E">#REF!</definedName>
    <definedName name="가F" localSheetId="1">#REF!</definedName>
    <definedName name="가F">#REF!</definedName>
    <definedName name="가격">#REF!</definedName>
    <definedName name="가나다">[0]!가나다</definedName>
    <definedName name="가로등">[0]!가로등</definedName>
    <definedName name="가로등부표1" localSheetId="1">[23]!Macro13</definedName>
    <definedName name="가로등부표1">[23]!Macro13</definedName>
    <definedName name="가로등부표2">#REF!,#REF!</definedName>
    <definedName name="가로등입력">[0]!가로등입력</definedName>
    <definedName name="가로등점멸기" localSheetId="1">[59]일위!#REF!</definedName>
    <definedName name="가로등점멸기">[59]일위!#REF!</definedName>
    <definedName name="가로등주">#REF!</definedName>
    <definedName name="가링" localSheetId="1">#REF!</definedName>
    <definedName name="가링">#REF!</definedName>
    <definedName name="가설공사">#REF!</definedName>
    <definedName name="가설공사비">#REF!</definedName>
    <definedName name="가실행1">#REF!</definedName>
    <definedName name="가요전선관">#REF!</definedName>
    <definedName name="가입">[0]!가입</definedName>
    <definedName name="각재">'[60]단가 및 재료비'!$S$171</definedName>
    <definedName name="간노" localSheetId="1">#REF!</definedName>
    <definedName name="간노">#REF!</definedName>
    <definedName name="간선">[61]DATA1!$A$3:$B$9</definedName>
    <definedName name="간접노무비">#REF!</definedName>
    <definedName name="간접재료비">#REF!</definedName>
    <definedName name="간지">[0]!간지</definedName>
    <definedName name="갈빌1호">#REF!</definedName>
    <definedName name="갈빌2호">#REF!</definedName>
    <definedName name="갈빌3호">#REF!</definedName>
    <definedName name="감가상각비">#REF!</definedName>
    <definedName name="갑">#REF!</definedName>
    <definedName name="강연선90">#REF!</definedName>
    <definedName name="강의" localSheetId="1">#REF!</definedName>
    <definedName name="강의">#REF!</definedName>
    <definedName name="개_보_수_증_축_공_사_비" localSheetId="1">[62]정공공사!#REF!</definedName>
    <definedName name="개_보_수_증_축_공_사_비">[62]정공공사!#REF!</definedName>
    <definedName name="개소">#REF!</definedName>
    <definedName name="개소당">#REF!</definedName>
    <definedName name="개요2" localSheetId="1">[62]정공공사!#REF!</definedName>
    <definedName name="개요2">[62]정공공사!#REF!</definedName>
    <definedName name="거">#REF!</definedName>
    <definedName name="건설기계운전기사">#REF!</definedName>
    <definedName name="건설기계운전사" localSheetId="1">[63]일위!#REF!</definedName>
    <definedName name="건설기계운전사">[63]일위!#REF!</definedName>
    <definedName name="건설기계조수" localSheetId="1">[63]일위!#REF!</definedName>
    <definedName name="건설기계조수">[63]일위!#REF!</definedName>
    <definedName name="건설기계조장" localSheetId="1">[63]일위!#REF!</definedName>
    <definedName name="건설기계조장">[63]일위!#REF!</definedName>
    <definedName name="건축공사" localSheetId="1">'[64]내역서 제출'!#REF!</definedName>
    <definedName name="건축공사">'[64]내역서 제출'!#REF!</definedName>
    <definedName name="건축목공">#REF!</definedName>
    <definedName name="건축원가" hidden="1">[65]전기!$B$4:$B$163</definedName>
    <definedName name="견">#REF!,#REF!</definedName>
    <definedName name="견적" localSheetId="1">#REF!</definedName>
    <definedName name="견적">#REF!</definedName>
    <definedName name="견적단가">[66]견적단가!$A$3:$K$131</definedName>
    <definedName name="견적서">#REF!</definedName>
    <definedName name="경관">#REF!</definedName>
    <definedName name="경기노임">#REF!</definedName>
    <definedName name="경동연선200">#REF!</definedName>
    <definedName name="경비">#REF!</definedName>
    <definedName name="經費">#REF!</definedName>
    <definedName name="경유">#REF!</definedName>
    <definedName name="경유가격">[0]!경유가격</definedName>
    <definedName name="계">#REF!</definedName>
    <definedName name="계산조건">#REF!,#REF!</definedName>
    <definedName name="계산조건1" localSheetId="1">[23]!Macro6</definedName>
    <definedName name="계산조건1">[23]!Macro6</definedName>
    <definedName name="계약보증금납부서">#REF!</definedName>
    <definedName name="계약서">#REF!</definedName>
    <definedName name="계장공">#REF!</definedName>
    <definedName name="고배" localSheetId="1">[31]설계예산서!#REF!</definedName>
    <definedName name="고배">[31]설계예산서!#REF!</definedName>
    <definedName name="고배단가2" localSheetId="1">[31]예산내역서!#REF!</definedName>
    <definedName name="고배단가2">[31]예산내역서!#REF!</definedName>
    <definedName name="고보" localSheetId="1">#REF!</definedName>
    <definedName name="고보">#REF!</definedName>
    <definedName name="고압전력요금">'[67]기초입력 DATA'!$E$47</definedName>
    <definedName name="고압케이블전공">#REF!</definedName>
    <definedName name="고재">#REF!</definedName>
    <definedName name="고정경비">#REF!</definedName>
    <definedName name="고정차고부속동신설수량">'[7]30집계표'!$A$4:$O$134</definedName>
    <definedName name="고철">#REF!</definedName>
    <definedName name="고케">#REF!</definedName>
    <definedName name="곤도라">#REF!</definedName>
    <definedName name="골조공사" localSheetId="1">#REF!</definedName>
    <definedName name="골조공사">#REF!</definedName>
    <definedName name="골조상진">#REF!</definedName>
    <definedName name="골조우장">#REF!</definedName>
    <definedName name="공">#REF!</definedName>
    <definedName name="공______사______명">#REF!</definedName>
    <definedName name="공___사____원____가">#REF!</definedName>
    <definedName name="공_종_명" localSheetId="1">#REF!</definedName>
    <definedName name="공_종_명">#REF!</definedName>
    <definedName name="공구손료">3%</definedName>
    <definedName name="공급가액">#REF!</definedName>
    <definedName name="공명">[68]도급예산내역서봉투!$C$5</definedName>
    <definedName name="공무팀">#REF!</definedName>
    <definedName name="공비">#REF!</definedName>
    <definedName name="공사감독자">#REF!</definedName>
    <definedName name="공사명">#REF!</definedName>
    <definedName name="공사명____2001._도시고속도로_터널_지하차도_전기공사">#REF!</definedName>
    <definedName name="공사비">#REF!</definedName>
    <definedName name="공사원가">#REF!</definedName>
    <definedName name="공사원가계산서경비소계">[68]공사원가계산서!$C$22</definedName>
    <definedName name="공사원가계산서노무비">[68]공사원가계산서!$C$9</definedName>
    <definedName name="공사원가계산서재료비">[68]공사원가계산서!$C$6</definedName>
    <definedName name="공압축3.5간재">'[69]기계경비(시간당)'!$H$248</definedName>
    <definedName name="공압축3.5노무">'[69]기계경비(시간당)'!$H$244</definedName>
    <definedName name="공압축3.5노무야간">'[69]기계경비(시간당)'!$H$245</definedName>
    <definedName name="공압축3.5손료">'[69]기계경비(시간당)'!$H$243</definedName>
    <definedName name="공압축7.1간재">'[69]기계경비(시간당)'!$H$256</definedName>
    <definedName name="공압축7.1노무">'[69]기계경비(시간당)'!$H$252</definedName>
    <definedName name="공압축7.1노무야간">'[69]기계경비(시간당)'!$H$253</definedName>
    <definedName name="공압축7.1손료">'[69]기계경비(시간당)'!$H$251</definedName>
    <definedName name="공원등기초" hidden="1">{#N/A,#N/A,FALSE,"골재소요량";#N/A,#N/A,FALSE,"골재소요량"}</definedName>
    <definedName name="공원점멸기">[70]노임!$A$2:$B$27</definedName>
    <definedName name="공일" localSheetId="1">#REF!</definedName>
    <definedName name="공일">#REF!</definedName>
    <definedName name="공정1" localSheetId="1">#REF!</definedName>
    <definedName name="공정1">#REF!</definedName>
    <definedName name="공정2" localSheetId="1">#REF!</definedName>
    <definedName name="공정2">#REF!</definedName>
    <definedName name="공정3" localSheetId="1">#REF!</definedName>
    <definedName name="공정3">#REF!</definedName>
    <definedName name="공정4" localSheetId="1">#REF!</definedName>
    <definedName name="공정4">#REF!</definedName>
    <definedName name="공정5" localSheetId="1">#REF!</definedName>
    <definedName name="공정5">#REF!</definedName>
    <definedName name="공정6" localSheetId="1">#REF!</definedName>
    <definedName name="공정6">#REF!</definedName>
    <definedName name="공정표">#REF!</definedName>
    <definedName name="공종" localSheetId="1">'[71]효성CB 1P기초'!#REF!</definedName>
    <definedName name="공종">'[71]효성CB 1P기초'!#REF!</definedName>
    <definedName name="곻">[0]!곻</definedName>
    <definedName name="관갉" localSheetId="1">#REF!,#REF!,#REF!</definedName>
    <definedName name="관갉">#REF!,#REF!,#REF!</definedName>
    <definedName name="관급" localSheetId="1">#REF!,#REF!,#REF!</definedName>
    <definedName name="관급">#REF!,#REF!,#REF!</definedName>
    <definedName name="관급1" localSheetId="1">#REF!,#REF!,#REF!</definedName>
    <definedName name="관급1">#REF!,#REF!,#REF!</definedName>
    <definedName name="관급단가">#REF!</definedName>
    <definedName name="관급자재" localSheetId="1">#REF!,#REF!,#REF!</definedName>
    <definedName name="관급자재">#REF!,#REF!,#REF!</definedName>
    <definedName name="관급자재비">#REF!</definedName>
    <definedName name="관로연장거리">#REF!</definedName>
    <definedName name="관로터파기" localSheetId="1">[72]!돌아가기</definedName>
    <definedName name="관로터파기">[72]!돌아가기</definedName>
    <definedName name="관정지반고">#REF!</definedName>
    <definedName name="교량점검등">#REF!</definedName>
    <definedName name="구름">[0]!구름</definedName>
    <definedName name="구멍높이">#REF!</definedName>
    <definedName name="군산">#REF!</definedName>
    <definedName name="군유1">#REF!</definedName>
    <definedName name="군유2">#REF!</definedName>
    <definedName name="군유3">#REF!</definedName>
    <definedName name="군유4">#REF!</definedName>
    <definedName name="군유5">#REF!</definedName>
    <definedName name="군유6">#REF!</definedName>
    <definedName name="군유7">#REF!</definedName>
    <definedName name="굵기" localSheetId="1">[72]!굵기</definedName>
    <definedName name="굵기">[72]!굵기</definedName>
    <definedName name="금속앵카_M10×250L">#REF!</definedName>
    <definedName name="기계공">#REF!</definedName>
    <definedName name="기계설치공">#REF!</definedName>
    <definedName name="기기신설">#REF!</definedName>
    <definedName name="기기철거">#REF!</definedName>
    <definedName name="기단위">[73]금광1터널!$B$92</definedName>
    <definedName name="기본출구형광조도기여">[73]금광1터널!$D$83</definedName>
    <definedName name="기본출구형광휘도기여">[73]금광1터널!$E$83</definedName>
    <definedName name="기본형광휘도기여">[73]금광1터널!$E$84</definedName>
    <definedName name="기초구하기" localSheetId="1">#REF!</definedName>
    <definedName name="기초구하기">#REF!</definedName>
    <definedName name="기초데이타">#REF!</definedName>
    <definedName name="기타" localSheetId="1">#REF!</definedName>
    <definedName name="기타">#REF!</definedName>
    <definedName name="기타경비">#REF!</definedName>
    <definedName name="기타자재">[0]!기타자재</definedName>
    <definedName name="기호">#REF!</definedName>
    <definedName name="길행이">#REF!</definedName>
    <definedName name="김" hidden="1">{#N/A,#N/A,FALSE,"명세표"}</definedName>
    <definedName name="김미선">#REF!</definedName>
    <definedName name="김미영">[0]!김미영</definedName>
    <definedName name="김학민" localSheetId="1">'[11]Sheet1 (2)'!#REF!</definedName>
    <definedName name="김학민">'[11]Sheet1 (2)'!#REF!</definedName>
    <definedName name="끝">#REF!</definedName>
    <definedName name="ㄴ" localSheetId="1">[0]!BlankMacro1</definedName>
    <definedName name="ㄴ">[0]!BlankMacro1</definedName>
    <definedName name="ㄴㄴ" localSheetId="1">[0]!BlankMacro1</definedName>
    <definedName name="ㄴㄴ">[0]!BlankMacro1</definedName>
    <definedName name="ㄴㄴㄴ">'[74]일위대가 집계표'!$B$3:$M$52</definedName>
    <definedName name="ㄴㄴㄴㄴ" localSheetId="1">[0]!BlankMacro1</definedName>
    <definedName name="ㄴㄴㄴㄴ">[0]!BlankMacro1</definedName>
    <definedName name="ㄴㅂㅈ">[0]!ㄴㅂㅈ</definedName>
    <definedName name="ㄴㅇㄴㄴ" localSheetId="1">[0]!BlankMacro1</definedName>
    <definedName name="ㄴㅇㄴㄴ">[0]!BlankMacro1</definedName>
    <definedName name="ㄴ이라ㅓ" localSheetId="1">#REF!</definedName>
    <definedName name="ㄴ이라ㅓ">#REF!</definedName>
    <definedName name="나" localSheetId="1">[75]!Macro10</definedName>
    <definedName name="나">[75]!Macro10</definedName>
    <definedName name="나동연선">#REF!</definedName>
    <definedName name="나연선22">#REF!</definedName>
    <definedName name="나트륨등이용율">#REF!</definedName>
    <definedName name="나트륨폭" localSheetId="1">'[76]고창터널(고창방향)'!#REF!</definedName>
    <definedName name="나트륨폭">'[76]고창터널(고창방향)'!#REF!</definedName>
    <definedName name="나트륨폭반" localSheetId="1">'[76]고창터널(고창방향)'!#REF!</definedName>
    <definedName name="나트륨폭반">'[76]고창터널(고창방향)'!#REF!</definedName>
    <definedName name="나호표" localSheetId="1">[46]일위대가표!#REF!</definedName>
    <definedName name="나호표">[46]일위대가표!#REF!</definedName>
    <definedName name="낙찰률">#REF!</definedName>
    <definedName name="날짜">[68]설계산출표지!$B$8</definedName>
    <definedName name="남산1호">#REF!</definedName>
    <definedName name="남산2호">#REF!</definedName>
    <definedName name="내경">#REF!</definedName>
    <definedName name="내부높이">#REF!</definedName>
    <definedName name="내부윗변">#REF!</definedName>
    <definedName name="내부측변">#REF!</definedName>
    <definedName name="내선전공">[0]!내선전공</definedName>
    <definedName name="내선전공일당" localSheetId="1">#REF!</definedName>
    <definedName name="내선전공일당">#REF!</definedName>
    <definedName name="내역">#REF!</definedName>
    <definedName name="내역서">#REF!</definedName>
    <definedName name="내역서1">#REF!</definedName>
    <definedName name="내역서표지">#REF!</definedName>
    <definedName name="내역표지">#REF!</definedName>
    <definedName name="내전">#REF!</definedName>
    <definedName name="내화피복">#REF!</definedName>
    <definedName name="너트_22Φ용">#REF!</definedName>
    <definedName name="너트_25Φ용">#REF!</definedName>
    <definedName name="너트_M10용">#REF!</definedName>
    <definedName name="노곡1호">#REF!</definedName>
    <definedName name="노곡2호">#REF!</definedName>
    <definedName name="노곡3호">#REF!</definedName>
    <definedName name="노곡4호">#REF!</definedName>
    <definedName name="노말밴드">#REF!</definedName>
    <definedName name="노무비">#REF!</definedName>
    <definedName name="勞務費">#REF!</definedName>
    <definedName name="노부비">#REF!</definedName>
    <definedName name="노임">[77]노임!$A$3:$B$40</definedName>
    <definedName name="노임단가">[78]노임단가!$B$4:$F$152</definedName>
    <definedName name="노출직">#REF!</definedName>
    <definedName name="노출직부" localSheetId="1">[79]조도계산!#REF!</definedName>
    <definedName name="노출직부">[79]조도계산!#REF!</definedName>
    <definedName name="노출형">[36]DATA!$E$50:$F$59</definedName>
    <definedName name="농원1호">#REF!</definedName>
    <definedName name="농원2호">#REF!</definedName>
    <definedName name="높이">#REF!</definedName>
    <definedName name="니여">#REF!,#REF!</definedName>
    <definedName name="ㄷ" localSheetId="1">[0]!BlankMacro1</definedName>
    <definedName name="ㄷ">[0]!BlankMacro1</definedName>
    <definedName name="ㄷㄷㄷ" localSheetId="1">[0]!BlankMacro1</definedName>
    <definedName name="ㄷㄷㄷ">[0]!BlankMacro1</definedName>
    <definedName name="ㄷ수">[0]!ㄷ수</definedName>
    <definedName name="다">#REF!</definedName>
    <definedName name="다목" localSheetId="1">#REF!</definedName>
    <definedName name="다목">#REF!</definedName>
    <definedName name="단_가">#REF!</definedName>
    <definedName name="단_가2" localSheetId="1">#REF!</definedName>
    <definedName name="단_가2">#REF!</definedName>
    <definedName name="단_가3" localSheetId="1">#REF!</definedName>
    <definedName name="단_가3">#REF!</definedName>
    <definedName name="단_가4" localSheetId="1">#REF!</definedName>
    <definedName name="단_가4">#REF!</definedName>
    <definedName name="단_가5" localSheetId="1">#REF!</definedName>
    <definedName name="단_가5">#REF!</definedName>
    <definedName name="단_가6" localSheetId="1">#REF!</definedName>
    <definedName name="단_가6">#REF!</definedName>
    <definedName name="단가">#REF!,#REF!</definedName>
    <definedName name="단가_1">#REF!</definedName>
    <definedName name="단가2">#REF!,#REF!</definedName>
    <definedName name="단가22">#REF!</definedName>
    <definedName name="단가48">#REF!</definedName>
    <definedName name="단가49">'[80]49단가'!$A$1:$O$65536</definedName>
    <definedName name="단가단가">'[81]48단가'!$A$1:$O$65536</definedName>
    <definedName name="단가대비" localSheetId="1">#REF!</definedName>
    <definedName name="단가대비">#REF!</definedName>
    <definedName name="단가비교">#REF!</definedName>
    <definedName name="단가비교표">#REF!,#REF!</definedName>
    <definedName name="단가산출">[78]단가비교표!$A$3:$L$971</definedName>
    <definedName name="단가조사">[82]단가조사!$A$1:$G$379</definedName>
    <definedName name="단가테이블">'[69]기계경비(시간당)'!$C$1:$F$58</definedName>
    <definedName name="단가표지" localSheetId="1">#REF!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말처리재">#REF!</definedName>
    <definedName name="단위">[61]DATA1!$A$3:$B$9</definedName>
    <definedName name="단위공량1">#REF!</definedName>
    <definedName name="단위공량10" localSheetId="1">#REF!</definedName>
    <definedName name="단위공량10">#REF!</definedName>
    <definedName name="단위공량11" localSheetId="1">#REF!</definedName>
    <definedName name="단위공량11">#REF!</definedName>
    <definedName name="단위공량12" localSheetId="1">#REF!</definedName>
    <definedName name="단위공량12">#REF!</definedName>
    <definedName name="단위공량13" localSheetId="1">#REF!</definedName>
    <definedName name="단위공량13">#REF!</definedName>
    <definedName name="단위공량14" localSheetId="1">#REF!</definedName>
    <definedName name="단위공량14">#REF!</definedName>
    <definedName name="단위공량15" localSheetId="1">#REF!</definedName>
    <definedName name="단위공량15">#REF!</definedName>
    <definedName name="단위공량16" localSheetId="1">#REF!</definedName>
    <definedName name="단위공량16">#REF!</definedName>
    <definedName name="단위공량17" localSheetId="1">#REF!</definedName>
    <definedName name="단위공량17">#REF!</definedName>
    <definedName name="단위공량2">#REF!</definedName>
    <definedName name="단위공량3">#REF!</definedName>
    <definedName name="단위공량4" localSheetId="1">#REF!</definedName>
    <definedName name="단위공량4">#REF!</definedName>
    <definedName name="단위공량5" localSheetId="1">#REF!</definedName>
    <definedName name="단위공량5">#REF!</definedName>
    <definedName name="단위공량6" localSheetId="1">#REF!</definedName>
    <definedName name="단위공량6">#REF!</definedName>
    <definedName name="단위공량7" localSheetId="1">#REF!</definedName>
    <definedName name="단위공량7">#REF!</definedName>
    <definedName name="단위공량8" localSheetId="1">#REF!</definedName>
    <definedName name="단위공량8">#REF!</definedName>
    <definedName name="단위공량9" localSheetId="1">#REF!</definedName>
    <definedName name="단위공량9">#REF!</definedName>
    <definedName name="단위구간">#REF!</definedName>
    <definedName name="단위구간면적">#REF!</definedName>
    <definedName name="단지내토목">#REF!</definedName>
    <definedName name="대관공사비" hidden="1">{"'건축내역'!$A$1:$L$413"}</definedName>
    <definedName name="대구">#REF!</definedName>
    <definedName name="대형브레이카0.4경비">[60]중기사용료산출근거!$G$20</definedName>
    <definedName name="대형브레이카0.4노무비">[60]중기사용료산출근거!$G$24</definedName>
    <definedName name="대형브레이카0.4재료비">[60]중기사용료산출근거!$G$28</definedName>
    <definedName name="덕산1호">#REF!</definedName>
    <definedName name="덕산2호">#REF!</definedName>
    <definedName name="덕산3호">#REF!</definedName>
    <definedName name="덕산4호">#REF!</definedName>
    <definedName name="덕전1호">#REF!</definedName>
    <definedName name="덕전2호">#REF!</definedName>
    <definedName name="덕전3호">#REF!</definedName>
    <definedName name="덕지1호">#REF!</definedName>
    <definedName name="덕천1호">#REF!</definedName>
    <definedName name="덕천2호">#REF!</definedName>
    <definedName name="덕천3호">#REF!</definedName>
    <definedName name="덕천4호">#REF!</definedName>
    <definedName name="도">#REF!</definedName>
    <definedName name="도______급______액">#REF!</definedName>
    <definedName name="도그볼트">#REF!</definedName>
    <definedName name="도급공사">#REF!</definedName>
    <definedName name="도급공사비">#REF!</definedName>
    <definedName name="도급예산내역서총괄표공구손료">[68]도급예산내역서총괄표!$G$21</definedName>
    <definedName name="도급예산내역서총괄표공비">[68]도급예산내역서총괄표!$H$21</definedName>
    <definedName name="도급예산내역서총괄표재료비">[68]도급예산내역서총괄표!$F$21</definedName>
    <definedName name="도급예산액">#REF!</definedName>
    <definedName name="도급예상액">#REF!</definedName>
    <definedName name="도급용">#REF!</definedName>
    <definedName name="도장">#REF!</definedName>
    <definedName name="도장공">#REF!</definedName>
    <definedName name="돌아가_교통" localSheetId="1">[72]!돌아가_교통</definedName>
    <definedName name="돌아가_교통">[72]!돌아가_교통</definedName>
    <definedName name="돌아가기" localSheetId="1">[72]!돌아가기</definedName>
    <definedName name="돌아가기">[72]!돌아가기</definedName>
    <definedName name="동남견적서" localSheetId="1">#REF!</definedName>
    <definedName name="동남견적서">#REF!</definedName>
    <definedName name="동대문산출조서">[0]!동대문산출조서</definedName>
    <definedName name="동두천">#REF!</definedName>
    <definedName name="동력" localSheetId="1">[0]!BlankMacro1</definedName>
    <definedName name="동력">[0]!BlankMacro1</definedName>
    <definedName name="동력및간선" hidden="1">{#N/A,#N/A,FALSE,"전력간선"}</definedName>
    <definedName name="동력반">#REF!</definedName>
    <definedName name="동력산출">[0]!동력산출</definedName>
    <definedName name="동원">#REF!</definedName>
    <definedName name="동원1">#REF!</definedName>
    <definedName name="되메우기_및_다짐">#REF!</definedName>
    <definedName name="두기1">#REF!</definedName>
    <definedName name="두기1호">#REF!</definedName>
    <definedName name="두기2">#REF!</definedName>
    <definedName name="두기2호">#REF!</definedName>
    <definedName name="두기3">#REF!</definedName>
    <definedName name="두기3호">#REF!</definedName>
    <definedName name="둘틈" localSheetId="1">'[76]고창터널(고창방향)'!#REF!</definedName>
    <definedName name="둘틈">'[76]고창터널(고창방향)'!#REF!</definedName>
    <definedName name="등가거리">'[83]전선 및 전선관'!$A$1:$F$3</definedName>
    <definedName name="등가거리1">#REF!</definedName>
    <definedName name="등가거리종">#REF!</definedName>
    <definedName name="등가도움" localSheetId="1">[72]!등가도움</definedName>
    <definedName name="등가도움">[72]!등가도움</definedName>
    <definedName name="등용구분">[0]!등용구분</definedName>
    <definedName name="등주높이">[0]!등주높이</definedName>
    <definedName name="ㄹ" hidden="1">{#N/A,#N/A,FALSE,"명세표"}</definedName>
    <definedName name="ㄹ403" localSheetId="1">#REF!</definedName>
    <definedName name="ㄹ403">#REF!</definedName>
    <definedName name="ㄹㄹ" localSheetId="1">[0]!BlankMacro1</definedName>
    <definedName name="ㄹㄹ">[0]!BlankMacro1</definedName>
    <definedName name="ㄹㄹㄹ">[0]!ㄹㄹㄹ</definedName>
    <definedName name="ㄹㄹㄹㄹ">[0]!ㄹㄹㄹㄹ</definedName>
    <definedName name="ㄹㅇ" localSheetId="1">#REF!</definedName>
    <definedName name="ㄹㅇ">#REF!</definedName>
    <definedName name="ㄹㅇㅎㄹㅇㅎ">[0]!ㄹㅇㅎㄹㅇㅎ</definedName>
    <definedName name="라인마아카10경비">[60]중기사용료산출근거!$G$95</definedName>
    <definedName name="라인마아카10노무비">[60]중기사용료산출근거!$G$99</definedName>
    <definedName name="라인마아카10재료비">[60]중기사용료산출근거!$G$103</definedName>
    <definedName name="램머Q간재">[69]램머!$D$20</definedName>
    <definedName name="램머Q간재10">[69]램머!$F$20</definedName>
    <definedName name="램머Q간재야간">[69]램머!$J$20</definedName>
    <definedName name="램머Q노무">[69]램머!$D$21</definedName>
    <definedName name="램머Q노무10">[69]램머!$F$21</definedName>
    <definedName name="램머Q노무야간">[69]램머!$J$21</definedName>
    <definedName name="램머Q손료">[69]램머!$D$22</definedName>
    <definedName name="램머Q손료10">[69]램머!$F$22</definedName>
    <definedName name="램머Q손료야간">[69]램머!$J$22</definedName>
    <definedName name="램머간재">'[69]기계경비(시간당)'!$H$170</definedName>
    <definedName name="램머노무">'[69]기계경비(시간당)'!$H$166</definedName>
    <definedName name="램머노무야간">'[69]기계경비(시간당)'!$H$167</definedName>
    <definedName name="램머손료">'[69]기계경비(시간당)'!$H$165</definedName>
    <definedName name="램프" localSheetId="1">[84]단가조사!#REF!</definedName>
    <definedName name="램프">[84]단가조사!#REF!</definedName>
    <definedName name="러ㅗㄴ머ㅏㄹ" localSheetId="1">#REF!</definedName>
    <definedName name="러ㅗㄴ머ㅏㄹ">#REF!</definedName>
    <definedName name="레이스웨이">#REF!</definedName>
    <definedName name="로롤">[0]!로롤</definedName>
    <definedName name="롯드161000">#REF!</definedName>
    <definedName name="리리리" localSheetId="1">#REF!,#REF!,#REF!</definedName>
    <definedName name="리리리">#REF!,#REF!,#REF!</definedName>
    <definedName name="ㅀ" localSheetId="1">[0]!BlankMacro1</definedName>
    <definedName name="ㅀ">[0]!BlankMacro1</definedName>
    <definedName name="ㅀㄱㅎㄱㅎㄱㅎ">[0]!ㅀㄱㅎㄱㅎㄱㅎ</definedName>
    <definedName name="ㅁ" localSheetId="1">[0]!BlankMacro1</definedName>
    <definedName name="ㅁ">[0]!BlankMacro1</definedName>
    <definedName name="ㅁ0">#REF!</definedName>
    <definedName name="ㅁ1">#REF!</definedName>
    <definedName name="ㅁ101" localSheetId="1">[85]철거산출근거!#REF!</definedName>
    <definedName name="ㅁ101">[85]철거산출근거!#REF!</definedName>
    <definedName name="ㅁ170" localSheetId="1">#REF!</definedName>
    <definedName name="ㅁ170">#REF!</definedName>
    <definedName name="ㅁ201" localSheetId="1">[85]철거산출근거!#REF!</definedName>
    <definedName name="ㅁ201">[85]철거산출근거!#REF!</definedName>
    <definedName name="ㅁ300" localSheetId="1">#REF!</definedName>
    <definedName name="ㅁ300">#REF!</definedName>
    <definedName name="ㅁ500" localSheetId="1">[86]Baby일위대가!#REF!</definedName>
    <definedName name="ㅁ500">[86]Baby일위대가!#REF!</definedName>
    <definedName name="ㅁ545">#REF!</definedName>
    <definedName name="ㅁ569" localSheetId="1">[87]일위대가!#REF!</definedName>
    <definedName name="ㅁ569">[87]일위대가!#REF!</definedName>
    <definedName name="ㅁ636">#REF!</definedName>
    <definedName name="ㅁ8529" localSheetId="1">'[88]일위대가(가설)'!#REF!</definedName>
    <definedName name="ㅁ8529">'[88]일위대가(가설)'!#REF!</definedName>
    <definedName name="ㅁㄴㅇㄻㄴㅇㄻㄴㄹ" hidden="1">{#N/A,#N/A,FALSE,"명세표"}</definedName>
    <definedName name="ㅁㄴㅇㅇ">[0]!ㅁㄴㅇㅇ</definedName>
    <definedName name="ㅁㅁ">#REF!</definedName>
    <definedName name="ㅁㅁㅁ">[89]을지!$A$1:$IV$2</definedName>
    <definedName name="ㅁㅁㅁㅁ">#REF!</definedName>
    <definedName name="마" localSheetId="1">[48]!Macro13</definedName>
    <definedName name="마">[48]!Macro13</definedName>
    <definedName name="매입개방">[36]DATA!$E$6:$F$15</definedName>
    <definedName name="매크로1">[0]!매크로1</definedName>
    <definedName name="맨홀뚜껑_Φ750">#REF!</definedName>
    <definedName name="머" hidden="1">{#N/A,#N/A,FALSE,"명세표"}</definedName>
    <definedName name="멘트">#REF!</definedName>
    <definedName name="모래">#REF!</definedName>
    <definedName name="모래1">#REF!</definedName>
    <definedName name="모래부설">#REF!</definedName>
    <definedName name="목도공">#REF!</definedName>
    <definedName name="몰라" hidden="1">{#N/A,#N/A,FALSE,"명세표"}</definedName>
    <definedName name="몰타르_방수_2회">#REF!</definedName>
    <definedName name="못">'[60]단가 및 재료비'!$S$173</definedName>
    <definedName name="무농1호">#REF!</definedName>
    <definedName name="무농2호">#REF!</definedName>
    <definedName name="무대조명">#REF!</definedName>
    <definedName name="무선안테나공">#REF!</definedName>
    <definedName name="무선통신">#REF!</definedName>
    <definedName name="문서의_처음" localSheetId="1">#REF!</definedName>
    <definedName name="문서의_처음">#REF!</definedName>
    <definedName name="물가" localSheetId="1">#REF!</definedName>
    <definedName name="물가">#REF!</definedName>
    <definedName name="물가자료">#REF!</definedName>
    <definedName name="물탱크5500경비">[60]중기사용료산출근거!$G$155</definedName>
    <definedName name="물탱크5500노무비">[60]중기사용료산출근거!$G$159</definedName>
    <definedName name="물탱크5500재료비">[60]중기사용료산출근거!$G$163</definedName>
    <definedName name="미" localSheetId="1">[0]!BlankMacro1</definedName>
    <definedName name="미">[0]!BlankMacro1</definedName>
    <definedName name="미장">#REF!</definedName>
    <definedName name="미장공">[90]노임!$B$6</definedName>
    <definedName name="ㅂ" localSheetId="1">[0]!BlankMacro1</definedName>
    <definedName name="ㅂ">[0]!BlankMacro1</definedName>
    <definedName name="ㅂㅂ" localSheetId="1">[0]!BlankMacro1</definedName>
    <definedName name="ㅂㅂ">[0]!BlankMacro1</definedName>
    <definedName name="ㅂㅂㅂ" hidden="1">{#N/A,#N/A,FALSE,"전력간선"}</definedName>
    <definedName name="ㅂㅂㅂㅂ" hidden="1">{#N/A,#N/A,FALSE,"명세표"}</definedName>
    <definedName name="ㅂㅂㅂㅂㅂㅂㅂ" hidden="1">{#N/A,#N/A,FALSE,"명세표"}</definedName>
    <definedName name="박리제">#REF!</definedName>
    <definedName name="박스">#REF!</definedName>
    <definedName name="반구간" localSheetId="1">'[76]고창터널(고창방향)'!#REF!</definedName>
    <definedName name="반구간">'[76]고창터널(고창방향)'!#REF!</definedName>
    <definedName name="반여수량" localSheetId="1">#REF!</definedName>
    <definedName name="반여수량">#REF!</definedName>
    <definedName name="발">[40]DATA1!$A$3:$B$9</definedName>
    <definedName name="발생내역1">#REF!</definedName>
    <definedName name="발생내역2">[91]노임!$B$3:$C$71</definedName>
    <definedName name="발전기">#REF!</definedName>
    <definedName name="방송">#REF!</definedName>
    <definedName name="방송설비">#REF!</definedName>
    <definedName name="방수">#REF!</definedName>
    <definedName name="방수공">[90]노임!$B$7</definedName>
    <definedName name="방화구획">#REF!</definedName>
    <definedName name="배관공">#REF!</definedName>
    <definedName name="배선기구">#REF!</definedName>
    <definedName name="배연기기">#REF!</definedName>
    <definedName name="배열계수">#REF!</definedName>
    <definedName name="배전">#REF!</definedName>
    <definedName name="배전반자재단가영" localSheetId="1">#REF!</definedName>
    <definedName name="배전반자재단가영">#REF!</definedName>
    <definedName name="배전전공">#REF!</definedName>
    <definedName name="백02간재">'[69]기계경비(시간당)'!$H$161</definedName>
    <definedName name="백02간재티스제외">'[69]기계경비(시간당)'!$H$162</definedName>
    <definedName name="백02노무">'[69]기계경비(시간당)'!$H$153</definedName>
    <definedName name="백02노무야간">'[69]기계경비(시간당)'!$H$157</definedName>
    <definedName name="백02손료">'[69]기계경비(시간당)'!$H$149</definedName>
    <definedName name="백04간재">'[69]기계경비(시간당)'!$F$145</definedName>
    <definedName name="백04간재티스제외">'[69]기계경비(시간당)'!$H$146</definedName>
    <definedName name="백04노무">'[69]기계경비(시간당)'!$H$137</definedName>
    <definedName name="백04노무야간">'[69]기계경비(시간당)'!$H$141</definedName>
    <definedName name="백04손료">'[69]기계경비(시간당)'!$H$133</definedName>
    <definedName name="백07간재">'[69]기계경비(시간당)'!$H$129</definedName>
    <definedName name="백07노무">'[69]기계경비(시간당)'!$H$121</definedName>
    <definedName name="백07손료">'[69]기계경비(시간당)'!$H$117</definedName>
    <definedName name="번들1호">#REF!</definedName>
    <definedName name="번들2호">#REF!</definedName>
    <definedName name="번들3호">#REF!</definedName>
    <definedName name="법원마크">#REF!</definedName>
    <definedName name="법원원천사" localSheetId="1">[92]수량산출!#REF!</definedName>
    <definedName name="법원원천사">[92]수량산출!#REF!</definedName>
    <definedName name="벽두께">#REF!</definedName>
    <definedName name="변동경비">#REF!</definedName>
    <definedName name="변압기">#REF!</definedName>
    <definedName name="보인">#REF!</definedName>
    <definedName name="보조연" localSheetId="1">#REF!</definedName>
    <definedName name="보조연">#REF!</definedName>
    <definedName name="보조원">#REF!</definedName>
    <definedName name="보통인부">[90]노임!$B$14</definedName>
    <definedName name="보평" hidden="1">{#N/A,#N/A,FALSE,"전력간선"}</definedName>
    <definedName name="보평1" hidden="1">{#N/A,#N/A,FALSE,"전력간선"}</definedName>
    <definedName name="복사" localSheetId="1">[93]!복사</definedName>
    <definedName name="복사">[93]!복사</definedName>
    <definedName name="복사준비" localSheetId="1">[94]!복사준비</definedName>
    <definedName name="복사준비">[94]!복사준비</definedName>
    <definedName name="본사입금액">'[95]NP-총정리'!$C$15,'[95]NP-총정리'!$G$15,'[95]NP-총정리'!$K$15,'[95]NP-총정리'!$O$15,'[95]NP-총정리'!$C$32,'[95]NP-총정리'!$G$32</definedName>
    <definedName name="볼트1640">#REF!</definedName>
    <definedName name="볼트1650">#REF!</definedName>
    <definedName name="볼트1660">#REF!</definedName>
    <definedName name="볼트1670">#REF!</definedName>
    <definedName name="볼트20150">#REF!</definedName>
    <definedName name="볼트2050">#REF!</definedName>
    <definedName name="볼트2060">#REF!</definedName>
    <definedName name="볼트2080">#REF!</definedName>
    <definedName name="봄가을">#REF!</definedName>
    <definedName name="부__가___가__치__세">#REF!</definedName>
    <definedName name="부가가치세">#REF!</definedName>
    <definedName name="附加價値稅">#REF!</definedName>
    <definedName name="부스닥트">#REF!</definedName>
    <definedName name="부하_부하명">#REF!</definedName>
    <definedName name="부하1">#REF!</definedName>
    <definedName name="부하2">#REF!</definedName>
    <definedName name="분전반">#REF!</definedName>
    <definedName name="분전반제조총괄표" hidden="1">{"'건축내역'!$A$1:$L$413"}</definedName>
    <definedName name="분전함신설합계">[96]분전함신설!$S$29</definedName>
    <definedName name="브02간재구조물">'[69]기계경비(시간당)'!$H$112</definedName>
    <definedName name="브02노무">'[69]기계경비(시간당)'!$H$110</definedName>
    <definedName name="브02노무야간">'[69]기계경비(시간당)'!$H$111</definedName>
    <definedName name="브02손료">'[69]기계경비(시간당)'!$H$109</definedName>
    <definedName name="브04간재구조물">'[69]기계경비(시간당)'!$H$105</definedName>
    <definedName name="브04노무">'[69]기계경비(시간당)'!$H$103</definedName>
    <definedName name="브04노무야간">'[69]기계경비(시간당)'!$H$104</definedName>
    <definedName name="브04손료">'[69]기계경비(시간당)'!$H$102</definedName>
    <definedName name="브라켓지지금구">#REF!</definedName>
    <definedName name="브레이드">'[69]기계경비(시간당)'!$D$28</definedName>
    <definedName name="비______목">#REF!</definedName>
    <definedName name="비계">#REF!</definedName>
    <definedName name="비계공">#REF!</definedName>
    <definedName name="비목1">#REF!</definedName>
    <definedName name="비목2">#REF!</definedName>
    <definedName name="비목3">#REF!</definedName>
    <definedName name="비목4">#REF!</definedName>
    <definedName name="빌딩통합관리" localSheetId="1">[0]!BlankMacro1</definedName>
    <definedName name="빌딩통합관리">[0]!BlankMacro1</definedName>
    <definedName name="빌딩통합관리3" localSheetId="1">[0]!BlankMacro1</definedName>
    <definedName name="빌딩통합관리3">[0]!BlankMacro1</definedName>
    <definedName name="ㅅ" localSheetId="1">#REF!</definedName>
    <definedName name="ㅅ">#REF!</definedName>
    <definedName name="ㅅㅅㄱ">[73]금광1터널!$N$7</definedName>
    <definedName name="사" localSheetId="1">#REF!</definedName>
    <definedName name="사">#REF!</definedName>
    <definedName name="사__급___자__재__비" localSheetId="1">#REF!</definedName>
    <definedName name="사__급___자__재__비">#REF!</definedName>
    <definedName name="사용램프">[0]!사용램프</definedName>
    <definedName name="사용인감">#REF!</definedName>
    <definedName name="사용인감계">#REF!</definedName>
    <definedName name="사호표노무비" localSheetId="1">[97]일위대가표!#REF!</definedName>
    <definedName name="사호표노무비">[97]일위대가표!#REF!</definedName>
    <definedName name="사호표재료비" localSheetId="1">[97]일위대가표!#REF!</definedName>
    <definedName name="사호표재료비">[97]일위대가표!#REF!</definedName>
    <definedName name="산근">#REF!</definedName>
    <definedName name="산보" localSheetId="1">#REF!</definedName>
    <definedName name="산보">#REF!</definedName>
    <definedName name="산소">#REF!</definedName>
    <definedName name="산재보험료">#REF!</definedName>
    <definedName name="산출">#REF!</definedName>
    <definedName name="산출근거">[0]!산출근거</definedName>
    <definedName name="삼각볼트">#REF!</definedName>
    <definedName name="삼각지_동력부하_List">#REF!</definedName>
    <definedName name="상림1호">#REF!</definedName>
    <definedName name="상림2호">#REF!</definedName>
    <definedName name="상림3호">#REF!</definedName>
    <definedName name="상하수">#REF!</definedName>
    <definedName name="상하수도" localSheetId="1">#REF!</definedName>
    <definedName name="상하수도">#REF!</definedName>
    <definedName name="상헌" localSheetId="1">'[98]01AC'!#REF!</definedName>
    <definedName name="상헌">'[98]01AC'!#REF!</definedName>
    <definedName name="새들">#REF!</definedName>
    <definedName name="새마을차고신설수량">'[8]40집계'!$A$4:$O$157</definedName>
    <definedName name="생사1호">#REF!</definedName>
    <definedName name="생사2호">#REF!</definedName>
    <definedName name="생사기존">#REF!</definedName>
    <definedName name="서교">[99]건축집계표!$E$39</definedName>
    <definedName name="서병수">#REF!</definedName>
    <definedName name="서울">#REF!</definedName>
    <definedName name="석공사">#REF!</definedName>
    <definedName name="석항" hidden="1">{#N/A,#N/A,FALSE,"명세표"}</definedName>
    <definedName name="선관">#REF!</definedName>
    <definedName name="선량1호">#REF!</definedName>
    <definedName name="선량2호">#REF!</definedName>
    <definedName name="선량3호">#REF!</definedName>
    <definedName name="선량4호">#REF!</definedName>
    <definedName name="선량5호">#REF!</definedName>
    <definedName name="선로">#REF!</definedName>
    <definedName name="선로수량">#REF!</definedName>
    <definedName name="선로신설">#REF!</definedName>
    <definedName name="선로철거">#REF!</definedName>
    <definedName name="설" localSheetId="1">[100]일위대가!#REF!</definedName>
    <definedName name="설">[100]일위대가!#REF!</definedName>
    <definedName name="설계_342427000감리_862426000__5" localSheetId="1">[54]조건!#REF!</definedName>
    <definedName name="설계_342427000감리_862426000__5">[54]조건!#REF!</definedName>
    <definedName name="설계내역">#REF!</definedName>
    <definedName name="설계서" localSheetId="1">[101]일위대가!#REF!</definedName>
    <definedName name="설계서">[101]일위대가!#REF!</definedName>
    <definedName name="설계표지">#REF!</definedName>
    <definedName name="성산1호">#REF!</definedName>
    <definedName name="성산2호">#REF!</definedName>
    <definedName name="성산3호">#REF!</definedName>
    <definedName name="성산4호">#REF!</definedName>
    <definedName name="성산5호">#REF!</definedName>
    <definedName name="셋트앙카">#REF!</definedName>
    <definedName name="셋틈" localSheetId="1">'[76]고창터널(고창방향)'!#REF!</definedName>
    <definedName name="셋틈">'[76]고창터널(고창방향)'!#REF!</definedName>
    <definedName name="소" localSheetId="1">[0]!BlankMacro1</definedName>
    <definedName name="소">[0]!BlankMacro1</definedName>
    <definedName name="소거">#REF!</definedName>
    <definedName name="소방">#REF!</definedName>
    <definedName name="소방설비">#REF!</definedName>
    <definedName name="소형B손료">'[69]기계경비(시간당)'!$H$240</definedName>
    <definedName name="속" localSheetId="1">#REF!</definedName>
    <definedName name="속">#REF!</definedName>
    <definedName name="손해배상보험료">#REF!</definedName>
    <definedName name="송수관로구경">#REF!</definedName>
    <definedName name="송전전공">#REF!</definedName>
    <definedName name="송천1">#REF!</definedName>
    <definedName name="송천2">#REF!</definedName>
    <definedName name="수급인상호">#REF!</definedName>
    <definedName name="수급인성명">#REF!</definedName>
    <definedName name="수급인주소">#REF!</definedName>
    <definedName name="수도광열비" localSheetId="1">#REF!</definedName>
    <definedName name="수도광열비">#REF!</definedName>
    <definedName name="수도료">#REF!</definedName>
    <definedName name="수량">#REF!</definedName>
    <definedName name="수량2">#REF!</definedName>
    <definedName name="수량22">#REF!</definedName>
    <definedName name="수량48">#REF!</definedName>
    <definedName name="수량49">#REF!</definedName>
    <definedName name="수량계산">#REF!</definedName>
    <definedName name="수량산출">#REF!</definedName>
    <definedName name="수량산출서" localSheetId="1">[102]단가산출!#REF!</definedName>
    <definedName name="수량산출서">[102]단가산출!#REF!</definedName>
    <definedName name="수배전">#REF!</definedName>
    <definedName name="수은등기구품" localSheetId="1">#REF!</definedName>
    <definedName name="수은등기구품">#REF!</definedName>
    <definedName name="수중모타1">#REF!</definedName>
    <definedName name="수중모타10">#REF!</definedName>
    <definedName name="수중모타15">#REF!</definedName>
    <definedName name="수중모타2">#REF!</definedName>
    <definedName name="수중모타20">#REF!</definedName>
    <definedName name="수중모타25">#REF!</definedName>
    <definedName name="수중모타3">#REF!</definedName>
    <definedName name="수중모타30">#REF!</definedName>
    <definedName name="수중모타5">#REF!</definedName>
    <definedName name="수중모타7.5">#REF!</definedName>
    <definedName name="수중모터펌프단가">#REF!</definedName>
    <definedName name="수중케이블단가">#REF!</definedName>
    <definedName name="순">#REF!</definedName>
    <definedName name="순공사비">#REF!</definedName>
    <definedName name="순공사원가">#REF!</definedName>
    <definedName name="純工事原價">#REF!</definedName>
    <definedName name="스틸19티">#REF!</definedName>
    <definedName name="스틸22티">#REF!</definedName>
    <definedName name="스틸25티">#REF!</definedName>
    <definedName name="스틸3.2티">#REF!</definedName>
    <definedName name="스틸6티">#REF!</definedName>
    <definedName name="스틸9티">#REF!</definedName>
    <definedName name="승강기">#REF!</definedName>
    <definedName name="시">#REF!</definedName>
    <definedName name="시멘트">#REF!</definedName>
    <definedName name="시행청">[68]설계산출표지!$B$21</definedName>
    <definedName name="신성">#REF!</definedName>
    <definedName name="신성1">#REF!</definedName>
    <definedName name="신성2">#REF!</definedName>
    <definedName name="신성3">#REF!</definedName>
    <definedName name="신성4">#REF!</definedName>
    <definedName name="신성5">#REF!</definedName>
    <definedName name="신성6">#REF!</definedName>
    <definedName name="신성7">#REF!</definedName>
    <definedName name="신성감">#REF!</definedName>
    <definedName name="신호기">[0]!신호기</definedName>
    <definedName name="신호기용공배관" localSheetId="1">[72]!돌아가기</definedName>
    <definedName name="신호기용공배관">[72]!돌아가기</definedName>
    <definedName name="신호등" localSheetId="1">'[103]일위대가(가설)'!#REF!</definedName>
    <definedName name="신호등">'[103]일위대가(가설)'!#REF!</definedName>
    <definedName name="신흥1호">#REF!</definedName>
    <definedName name="신흥2호">#REF!</definedName>
    <definedName name="실시설계" localSheetId="1">#REF!</definedName>
    <definedName name="실시설계">#REF!</definedName>
    <definedName name="실시설계비">#REF!</definedName>
    <definedName name="실시적용" localSheetId="1">#REF!</definedName>
    <definedName name="실시적용">#REF!</definedName>
    <definedName name="실시적용1">#REF!</definedName>
    <definedName name="실시적용2">#REF!</definedName>
    <definedName name="실행">[104]s!$A$1:$G$624</definedName>
    <definedName name="실행총괄">#REF!</definedName>
    <definedName name="심우">#REF!</definedName>
    <definedName name="심우을">#REF!</definedName>
    <definedName name="ㅇ" localSheetId="1">[0]!BlankMacro1</definedName>
    <definedName name="ㅇ">[0]!BlankMacro1</definedName>
    <definedName name="ㅇㄴㄹㄴㅇㄹ">[0]!ㅇㄴㄹㄴㅇㄹ</definedName>
    <definedName name="ㅇ남러이" localSheetId="1">#REF!</definedName>
    <definedName name="ㅇ남러이">#REF!</definedName>
    <definedName name="ㅇㄹ" localSheetId="1">[0]!BlankMacro1</definedName>
    <definedName name="ㅇㄹ">[0]!BlankMacro1</definedName>
    <definedName name="ㅇㄹㄹㄹㄹ" hidden="1">{#N/A,#N/A,FALSE,"전력간선"}</definedName>
    <definedName name="ㅇㄹ홍" localSheetId="1">#REF!</definedName>
    <definedName name="ㅇㄹ홍">#REF!</definedName>
    <definedName name="ㅇ리멍라" localSheetId="1">#REF!</definedName>
    <definedName name="ㅇ리멍라">#REF!</definedName>
    <definedName name="ㅇㅇ">#REF!</definedName>
    <definedName name="ㅇㅇㅇ" localSheetId="1">[0]!BlankMacro1</definedName>
    <definedName name="ㅇㅇㅇ">[0]!BlankMacro1</definedName>
    <definedName name="ㅇㅇㅇㄷㄷㄷ" localSheetId="1">[0]!BlankMacro1</definedName>
    <definedName name="ㅇㅇㅇㄷㄷㄷ">[0]!BlankMacro1</definedName>
    <definedName name="ㅇㅇㅇㅇ" localSheetId="1">[0]!BlankMacro1</definedName>
    <definedName name="ㅇㅇㅇㅇ">[0]!BlankMacro1</definedName>
    <definedName name="ㅇㅇㅇㅇㅇ" localSheetId="1">[0]!BlankMacro1</definedName>
    <definedName name="ㅇㅇㅇㅇㅇ">[0]!BlankMacro1</definedName>
    <definedName name="ㅇㅇㅇㅇㅇㅇㅇ" localSheetId="1">[0]!BlankMacro1</definedName>
    <definedName name="ㅇㅇㅇㅇㅇㅇㅇ">[0]!BlankMacro1</definedName>
    <definedName name="ㅇㅇㅇㅇㅇㅇㅇㅇㅇ" localSheetId="1">[0]!BlankMacro1</definedName>
    <definedName name="ㅇㅇㅇㅇㅇㅇㅇㅇㅇ">[0]!BlankMacro1</definedName>
    <definedName name="ㅇㅈㄹ">[0]!ㅇㅈㄹ</definedName>
    <definedName name="아">[0]!아</definedName>
    <definedName name="아세칠렌">#REF!</definedName>
    <definedName name="아연도강관단가">#REF!</definedName>
    <definedName name="아연도금">[19]가격조사서!$E$19</definedName>
    <definedName name="아연도배관단가">#REF!</definedName>
    <definedName name="아연도배관자재">#REF!</definedName>
    <definedName name="아이볼트">#REF!</definedName>
    <definedName name="아ㅓㅣㅏㄴ" localSheetId="1">#REF!</definedName>
    <definedName name="아ㅓㅣㅏㄴ">#REF!</definedName>
    <definedName name="안___전__점__검__비" localSheetId="1">#REF!</definedName>
    <definedName name="안___전__점__검__비">#REF!</definedName>
    <definedName name="안방1호">#REF!</definedName>
    <definedName name="안방2호">#REF!</definedName>
    <definedName name="안전" localSheetId="1">#REF!</definedName>
    <definedName name="안전">#REF!</definedName>
    <definedName name="안전관리비">#REF!</definedName>
    <definedName name="안정수위">#REF!</definedName>
    <definedName name="압착단자10">#REF!</definedName>
    <definedName name="압착단자17.5">#REF!</definedName>
    <definedName name="앙카20400">#REF!</definedName>
    <definedName name="앙카20450">#REF!</definedName>
    <definedName name="앙카22250">#REF!</definedName>
    <definedName name="앙카22300">#REF!</definedName>
    <definedName name="앞들1호">#REF!</definedName>
    <definedName name="앞들2호">#REF!</definedName>
    <definedName name="앵글10티">#REF!</definedName>
    <definedName name="앵글12티">#REF!</definedName>
    <definedName name="앵글6티">#REF!</definedName>
    <definedName name="앵글8티">#REF!</definedName>
    <definedName name="앵글9티">#REF!</definedName>
    <definedName name="앵카볼트_M22×300L">#REF!</definedName>
    <definedName name="앵카볼트_M25×500L">#REF!</definedName>
    <definedName name="야외휘도">#REF!</definedName>
    <definedName name="양수량">#REF!</definedName>
    <definedName name="어">[0]!어</definedName>
    <definedName name="업체단가">[105]자재단가!$A$6:$M$156</definedName>
    <definedName name="여름">#REF!</definedName>
    <definedName name="연결금구90">#REF!</definedName>
    <definedName name="연결금구라이트">#REF!</definedName>
    <definedName name="연결금구클레비스">#REF!</definedName>
    <definedName name="연구" localSheetId="1">#REF!</definedName>
    <definedName name="연구">#REF!</definedName>
    <definedName name="연구보" localSheetId="1">#REF!</definedName>
    <definedName name="연구보">#REF!</definedName>
    <definedName name="연구보조원">#REF!</definedName>
    <definedName name="연구원">#REF!</definedName>
    <definedName name="연소방재">#REF!</definedName>
    <definedName name="연습9">#REF!</definedName>
    <definedName name="연습99">#REF!</definedName>
    <definedName name="연접도움말" localSheetId="1">[72]!연접도움말</definedName>
    <definedName name="연접도움말">[72]!연접도움말</definedName>
    <definedName name="연접물량">[0]!연접물량</definedName>
    <definedName name="예" localSheetId="1">[106]!Macro10</definedName>
    <definedName name="예">[106]!Macro10</definedName>
    <definedName name="예산내역입니다">[51]터널조도!$AR$19:$AT$25</definedName>
    <definedName name="예산서">[78]내역서!$A$3:$N$417</definedName>
    <definedName name="오산">#REF!</definedName>
    <definedName name="오수중계지급">[0]!오수중계지급</definedName>
    <definedName name="오주1호">#REF!</definedName>
    <definedName name="오주2호">#REF!</definedName>
    <definedName name="오주3호">#REF!</definedName>
    <definedName name="오주4호">#REF!</definedName>
    <definedName name="옥외등철거공구손료">#REF!</definedName>
    <definedName name="옥외등철거공비">#REF!</definedName>
    <definedName name="와이어크립135">#REF!</definedName>
    <definedName name="와이어크립90">#REF!</definedName>
    <definedName name="외경">#REF!</definedName>
    <definedName name="외등">[0]!외등</definedName>
    <definedName name="요동1호">#REF!</definedName>
    <definedName name="요동2호">#REF!</definedName>
    <definedName name="요약">#REF!</definedName>
    <definedName name="용접">#REF!</definedName>
    <definedName name="용접공">[90]노임!$B$21</definedName>
    <definedName name="용접봉">#REF!</definedName>
    <definedName name="우로복사" localSheetId="1">[94]!우로복사</definedName>
    <definedName name="우로복사">[94]!우로복사</definedName>
    <definedName name="우산">#REF!</definedName>
    <definedName name="운반2" localSheetId="1">#REF!</definedName>
    <definedName name="운반2">#REF!</definedName>
    <definedName name="운반구간">[68]을부담운반비!$D$5</definedName>
    <definedName name="운반비">#REF!</definedName>
    <definedName name="운반차운전사" localSheetId="1">[63]일위!#REF!</definedName>
    <definedName name="운반차운전사">[63]일위!#REF!</definedName>
    <definedName name="운암">#REF!</definedName>
    <definedName name="운잔" localSheetId="1">#REF!</definedName>
    <definedName name="운잔">#REF!</definedName>
    <definedName name="운전">#REF!</definedName>
    <definedName name="운전사">#REF!</definedName>
    <definedName name="운전사_운반">'[69]기계경비(시간당)'!$D$7</definedName>
    <definedName name="운전조">#REF!</definedName>
    <definedName name="운진" localSheetId="1">#REF!</definedName>
    <definedName name="운진">#REF!</definedName>
    <definedName name="운호1호">#REF!</definedName>
    <definedName name="운호2호">#REF!</definedName>
    <definedName name="운호3호">#REF!</definedName>
    <definedName name="원" localSheetId="1">#REF!</definedName>
    <definedName name="원">#REF!</definedName>
    <definedName name="원가" localSheetId="1">#REF!</definedName>
    <definedName name="원가">#REF!</definedName>
    <definedName name="원가1">[0]!원가1</definedName>
    <definedName name="원가계산1">[107]자재단가!$A$6:$M$156</definedName>
    <definedName name="원가계산서">[108]자재단가!$A$6:$M$156</definedName>
    <definedName name="원가계산서2">#REF!</definedName>
    <definedName name="원본갑지">#REF!</definedName>
    <definedName name="원운1호">#REF!</definedName>
    <definedName name="원운2호">#REF!</definedName>
    <definedName name="위탁공사비" localSheetId="1">'[55]화재 탐지 설비'!#REF!</definedName>
    <definedName name="위탁공사비">'[55]화재 탐지 설비'!#REF!</definedName>
    <definedName name="유리">#REF!</definedName>
    <definedName name="유리알버드">'[60]단가 및 재료비'!$S$143</definedName>
    <definedName name="유압식백호우0.4경비">[60]중기사용료산출근거!$G$215</definedName>
    <definedName name="유압식백호우0.4노무비">[60]중기사용료산출근거!$G$219</definedName>
    <definedName name="유압식백호우0.4재료비">[60]중기사용료산출근거!$G$223</definedName>
    <definedName name="육리1호">#REF!</definedName>
    <definedName name="육리2호">#REF!</definedName>
    <definedName name="융착성도료청색">'[60]단가 및 재료비'!$S$215</definedName>
    <definedName name="은산1호">#REF!</definedName>
    <definedName name="은산2호">#REF!</definedName>
    <definedName name="은산3호">#REF!</definedName>
    <definedName name="은산4호">#REF!</definedName>
    <definedName name="을">#REF!</definedName>
    <definedName name="을부담품목별중량계">[68]운반비산출!$E$25</definedName>
    <definedName name="응암개략산정표">#REF!</definedName>
    <definedName name="응암개략집계표">#REF!</definedName>
    <definedName name="의정부">#REF!</definedName>
    <definedName name="이" hidden="1">{#N/A,#N/A,FALSE,"명세표"}</definedName>
    <definedName name="이______________윤">#REF!</definedName>
    <definedName name="이______전______비">#REF!</definedName>
    <definedName name="이름표" hidden="1">{#N/A,#N/A,FALSE,"단가표지"}</definedName>
    <definedName name="이릉" hidden="1">#REF!</definedName>
    <definedName name="이성희" localSheetId="1">#REF!</definedName>
    <definedName name="이성희">#REF!</definedName>
    <definedName name="이윤">#REF!</definedName>
    <definedName name="利潤">#REF!</definedName>
    <definedName name="이을" localSheetId="1">[0]!BlankMacro1</definedName>
    <definedName name="이을">[0]!BlankMacro1</definedName>
    <definedName name="이인호" localSheetId="1">[109]가로등기초!#REF!</definedName>
    <definedName name="이인호">[109]가로등기초!#REF!</definedName>
    <definedName name="이종훈" hidden="1">[65]전기!$A$4:$A$163</definedName>
    <definedName name="이형우">#REF!</definedName>
    <definedName name="이희선">#REF!,#REF!</definedName>
    <definedName name="인가번호">#REF!</definedName>
    <definedName name="인건비">'[110]노무비 근거'!$B$3:$F$25</definedName>
    <definedName name="인공">#REF!</definedName>
    <definedName name="인공1">#REF!</definedName>
    <definedName name="인공산출">#REF!</definedName>
    <definedName name="인쇄" localSheetId="1">[94]!인쇄</definedName>
    <definedName name="인쇄">[94]!인쇄</definedName>
    <definedName name="인슐레이타">#REF!</definedName>
    <definedName name="인입" localSheetId="1">#REF!</definedName>
    <definedName name="인입">#REF!</definedName>
    <definedName name="인테리어">#REF!</definedName>
    <definedName name="인호" localSheetId="1">#REF!</definedName>
    <definedName name="인호">#REF!</definedName>
    <definedName name="일" localSheetId="1">[111]일위대가!#REF!</definedName>
    <definedName name="일">[111]일위대가!#REF!</definedName>
    <definedName name="일__반___관__리__비">#REF!</definedName>
    <definedName name="일기" localSheetId="1">[112]일위대가!#REF!</definedName>
    <definedName name="일기">[112]일위대가!#REF!</definedName>
    <definedName name="일대">#REF!</definedName>
    <definedName name="일반관리비">#REF!</definedName>
    <definedName name="一般管理費">#REF!</definedName>
    <definedName name="일반통신설비">#REF!</definedName>
    <definedName name="일워1" localSheetId="1">[112]일위대가!#REF!</definedName>
    <definedName name="일워1">[112]일위대가!#REF!</definedName>
    <definedName name="일위" localSheetId="1">#REF!</definedName>
    <definedName name="일위">#REF!</definedName>
    <definedName name="일위1">#REF!</definedName>
    <definedName name="일위대가">#REF!</definedName>
    <definedName name="일위대가1">#REF!</definedName>
    <definedName name="일위대가2" localSheetId="1">#REF!</definedName>
    <definedName name="일위대가2">#REF!</definedName>
    <definedName name="일위대가집계표">#REF!</definedName>
    <definedName name="일위대가표">#REF!</definedName>
    <definedName name="일위목록">[78]일위목록!$A$10:$J$32</definedName>
    <definedName name="일위산출">#REF!</definedName>
    <definedName name="일위산출1">#REF!</definedName>
    <definedName name="일위호표" localSheetId="1">[113]일위대가!#REF!</definedName>
    <definedName name="일위호표">[113]일위대가!#REF!</definedName>
    <definedName name="입구250NH조도기여">#REF!</definedName>
    <definedName name="입구400NH조도기여">#REF!</definedName>
    <definedName name="입구NH조도기여">[73]금광1터널!$D$85</definedName>
    <definedName name="입구NH휘도기여">[73]금광1터널!$E$85</definedName>
    <definedName name="입구형광조도기여">[73]금광1터널!$D$82</definedName>
    <definedName name="입구형광휘도기여">[73]금광1터널!$E$82</definedName>
    <definedName name="입안1호">#REF!</definedName>
    <definedName name="입안2호">#REF!</definedName>
    <definedName name="입안3호">#REF!</definedName>
    <definedName name="입안4호">#REF!</definedName>
    <definedName name="입안기존2">#REF!</definedName>
    <definedName name="입출단위구간">[73]금광1터널!$B$91</definedName>
    <definedName name="ㅈ" localSheetId="1">[0]!BlankMacro1</definedName>
    <definedName name="ㅈ">[0]!BlankMacro1</definedName>
    <definedName name="ㅈㅈㅈ">#REF!</definedName>
    <definedName name="ㅈㅈㅈㅈ">[0]!ㅈㅈㅈㅈ</definedName>
    <definedName name="자갈">#REF!</definedName>
    <definedName name="자단">[114]자재단가!$A$1:$Q$65536</definedName>
    <definedName name="자동화재탐지설비">#REF!</definedName>
    <definedName name="자미" hidden="1">{#N/A,#N/A,FALSE,"명세표"}</definedName>
    <definedName name="자연수위">#REF!</definedName>
    <definedName name="자재">[115]단가비교!$B$4:$L$109</definedName>
    <definedName name="자재단가" localSheetId="1">[116]일위대가!#REF!</definedName>
    <definedName name="자재단가">[116]일위대가!#REF!</definedName>
    <definedName name="자재단가표">#REF!</definedName>
    <definedName name="자재코드">[117]자재테이블!$A$2:$D$13927</definedName>
    <definedName name="작업">#REF!</definedName>
    <definedName name="잔토처리">#REF!</definedName>
    <definedName name="잡석">#REF!</definedName>
    <definedName name="잡석부설">#REF!</definedName>
    <definedName name="잡자재비">2%</definedName>
    <definedName name="잡철">#REF!</definedName>
    <definedName name="장산1">#REF!</definedName>
    <definedName name="장산2">#REF!</definedName>
    <definedName name="장산3">#REF!</definedName>
    <definedName name="장성">#REF!,#REF!</definedName>
    <definedName name="장춘">#REF!</definedName>
    <definedName name="재료" localSheetId="1">#REF!</definedName>
    <definedName name="재료">#REF!</definedName>
    <definedName name="재료노무합계" hidden="1">{"'건축내역'!$A$1:$L$413"}</definedName>
    <definedName name="재료비">#REF!</definedName>
    <definedName name="材料費">#REF!</definedName>
    <definedName name="재료비2">#REF!</definedName>
    <definedName name="재료집계3" localSheetId="1">#REF!</definedName>
    <definedName name="재료집계3">#REF!</definedName>
    <definedName name="저수조만수위">#REF!</definedName>
    <definedName name="저압전력요금">'[67]기초입력 DATA'!$E$46</definedName>
    <definedName name="저압케이블공">[0]!저압케이블공</definedName>
    <definedName name="저압케이블전공">#REF!</definedName>
    <definedName name="저케">#REF!</definedName>
    <definedName name="적용거리">[68]을부담운반비!$D$2</definedName>
    <definedName name="적용속도">[68]을부담운반비!$D$3</definedName>
    <definedName name="적용전선">#REF!</definedName>
    <definedName name="적용전선1">#REF!</definedName>
    <definedName name="적용톤수">[68]을부담운반비!$D$1</definedName>
    <definedName name="전1">#REF!</definedName>
    <definedName name="전2">#REF!</definedName>
    <definedName name="전기기사1급">64800</definedName>
    <definedName name="전기기사2급">62990</definedName>
    <definedName name="전기수량2">#REF!</definedName>
    <definedName name="전기시계">#REF!</definedName>
    <definedName name="전동기용량">#REF!</definedName>
    <definedName name="전등1" hidden="1">{#N/A,#N/A,FALSE,"전력간선"}</definedName>
    <definedName name="전등신설">#REF!</definedName>
    <definedName name="전력기반요금">'[67]기초입력 DATA'!$L$46</definedName>
    <definedName name="전력요금사용기간">'[67]기초입력 DATA'!$L$47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전선_관" localSheetId="1">[72]!전선_관</definedName>
    <definedName name="전선_관">[72]!전선_관</definedName>
    <definedName name="전선관" localSheetId="1">'[109]PAD TR보호대기초'!#REF!</definedName>
    <definedName name="전선관">'[109]PAD TR보호대기초'!#REF!</definedName>
    <definedName name="전선관_부설">#REF!</definedName>
    <definedName name="전선관랙">#REF!</definedName>
    <definedName name="전선관부속품비">15%</definedName>
    <definedName name="전선및케이블">#REF!</definedName>
    <definedName name="전압강하">'[118]Macro(전선)'!$B$1</definedName>
    <definedName name="전압강하가기" localSheetId="1">[72]!전압강하가기</definedName>
    <definedName name="전압강하가기">[72]!전압강하가기</definedName>
    <definedName name="전열" hidden="1">{#N/A,#N/A,FALSE,"전력간선"}</definedName>
    <definedName name="전열1" hidden="1">{#N/A,#N/A,FALSE,"전력간선"}</definedName>
    <definedName name="전주번호판">#REF!</definedName>
    <definedName name="전체제조총괄표" hidden="1">{"'건축내역'!$A$1:$L$413"}</definedName>
    <definedName name="전화" hidden="1">{#N/A,#N/A,FALSE,"전력간선"}</definedName>
    <definedName name="전화설비1">[0]!전화설비1</definedName>
    <definedName name="점멸기">#REF!</definedName>
    <definedName name="점멸기입력">[0]!점멸기입력</definedName>
    <definedName name="접지" hidden="1">{#N/A,#N/A,FALSE,"전력간선"}</definedName>
    <definedName name="접지1종합계">[96]접지1종!$S$20</definedName>
    <definedName name="접지동봉">#REF!</definedName>
    <definedName name="접지동봉_Φ19×2_400L">#REF!</definedName>
    <definedName name="접지봉_19Φ×2_400L">#REF!</definedName>
    <definedName name="접지봉커넥터_19Φ_U볼트형">#REF!</definedName>
    <definedName name="접지봉커넥터_Φ19_U볼트형">#REF!</definedName>
    <definedName name="접지전선_BC_60㎟">#REF!</definedName>
    <definedName name="정리">#REF!</definedName>
    <definedName name="정리2">#REF!</definedName>
    <definedName name="정면아래변">#REF!</definedName>
    <definedName name="정면윗변">#REF!</definedName>
    <definedName name="정보통신" hidden="1">{#N/A,#N/A,FALSE,"전력간선"}</definedName>
    <definedName name="제10호표노무비계" localSheetId="1">[119]총괄내역서!#REF!</definedName>
    <definedName name="제10호표노무비계">[119]총괄내역서!#REF!</definedName>
    <definedName name="제10호표재료비계" localSheetId="1">[119]총괄내역서!#REF!</definedName>
    <definedName name="제10호표재료비계">[119]총괄내역서!#REF!</definedName>
    <definedName name="제11호표노무비계" localSheetId="1">[119]총괄내역서!#REF!</definedName>
    <definedName name="제11호표노무비계">[119]총괄내역서!#REF!</definedName>
    <definedName name="제11호표재료비계" localSheetId="1">[119]총괄내역서!#REF!</definedName>
    <definedName name="제11호표재료비계">[119]총괄내역서!#REF!</definedName>
    <definedName name="제12호표노무비계" localSheetId="1">[119]총괄내역서!#REF!</definedName>
    <definedName name="제12호표노무비계">[119]총괄내역서!#REF!</definedName>
    <definedName name="제12호표재료비계" localSheetId="1">[119]총괄내역서!#REF!</definedName>
    <definedName name="제12호표재료비계">[119]총괄내역서!#REF!</definedName>
    <definedName name="제13호표노무비계" localSheetId="1">[119]총괄내역서!#REF!</definedName>
    <definedName name="제13호표노무비계">[119]총괄내역서!#REF!</definedName>
    <definedName name="제13호표재료비계" localSheetId="1">[119]총괄내역서!#REF!</definedName>
    <definedName name="제13호표재료비계">[119]총괄내역서!#REF!</definedName>
    <definedName name="제14호표노무비계" localSheetId="1">[119]총괄내역서!#REF!</definedName>
    <definedName name="제14호표노무비계">[119]총괄내역서!#REF!</definedName>
    <definedName name="제14호표재료비계" localSheetId="1">[119]총괄내역서!#REF!</definedName>
    <definedName name="제14호표재료비계">[119]총괄내역서!#REF!</definedName>
    <definedName name="제15호표노무비계" localSheetId="1">[119]총괄내역서!#REF!</definedName>
    <definedName name="제15호표노무비계">[119]총괄내역서!#REF!</definedName>
    <definedName name="제15호표재료비계" localSheetId="1">[119]총괄내역서!#REF!</definedName>
    <definedName name="제15호표재료비계">[119]총괄내역서!#REF!</definedName>
    <definedName name="제16호표노무비계" localSheetId="1">[119]총괄내역서!#REF!</definedName>
    <definedName name="제16호표노무비계">[119]총괄내역서!#REF!</definedName>
    <definedName name="제16호표재료비계" localSheetId="1">[119]총괄내역서!#REF!</definedName>
    <definedName name="제16호표재료비계">[119]총괄내역서!#REF!</definedName>
    <definedName name="제17호표노무비계" localSheetId="1">[119]총괄내역서!#REF!</definedName>
    <definedName name="제17호표노무비계">[119]총괄내역서!#REF!</definedName>
    <definedName name="제18호표노무비계" localSheetId="1">[119]총괄내역서!#REF!</definedName>
    <definedName name="제18호표노무비계">[119]총괄내역서!#REF!</definedName>
    <definedName name="제18호표재료비계" localSheetId="1">[119]총괄내역서!#REF!</definedName>
    <definedName name="제18호표재료비계">[119]총괄내역서!#REF!</definedName>
    <definedName name="제19호표노무비계" localSheetId="1">[119]총괄내역서!#REF!</definedName>
    <definedName name="제19호표노무비계">[119]총괄내역서!#REF!</definedName>
    <definedName name="제19호표재료비계" localSheetId="1">[119]총괄내역서!#REF!</definedName>
    <definedName name="제19호표재료비계">[119]총괄내역서!#REF!</definedName>
    <definedName name="제1호표" localSheetId="1">#REF!</definedName>
    <definedName name="제1호표">#REF!</definedName>
    <definedName name="제1호표노무비계" localSheetId="1">[119]총괄내역서!#REF!</definedName>
    <definedName name="제1호표노무비계">[119]총괄내역서!#REF!</definedName>
    <definedName name="제1호표재료비계" localSheetId="1">[119]총괄내역서!#REF!</definedName>
    <definedName name="제1호표재료비계">[119]총괄내역서!#REF!</definedName>
    <definedName name="제20호표노무비계" localSheetId="1">[119]총괄내역서!#REF!</definedName>
    <definedName name="제20호표노무비계">[119]총괄내역서!#REF!</definedName>
    <definedName name="제20호표재료비계" localSheetId="1">[119]총괄내역서!#REF!</definedName>
    <definedName name="제20호표재료비계">[119]총괄내역서!#REF!</definedName>
    <definedName name="제21호표노무비계" localSheetId="1">[119]총괄내역서!#REF!</definedName>
    <definedName name="제21호표노무비계">[119]총괄내역서!#REF!</definedName>
    <definedName name="제22호표노무비계" localSheetId="1">[119]총괄내역서!#REF!</definedName>
    <definedName name="제22호표노무비계">[119]총괄내역서!#REF!</definedName>
    <definedName name="제23호표노무비계" localSheetId="1">[119]총괄내역서!#REF!</definedName>
    <definedName name="제23호표노무비계">[119]총괄내역서!#REF!</definedName>
    <definedName name="제23호표재료비계" localSheetId="1">[119]총괄내역서!#REF!</definedName>
    <definedName name="제23호표재료비계">[119]총괄내역서!#REF!</definedName>
    <definedName name="제24호표노무비계" localSheetId="1">[119]총괄내역서!#REF!</definedName>
    <definedName name="제24호표노무비계">[119]총괄내역서!#REF!</definedName>
    <definedName name="제24호표재료비계" localSheetId="1">[119]총괄내역서!#REF!</definedName>
    <definedName name="제24호표재료비계">[119]총괄내역서!#REF!</definedName>
    <definedName name="제25호표노무비계" localSheetId="1">[119]총괄내역서!#REF!</definedName>
    <definedName name="제25호표노무비계">[119]총괄내역서!#REF!</definedName>
    <definedName name="제25호표재료비계" localSheetId="1">[119]총괄내역서!#REF!</definedName>
    <definedName name="제25호표재료비계">[119]총괄내역서!#REF!</definedName>
    <definedName name="제26호표노무비계" localSheetId="1">[119]총괄내역서!#REF!</definedName>
    <definedName name="제26호표노무비계">[119]총괄내역서!#REF!</definedName>
    <definedName name="제26호표재료비계" localSheetId="1">[119]총괄내역서!#REF!</definedName>
    <definedName name="제26호표재료비계">[119]총괄내역서!#REF!</definedName>
    <definedName name="제27호표노무비계" localSheetId="1">[119]총괄내역서!#REF!</definedName>
    <definedName name="제27호표노무비계">[119]총괄내역서!#REF!</definedName>
    <definedName name="제27호표재료비계" localSheetId="1">[119]총괄내역서!#REF!</definedName>
    <definedName name="제27호표재료비계">[119]총괄내역서!#REF!</definedName>
    <definedName name="제28호표노무비계" localSheetId="1">[119]총괄내역서!#REF!</definedName>
    <definedName name="제28호표노무비계">[119]총괄내역서!#REF!</definedName>
    <definedName name="제28호표재료비계" localSheetId="1">[119]총괄내역서!#REF!</definedName>
    <definedName name="제28호표재료비계">[119]총괄내역서!#REF!</definedName>
    <definedName name="제29호표노무비계" localSheetId="1">[119]총괄내역서!#REF!</definedName>
    <definedName name="제29호표노무비계">[119]총괄내역서!#REF!</definedName>
    <definedName name="제2호표" localSheetId="1">#REF!</definedName>
    <definedName name="제2호표">#REF!</definedName>
    <definedName name="제2호표노무비계" localSheetId="1">[119]총괄내역서!#REF!</definedName>
    <definedName name="제2호표노무비계">[119]총괄내역서!#REF!</definedName>
    <definedName name="제2호표재료비계" localSheetId="1">[119]총괄내역서!#REF!</definedName>
    <definedName name="제2호표재료비계">[119]총괄내역서!#REF!</definedName>
    <definedName name="제30호표노무비계" localSheetId="1">[119]총괄내역서!#REF!</definedName>
    <definedName name="제30호표노무비계">[119]총괄내역서!#REF!</definedName>
    <definedName name="제31호표노무비계" localSheetId="1">[119]총괄내역서!#REF!</definedName>
    <definedName name="제31호표노무비계">[119]총괄내역서!#REF!</definedName>
    <definedName name="제31호표재료비계" localSheetId="1">[119]총괄내역서!#REF!</definedName>
    <definedName name="제31호표재료비계">[119]총괄내역서!#REF!</definedName>
    <definedName name="제32호표노무비계" localSheetId="1">[119]총괄내역서!#REF!</definedName>
    <definedName name="제32호표노무비계">[119]총괄내역서!#REF!</definedName>
    <definedName name="제32호표재료비계" localSheetId="1">[119]총괄내역서!#REF!</definedName>
    <definedName name="제32호표재료비계">[119]총괄내역서!#REF!</definedName>
    <definedName name="제33호표노무비계" localSheetId="1">[119]총괄내역서!#REF!</definedName>
    <definedName name="제33호표노무비계">[119]총괄내역서!#REF!</definedName>
    <definedName name="제33호표재료비계" localSheetId="1">[119]총괄내역서!#REF!</definedName>
    <definedName name="제33호표재료비계">[119]총괄내역서!#REF!</definedName>
    <definedName name="제34호표노무비계" localSheetId="1">[119]총괄내역서!#REF!</definedName>
    <definedName name="제34호표노무비계">[119]총괄내역서!#REF!</definedName>
    <definedName name="제34호표재료비계" localSheetId="1">[119]총괄내역서!#REF!</definedName>
    <definedName name="제34호표재료비계">[119]총괄내역서!#REF!</definedName>
    <definedName name="제35호표노무비계" localSheetId="1">[119]총괄내역서!#REF!</definedName>
    <definedName name="제35호표노무비계">[119]총괄내역서!#REF!</definedName>
    <definedName name="제35호표재료비계" localSheetId="1">[119]총괄내역서!#REF!</definedName>
    <definedName name="제35호표재료비계">[119]총괄내역서!#REF!</definedName>
    <definedName name="제36호표노무비계" localSheetId="1">[119]총괄내역서!#REF!</definedName>
    <definedName name="제36호표노무비계">[119]총괄내역서!#REF!</definedName>
    <definedName name="제36호표재료비계" localSheetId="1">[119]총괄내역서!#REF!</definedName>
    <definedName name="제36호표재료비계">[119]총괄내역서!#REF!</definedName>
    <definedName name="제37호표노무비계" localSheetId="1">[119]총괄내역서!#REF!</definedName>
    <definedName name="제37호표노무비계">[119]총괄내역서!#REF!</definedName>
    <definedName name="제37호표재료비계" localSheetId="1">[119]총괄내역서!#REF!</definedName>
    <definedName name="제37호표재료비계">[119]총괄내역서!#REF!</definedName>
    <definedName name="제38호표노무비계" localSheetId="1">[119]총괄내역서!#REF!</definedName>
    <definedName name="제38호표노무비계">[119]총괄내역서!#REF!</definedName>
    <definedName name="제38호표재료비계" localSheetId="1">[119]총괄내역서!#REF!</definedName>
    <definedName name="제38호표재료비계">[119]총괄내역서!#REF!</definedName>
    <definedName name="제39호표노무비계" localSheetId="1">[119]총괄내역서!#REF!</definedName>
    <definedName name="제39호표노무비계">[119]총괄내역서!#REF!</definedName>
    <definedName name="제39호표재료비계" localSheetId="1">[119]총괄내역서!#REF!</definedName>
    <definedName name="제39호표재료비계">[119]총괄내역서!#REF!</definedName>
    <definedName name="제3호표" localSheetId="1">#REF!</definedName>
    <definedName name="제3호표">#REF!</definedName>
    <definedName name="제3호표노무비계" localSheetId="1">[119]총괄내역서!#REF!</definedName>
    <definedName name="제3호표노무비계">[119]총괄내역서!#REF!</definedName>
    <definedName name="제3호표재료비계" localSheetId="1">[119]총괄내역서!#REF!</definedName>
    <definedName name="제3호표재료비계">[119]총괄내역서!#REF!</definedName>
    <definedName name="제40호표노무비계" localSheetId="1">[119]총괄내역서!#REF!</definedName>
    <definedName name="제40호표노무비계">[119]총괄내역서!#REF!</definedName>
    <definedName name="제40호표재료비계" localSheetId="1">[119]총괄내역서!#REF!</definedName>
    <definedName name="제40호표재료비계">[119]총괄내역서!#REF!</definedName>
    <definedName name="제41호표노무비계" localSheetId="1">[119]총괄내역서!#REF!</definedName>
    <definedName name="제41호표노무비계">[119]총괄내역서!#REF!</definedName>
    <definedName name="제42호표노무비계" localSheetId="1">[119]총괄내역서!#REF!</definedName>
    <definedName name="제42호표노무비계">[119]총괄내역서!#REF!</definedName>
    <definedName name="제43호표노무비계" localSheetId="1">[119]총괄내역서!#REF!</definedName>
    <definedName name="제43호표노무비계">[119]총괄내역서!#REF!</definedName>
    <definedName name="제44호표노무비계" localSheetId="1">[119]총괄내역서!#REF!</definedName>
    <definedName name="제44호표노무비계">[119]총괄내역서!#REF!</definedName>
    <definedName name="제44호표재료비계" localSheetId="1">[119]총괄내역서!#REF!</definedName>
    <definedName name="제44호표재료비계">[119]총괄내역서!#REF!</definedName>
    <definedName name="제45호표노무비계" localSheetId="1">[119]총괄내역서!#REF!</definedName>
    <definedName name="제45호표노무비계">[119]총괄내역서!#REF!</definedName>
    <definedName name="제45호표재료비계" localSheetId="1">[119]총괄내역서!#REF!</definedName>
    <definedName name="제45호표재료비계">[119]총괄내역서!#REF!</definedName>
    <definedName name="제46호표노무비계" localSheetId="1">[119]총괄내역서!#REF!</definedName>
    <definedName name="제46호표노무비계">[119]총괄내역서!#REF!</definedName>
    <definedName name="제46호표재료비계" localSheetId="1">[119]총괄내역서!#REF!</definedName>
    <definedName name="제46호표재료비계">[119]총괄내역서!#REF!</definedName>
    <definedName name="제47호표노무비계" localSheetId="1">[119]총괄내역서!#REF!</definedName>
    <definedName name="제47호표노무비계">[119]총괄내역서!#REF!</definedName>
    <definedName name="제48호표노무비계" localSheetId="1">[119]총괄내역서!#REF!</definedName>
    <definedName name="제48호표노무비계">[119]총괄내역서!#REF!</definedName>
    <definedName name="제49호표노무비계" localSheetId="1">[119]총괄내역서!#REF!</definedName>
    <definedName name="제49호표노무비계">[119]총괄내역서!#REF!</definedName>
    <definedName name="제49호표재료비계" localSheetId="1">[119]총괄내역서!#REF!</definedName>
    <definedName name="제49호표재료비계">[119]총괄내역서!#REF!</definedName>
    <definedName name="제4호표" localSheetId="1">#REF!</definedName>
    <definedName name="제4호표">#REF!</definedName>
    <definedName name="제4호표노무비계" localSheetId="1">[119]총괄내역서!#REF!</definedName>
    <definedName name="제4호표노무비계">[119]총괄내역서!#REF!</definedName>
    <definedName name="제4호표재료비계" localSheetId="1">[119]총괄내역서!#REF!</definedName>
    <definedName name="제4호표재료비계">[119]총괄내역서!#REF!</definedName>
    <definedName name="제50호표노무비계" localSheetId="1">[119]총괄내역서!#REF!</definedName>
    <definedName name="제50호표노무비계">[119]총괄내역서!#REF!</definedName>
    <definedName name="제51호표노무비계" localSheetId="1">[119]총괄내역서!#REF!</definedName>
    <definedName name="제51호표노무비계">[119]총괄내역서!#REF!</definedName>
    <definedName name="제52호표노무비계" localSheetId="1">[119]총괄내역서!#REF!</definedName>
    <definedName name="제52호표노무비계">[119]총괄내역서!#REF!</definedName>
    <definedName name="제53호표노무비계" localSheetId="1">[119]총괄내역서!#REF!</definedName>
    <definedName name="제53호표노무비계">[119]총괄내역서!#REF!</definedName>
    <definedName name="제54호표노무비계" localSheetId="1">[119]총괄내역서!#REF!</definedName>
    <definedName name="제54호표노무비계">[119]총괄내역서!#REF!</definedName>
    <definedName name="제55호표노무비계" localSheetId="1">[119]총괄내역서!#REF!</definedName>
    <definedName name="제55호표노무비계">[119]총괄내역서!#REF!</definedName>
    <definedName name="제56호표노무비계" localSheetId="1">[119]총괄내역서!#REF!</definedName>
    <definedName name="제56호표노무비계">[119]총괄내역서!#REF!</definedName>
    <definedName name="제56호표재료비계" localSheetId="1">[119]총괄내역서!#REF!</definedName>
    <definedName name="제56호표재료비계">[119]총괄내역서!#REF!</definedName>
    <definedName name="제57호표노무비계" localSheetId="1">[119]총괄내역서!#REF!</definedName>
    <definedName name="제57호표노무비계">[119]총괄내역서!#REF!</definedName>
    <definedName name="제57호표재료비계" localSheetId="1">[119]총괄내역서!#REF!</definedName>
    <definedName name="제57호표재료비계">[119]총괄내역서!#REF!</definedName>
    <definedName name="제58호표노무비계" localSheetId="1">[119]총괄내역서!#REF!</definedName>
    <definedName name="제58호표노무비계">[119]총괄내역서!#REF!</definedName>
    <definedName name="제58호표재료비계" localSheetId="1">[119]총괄내역서!#REF!</definedName>
    <definedName name="제58호표재료비계">[119]총괄내역서!#REF!</definedName>
    <definedName name="제5호표" localSheetId="1">#REF!</definedName>
    <definedName name="제5호표">#REF!</definedName>
    <definedName name="제5호표노무비계" localSheetId="1">[119]총괄내역서!#REF!</definedName>
    <definedName name="제5호표노무비계">[119]총괄내역서!#REF!</definedName>
    <definedName name="제5호표재료비계" localSheetId="1">[119]총괄내역서!#REF!</definedName>
    <definedName name="제5호표재료비계">[119]총괄내역서!#REF!</definedName>
    <definedName name="제6호표" localSheetId="1">#REF!</definedName>
    <definedName name="제6호표">#REF!</definedName>
    <definedName name="제6호표노무비계" localSheetId="1">[119]총괄내역서!#REF!</definedName>
    <definedName name="제6호표노무비계">[119]총괄내역서!#REF!</definedName>
    <definedName name="제6호표재료비계" localSheetId="1">[119]총괄내역서!#REF!</definedName>
    <definedName name="제6호표재료비계">[119]총괄내역서!#REF!</definedName>
    <definedName name="제7호표노무비계" localSheetId="1">[119]총괄내역서!#REF!</definedName>
    <definedName name="제7호표노무비계">[119]총괄내역서!#REF!</definedName>
    <definedName name="제7호표재료비계" localSheetId="1">[119]총괄내역서!#REF!</definedName>
    <definedName name="제7호표재료비계">[119]총괄내역서!#REF!</definedName>
    <definedName name="제8호표노무비계" localSheetId="1">[119]총괄내역서!#REF!</definedName>
    <definedName name="제8호표노무비계">[119]총괄내역서!#REF!</definedName>
    <definedName name="제8호표재료비계" localSheetId="1">[119]총괄내역서!#REF!</definedName>
    <definedName name="제8호표재료비계">[119]총괄내역서!#REF!</definedName>
    <definedName name="제9호표노무비계" localSheetId="1">[119]총괄내역서!#REF!</definedName>
    <definedName name="제9호표노무비계">[119]총괄내역서!#REF!</definedName>
    <definedName name="제9호표재료비계" localSheetId="1">[119]총괄내역서!#REF!</definedName>
    <definedName name="제9호표재료비계">[119]총괄내역서!#REF!</definedName>
    <definedName name="제조원가율">"database+전체!$A$4:$W$825"</definedName>
    <definedName name="조" localSheetId="1">#REF!</definedName>
    <definedName name="조">#REF!</definedName>
    <definedName name="조경">#REF!</definedName>
    <definedName name="조도등주종류">[0]!조도등주종류</definedName>
    <definedName name="조도케이블길이">[0]!조도케이블길이</definedName>
    <definedName name="조력공">#REF!</definedName>
    <definedName name="조명기구">#REF!</definedName>
    <definedName name="조명율표">[120]조명율표!$B$4:$F$495</definedName>
    <definedName name="조명제어" hidden="1">{#N/A,#N/A,FALSE,"전력간선"}</definedName>
    <definedName name="조수">[0]!조수</definedName>
    <definedName name="조장">#REF!</definedName>
    <definedName name="조적">#REF!</definedName>
    <definedName name="조차장" hidden="1">{#N/A,#N/A,FALSE,"명세표"}</definedName>
    <definedName name="종단접속제">#REF!</definedName>
    <definedName name="종합결의96.11" localSheetId="1">#REF!</definedName>
    <definedName name="종합결의96.11">#REF!</definedName>
    <definedName name="주차관제">#REF!</definedName>
    <definedName name="준공계">#REF!</definedName>
    <definedName name="준공년월일">#REF!</definedName>
    <definedName name="중기기사">[0]!중기기사</definedName>
    <definedName name="중기운전기사">'[69]기계경비(시간당)'!$D$4</definedName>
    <definedName name="중유">'[60]단가 및 재료비'!$U$34</definedName>
    <definedName name="증감" localSheetId="1">[0]!BlankMacro1</definedName>
    <definedName name="증감">[0]!BlankMacro1</definedName>
    <definedName name="지">#REF!</definedName>
    <definedName name="지__급__자__재__비">#REF!</definedName>
    <definedName name="지동">#REF!</definedName>
    <definedName name="지선환">#REF!</definedName>
    <definedName name="지우기" localSheetId="1">[94]!지우기</definedName>
    <definedName name="지우기">[94]!지우기</definedName>
    <definedName name="지장선로">#REF!</definedName>
    <definedName name="지중">[121]단가비교표_공통1!$A$94</definedName>
    <definedName name="지중자재">#REF!</definedName>
    <definedName name="지지금구브라켓용">#REF!</definedName>
    <definedName name="직노" localSheetId="1">#REF!</definedName>
    <definedName name="직노">#REF!</definedName>
    <definedName name="직접경비">#REF!</definedName>
    <definedName name="직접노무비">#REF!</definedName>
    <definedName name="直接人件費">#REF!</definedName>
    <definedName name="직접재료비">#REF!</definedName>
    <definedName name="직종">#REF!</definedName>
    <definedName name="진동로울러자주식4.4경비" localSheetId="1">[60]중기사용료산출근거!#REF!</definedName>
    <definedName name="진동로울러자주식4.4경비">[60]중기사용료산출근거!#REF!</definedName>
    <definedName name="진동로울러자주식4.4노무비" localSheetId="1">[60]중기사용료산출근거!#REF!</definedName>
    <definedName name="진동로울러자주식4.4노무비">[60]중기사용료산출근거!#REF!</definedName>
    <definedName name="진동로울러자주식4.4재료비" localSheetId="1">[60]중기사용료산출근거!#REF!</definedName>
    <definedName name="진동로울러자주식4.4재료비">[60]중기사용료산출근거!#REF!</definedName>
    <definedName name="집__계__표">#REF!</definedName>
    <definedName name="집계" hidden="1">{#N/A,#N/A,FALSE,"명세표"}</definedName>
    <definedName name="집계표">[0]!집계표</definedName>
    <definedName name="집행정산서">#REF!</definedName>
    <definedName name="짜장">#REF!</definedName>
    <definedName name="ㅊ" localSheetId="1">[0]!BlankMacro1</definedName>
    <definedName name="ㅊ">[0]!BlankMacro1</definedName>
    <definedName name="ㅊ1555">#REF!</definedName>
    <definedName name="차량가격">[68]을부담운반비!$D$4</definedName>
    <definedName name="차로폭">#REF!</definedName>
    <definedName name="착공기한">#REF!</definedName>
    <definedName name="착공년월일">#REF!</definedName>
    <definedName name="착공일">#REF!</definedName>
    <definedName name="착암공">'[69]기계경비(시간당)'!$D$12</definedName>
    <definedName name="착정심도">#REF!</definedName>
    <definedName name="찬넬">#REF!</definedName>
    <definedName name="찬넬8티">#REF!</definedName>
    <definedName name="참조">[0]!참조</definedName>
    <definedName name="창호">#REF!</definedName>
    <definedName name="책임연" localSheetId="1">#REF!</definedName>
    <definedName name="책임연">#REF!</definedName>
    <definedName name="책임연구원">#REF!</definedName>
    <definedName name="책임연구원공정" localSheetId="1">#REF!</definedName>
    <definedName name="책임연구원공정">#REF!</definedName>
    <definedName name="천정">#REF!</definedName>
    <definedName name="철거자재">#REF!</definedName>
    <definedName name="철골설치">#REF!</definedName>
    <definedName name="철공">#REF!</definedName>
    <definedName name="철근_D13">#REF!</definedName>
    <definedName name="철근_D16">#REF!</definedName>
    <definedName name="철근_D19">#REF!</definedName>
    <definedName name="철근가공_및_조립_간단">#REF!</definedName>
    <definedName name="철근공">#REF!</definedName>
    <definedName name="철도신호공">88110</definedName>
    <definedName name="철목1호">#REF!</definedName>
    <definedName name="철목2호">#REF!</definedName>
    <definedName name="철목3호">#REF!</definedName>
    <definedName name="철목4호">#REF!</definedName>
    <definedName name="철선">'[60]단가 및 재료비'!$S$172</definedName>
    <definedName name="철주신설공구손료">#REF!</definedName>
    <definedName name="철주신설공비">#REF!</definedName>
    <definedName name="철주신설재료비">#REF!</definedName>
    <definedName name="청" localSheetId="1">[48]!Macro14</definedName>
    <definedName name="청">[48]!Macro14</definedName>
    <definedName name="청림1호">#REF!</definedName>
    <definedName name="청림2호">#REF!</definedName>
    <definedName name="청림3호">#REF!</definedName>
    <definedName name="총______원_______가" localSheetId="1">#REF!</definedName>
    <definedName name="총______원_______가">#REF!</definedName>
    <definedName name="총___공____사___비">#REF!</definedName>
    <definedName name="총_원_가" localSheetId="1">[122]손익분석!#REF!</definedName>
    <definedName name="총_원_가">[122]손익분석!#REF!</definedName>
    <definedName name="총공사비" localSheetId="1">#REF!</definedName>
    <definedName name="총공사비">#REF!</definedName>
    <definedName name="총괄원가">[99]건축집계표!$E$41</definedName>
    <definedName name="총괄표">#REF!</definedName>
    <definedName name="총원가">#REF!</definedName>
    <definedName name="總原價">#REF!</definedName>
    <definedName name="총원가2">#REF!</definedName>
    <definedName name="추" localSheetId="1">[0]!BlankMacro1</definedName>
    <definedName name="추">[0]!BlankMacro1</definedName>
    <definedName name="추레이">#REF!</definedName>
    <definedName name="출구NH조도기여">[73]금광1터널!$D$86</definedName>
    <definedName name="출구NH휘도기여">[73]금광1터널!$E$86</definedName>
    <definedName name="출구형광휘도기여">[73]금광1터널!$E$83</definedName>
    <definedName name="취소">[0]!취소</definedName>
    <definedName name="측면아래변">#REF!</definedName>
    <definedName name="측면윗변">#REF!</definedName>
    <definedName name="치즐">'[60]단가 및 재료비'!$U$39</definedName>
    <definedName name="ㅋ" localSheetId="1">[0]!BlankMacro1</definedName>
    <definedName name="ㅋ">[0]!BlankMacro1</definedName>
    <definedName name="ㅋ륭ㅎㄹㅇㄹ" localSheetId="1">[0]!BlankMacro1</definedName>
    <definedName name="ㅋ륭ㅎㄹㅇㄹ">[0]!BlankMacro1</definedName>
    <definedName name="ㅋㅁ" hidden="1">{#N/A,#N/A,FALSE,"명세표"}</definedName>
    <definedName name="ㅋㅋ" hidden="1">{#N/A,#N/A,FALSE,"명세표"}</definedName>
    <definedName name="ㅋㅋㅋ" hidden="1">{#N/A,#N/A,FALSE,"단가표지"}</definedName>
    <definedName name="캇타간재">'[69]기계경비(시간당)'!$H$92</definedName>
    <definedName name="캇타노무">'[69]기계경비(시간당)'!$H$88</definedName>
    <definedName name="캇타손료">'[69]기계경비(시간당)'!$H$87</definedName>
    <definedName name="케이블">#REF!</definedName>
    <definedName name="케이블_1" localSheetId="1">[26]단가!#REF!</definedName>
    <definedName name="케이블_1">[26]단가!#REF!</definedName>
    <definedName name="케이블걸이_4조">#REF!</definedName>
    <definedName name="케이블받침대_70×40×5×1_150">#REF!</definedName>
    <definedName name="케이블받침대_70×40×5×1_350">#REF!</definedName>
    <definedName name="코타볼트16350">#REF!</definedName>
    <definedName name="콘넥타18">#REF!</definedName>
    <definedName name="콘벡타">#REF!</definedName>
    <definedName name="콘벡타카바" localSheetId="1">#REF!</definedName>
    <definedName name="콘벡타카바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공">[90]노임!$B$8</definedName>
    <definedName name="콘크리트캇타320경비">[60]중기사용료산출근거!$G$245</definedName>
    <definedName name="콘크리트캇타320노무비">[60]중기사용료산출근거!$G$249</definedName>
    <definedName name="콘크리트캇타320재료비">[60]중기사용료산출근거!$G$253</definedName>
    <definedName name="콘크리트타설_σck_180㎏_㎠">#REF!</definedName>
    <definedName name="콘크리트타설_σck_210㎏_㎠">#REF!</definedName>
    <definedName name="크레인가격">[0]!크레인가격</definedName>
    <definedName name="ㅌ1121" localSheetId="1">[123]하조서!#REF!</definedName>
    <definedName name="ㅌ1121">[123]하조서!#REF!</definedName>
    <definedName name="타이어">#REF!</definedName>
    <definedName name="타이어지게">#REF!</definedName>
    <definedName name="타일">#REF!</definedName>
    <definedName name="터널총길이">#REF!</definedName>
    <definedName name="터미날">#REF!</definedName>
    <definedName name="터미날38">#REF!</definedName>
    <definedName name="터파기" localSheetId="1">#REF!</definedName>
    <definedName name="터파기">#REF!</definedName>
    <definedName name="터파기계산" localSheetId="1">[72]!터파기계산</definedName>
    <definedName name="터파기계산">[72]!터파기계산</definedName>
    <definedName name="터파기기계0.4경비">#REF!</definedName>
    <definedName name="터파기기계0.4노무비">#REF!</definedName>
    <definedName name="터파기기계0.4재료비">#REF!</definedName>
    <definedName name="템플리트모듈1" localSheetId="1">[0]!BlankMacro1</definedName>
    <definedName name="템플리트모듈1">[0]!BlankMacro1</definedName>
    <definedName name="템플리트모듈2" localSheetId="1">[0]!BlankMacro1</definedName>
    <definedName name="템플리트모듈2">[0]!BlankMacro1</definedName>
    <definedName name="템플리트모듈3" localSheetId="1">[0]!BlankMacro1</definedName>
    <definedName name="템플리트모듈3">[0]!BlankMacro1</definedName>
    <definedName name="템플리트모듈4" localSheetId="1">[0]!BlankMacro1</definedName>
    <definedName name="템플리트모듈4">[0]!BlankMacro1</definedName>
    <definedName name="템플리트모듈5" localSheetId="1">[0]!BlankMacro1</definedName>
    <definedName name="템플리트모듈5">[0]!BlankMacro1</definedName>
    <definedName name="템플리트모듈6" localSheetId="1">[0]!BlankMacro1</definedName>
    <definedName name="템플리트모듈6">[0]!BlankMacro1</definedName>
    <definedName name="토">#REF!</definedName>
    <definedName name="토공사">#REF!</definedName>
    <definedName name="토목1">#REF!</definedName>
    <definedName name="토목설계" hidden="1">{#N/A,#N/A,FALSE,"골재소요량";#N/A,#N/A,FALSE,"골재소요량"}</definedName>
    <definedName name="토지">#REF!</definedName>
    <definedName name="통2">#REF!</definedName>
    <definedName name="통신기사">92355</definedName>
    <definedName name="통신기사1급">#REF!</definedName>
    <definedName name="통신기사2급">#REF!</definedName>
    <definedName name="통신내선공">#REF!</definedName>
    <definedName name="통신산업기사">91949</definedName>
    <definedName name="통신설비공">#REF!</definedName>
    <definedName name="통신외선공">#REF!</definedName>
    <definedName name="통신케이블공">#REF!</definedName>
    <definedName name="통합">[0]!통합</definedName>
    <definedName name="퇴직" localSheetId="1">#REF!</definedName>
    <definedName name="퇴직">#REF!</definedName>
    <definedName name="특고">#REF!</definedName>
    <definedName name="특고상가사용전검사비">#REF!</definedName>
    <definedName name="특고상가이전비">#REF!</definedName>
    <definedName name="특고상가전력요금">#REF!</definedName>
    <definedName name="특고압케이블전공">#REF!</definedName>
    <definedName name="특별">#REF!</definedName>
    <definedName name="특별인부">'[69]기계경비(시간당)'!$D$9</definedName>
    <definedName name="특케">#REF!</definedName>
    <definedName name="팀지급실총액">'[95]NP-총정리'!$C$14,'[95]NP-총정리'!$G$14,'[95]NP-총정리'!$K$14,'[95]NP-총정리'!$O$14,'[95]NP-총정리'!$C$31,'[95]NP-총정리'!$G$31</definedName>
    <definedName name="ㅍ" hidden="1">{#N/A,#N/A,FALSE,"명세표"}</definedName>
    <definedName name="ㅍㅍ" localSheetId="1">[0]!BlankMacro1</definedName>
    <definedName name="ㅍㅍ">[0]!BlankMacro1</definedName>
    <definedName name="ㅍㅍㅍ" localSheetId="1">[0]!BlankMacro1</definedName>
    <definedName name="ㅍㅍㅍ">[0]!BlankMacro1</definedName>
    <definedName name="파이프크램프">#REF!</definedName>
    <definedName name="파이프펜던트">[36]DATA!$E$17:$F$26</definedName>
    <definedName name="파이프행가">#REF!</definedName>
    <definedName name="판넬자재">#REF!</definedName>
    <definedName name="펌프구경">#REF!</definedName>
    <definedName name="평수25">'[124]단양 00 아파트-세부내역'!$D$8</definedName>
    <definedName name="평수34">'[124]단양 00 아파트-세부내역'!$D$11</definedName>
    <definedName name="평수45">'[124]단양 00 아파트-세부내역'!$D$12</definedName>
    <definedName name="평택">#REF!</definedName>
    <definedName name="폐_기_물___수_수_료">#REF!</definedName>
    <definedName name="폐_기_물___처_리_비" localSheetId="1">#REF!</definedName>
    <definedName name="폐_기_물___처_리_비">#REF!</definedName>
    <definedName name="폐기물">[0]!폐기물</definedName>
    <definedName name="포설공">'[60]단가 및 재료비'!$AA$72</definedName>
    <definedName name="표">#REF!</definedName>
    <definedName name="표지">#REF!</definedName>
    <definedName name="풀박스">#REF!</definedName>
    <definedName name="품셈총괄표">#REF!</definedName>
    <definedName name="품신">[68]설계산출표지!$B$1</definedName>
    <definedName name="프라이드">'[60]단가 및 재료비'!$S$144</definedName>
    <definedName name="프로판가스">'[60]단가 및 재료비'!$S$145</definedName>
    <definedName name="플랜트전공">#REF!</definedName>
    <definedName name="플렛바12티">#REF!</definedName>
    <definedName name="플렛바5티">#REF!</definedName>
    <definedName name="플렛바6티">#REF!</definedName>
    <definedName name="플렛바9티">#REF!</definedName>
    <definedName name="피뢰침">#REF!</definedName>
    <definedName name="ㅎ">#REF!</definedName>
    <definedName name="ㅎ384">#REF!</definedName>
    <definedName name="ㅎㅇ">[125]노임!$A$2:$B$27</definedName>
    <definedName name="ㅎㅎ" localSheetId="1">[0]!BlankMacro1</definedName>
    <definedName name="ㅎㅎ">[0]!BlankMacro1</definedName>
    <definedName name="ㅎㅎㅎㅎ" localSheetId="1">[0]!BlankMacro1</definedName>
    <definedName name="ㅎㅎㅎㅎ">[0]!BlankMacro1</definedName>
    <definedName name="하나틈" localSheetId="1">'[76]고창터널(고창방향)'!#REF!</definedName>
    <definedName name="하나틈">'[76]고창터널(고창방향)'!#REF!</definedName>
    <definedName name="하아나나나" localSheetId="1">#REF!</definedName>
    <definedName name="하아나나나">#REF!</definedName>
    <definedName name="하중받는곳">#REF!</definedName>
    <definedName name="하하하" hidden="1">{#N/A,#N/A,FALSE,"단가표지"}</definedName>
    <definedName name="한">#REF!</definedName>
    <definedName name="한교1호">#REF!</definedName>
    <definedName name="한교2호">#REF!</definedName>
    <definedName name="한교3호">#REF!</definedName>
    <definedName name="한전수탁비">#REF!</definedName>
    <definedName name="할석공">#REF!</definedName>
    <definedName name="할증">#REF!</definedName>
    <definedName name="합______________계">#REF!</definedName>
    <definedName name="합계">#REF!</definedName>
    <definedName name="합계전류">#REF!</definedName>
    <definedName name="합계전류1">#REF!</definedName>
    <definedName name="합계전류2">#REF!</definedName>
    <definedName name="합계전류종">#REF!</definedName>
    <definedName name="합판">'[60]단가 및 재료비'!$S$170</definedName>
    <definedName name="합판거푸집_4회">#REF!</definedName>
    <definedName name="항공장애등">#REF!</definedName>
    <definedName name="행선안내게시기설비">#REF!</definedName>
    <definedName name="허">[0]!허</definedName>
    <definedName name="현장대리인">#REF!</definedName>
    <definedName name="현존">#REF!</definedName>
    <definedName name="형광기구품" localSheetId="1">#REF!</definedName>
    <definedName name="형광기구품">#REF!</definedName>
    <definedName name="형광등이용율">#REF!</definedName>
    <definedName name="형광등조명율">#REF!</definedName>
    <definedName name="형광폭" localSheetId="1">'[76]고창터널(고창방향)'!#REF!</definedName>
    <definedName name="형광폭">'[76]고창터널(고창방향)'!#REF!</definedName>
    <definedName name="형광폭반" localSheetId="1">'[76]고창터널(고창방향)'!#REF!</definedName>
    <definedName name="형광폭반">'[76]고창터널(고창방향)'!#REF!</definedName>
    <definedName name="형틀">#REF!</definedName>
    <definedName name="형틀목공">[90]노임!$B$3</definedName>
    <definedName name="호지니" localSheetId="1">[126]!Macro12</definedName>
    <definedName name="호지니">[126]!Macro12</definedName>
    <definedName name="호표">#REF!</definedName>
    <definedName name="화신1호">#REF!</definedName>
    <definedName name="화신2호">#REF!</definedName>
    <definedName name="화신기존1">#REF!</definedName>
    <definedName name="화신기존2">#REF!</definedName>
    <definedName name="환율">'[69]기계경비(시간당)'!$D$21</definedName>
    <definedName name="황">[0]!황</definedName>
    <definedName name="황동볼트너트">#REF!</definedName>
    <definedName name="회수공수">#REF!</definedName>
    <definedName name="회시1호">#REF!</definedName>
    <definedName name="회시2호">#REF!</definedName>
    <definedName name="후렉시블전선관">#REF!</definedName>
    <definedName name="훅크볼트">#REF!</definedName>
    <definedName name="희선" localSheetId="1">#REF!,#REF!,#REF!,#REF!,#REF!,#REF!,#REF!,#REF!,#REF!,#REF!,#REF!,#REF!,#REF!,#REF!,#REF!,#REF!,#REF!,#REF!,#REF!</definedName>
    <definedName name="희선">#REF!,#REF!,#REF!,#REF!,#REF!,#REF!,#REF!,#REF!,#REF!,#REF!,#REF!,#REF!,#REF!,#REF!,#REF!,#REF!,#REF!,#REF!,#REF!</definedName>
    <definedName name="히팅케이블">#REF!</definedName>
    <definedName name="ㅏ" hidden="1">{#N/A,#N/A,FALSE,"명세표"}</definedName>
    <definedName name="ㅏ닫">[0]!ㅏ닫</definedName>
    <definedName name="ㅏㅏㅇ라너" localSheetId="1">#REF!</definedName>
    <definedName name="ㅏㅏㅇ라너">#REF!</definedName>
    <definedName name="ㅏㅏㅏ" hidden="1">{#N/A,#N/A,FALSE,"명세표"}</definedName>
    <definedName name="ㅏㅗ" localSheetId="1">[0]!BlankMacro1</definedName>
    <definedName name="ㅏㅗ">[0]!BlankMacro1</definedName>
    <definedName name="ㅏㅢ" localSheetId="1">[0]!BlankMacro1</definedName>
    <definedName name="ㅏㅢ">[0]!BlankMacro1</definedName>
    <definedName name="ㅐㅏ" localSheetId="1">[0]!BlankMacro1</definedName>
    <definedName name="ㅐㅏ">[0]!BlankMacro1</definedName>
    <definedName name="ㅐㅐ" localSheetId="1">[31]예산내역서!#REF!</definedName>
    <definedName name="ㅐㅐ">[31]예산내역서!#REF!</definedName>
    <definedName name="ㅑㅑ" localSheetId="1">[31]예산내역서!#REF!</definedName>
    <definedName name="ㅑㅑ">[31]예산내역서!#REF!</definedName>
    <definedName name="ㅓ" localSheetId="1">[0]!BlankMacro1</definedName>
    <definedName name="ㅓ">[0]!BlankMacro1</definedName>
    <definedName name="ㅓㅎ" localSheetId="1">[0]!BlankMacro1</definedName>
    <definedName name="ㅓㅎ">[0]!BlankMacro1</definedName>
    <definedName name="ㅓㅏㅓ">[0]!ㅓㅏㅓ</definedName>
    <definedName name="ㅓㅓㅓㅓㅓㅓ" localSheetId="1">[0]!BlankMacro1</definedName>
    <definedName name="ㅓㅓㅓㅓㅓㅓ">[0]!BlankMacro1</definedName>
    <definedName name="ㅓㅓㅓㅓㅓㅓㅓ" localSheetId="1">[0]!BlankMacro1</definedName>
    <definedName name="ㅓㅓㅓㅓㅓㅓㅓ">[0]!BlankMacro1</definedName>
    <definedName name="ㅔㅔ" hidden="1">{#N/A,#N/A,FALSE,"명세표"}</definedName>
    <definedName name="ㅕ" hidden="1">{#N/A,#N/A,FALSE,"명세표"}</definedName>
    <definedName name="ㅕ422" localSheetId="1">[57]대치판정!#REF!</definedName>
    <definedName name="ㅕ422">[57]대치판정!#REF!</definedName>
    <definedName name="ㅗ" hidden="1">{#N/A,#N/A,FALSE,"명세표"}</definedName>
    <definedName name="ㅗ1019">#REF!</definedName>
    <definedName name="ㅗ50" localSheetId="1">[127]연습!#REF!</definedName>
    <definedName name="ㅗ50">[127]연습!#REF!</definedName>
    <definedName name="ㅗㄹ">#REF!</definedName>
    <definedName name="ㅗㅎ" localSheetId="1">[0]!BlankMacro1</definedName>
    <definedName name="ㅗㅎ">[0]!BlankMacro1</definedName>
    <definedName name="ㅗㅗ" hidden="1">{#N/A,#N/A,FALSE,"명세표"}</definedName>
    <definedName name="ㅛ" hidden="1">{#N/A,#N/A,FALSE,"명세표"}</definedName>
    <definedName name="ㅜ" localSheetId="1">[62]정공공사!#REF!</definedName>
    <definedName name="ㅜ">[62]정공공사!#REF!</definedName>
    <definedName name="ㅡ" hidden="1">{#N/A,#N/A,FALSE,"명세표"}</definedName>
    <definedName name="ㅡㅁㅊ개14" localSheetId="1">[48]!Macro13</definedName>
    <definedName name="ㅡㅁㅊ개14">[48]!Macro13</definedName>
    <definedName name="ㅡㅡ" hidden="1">{#N/A,#N/A,FALSE,"명세표"}</definedName>
    <definedName name="ㅢㅏ" localSheetId="1">[0]!BlankMacro1</definedName>
    <definedName name="ㅢㅏ">[0]!BlankMacro1</definedName>
    <definedName name="ㅣ">'[128]단양 00 아파트-세부내역'!$D$11</definedName>
    <definedName name="ㅣㅏㅓㅏㅓ">[0]!ㅣㅏㅓㅏㅓ</definedName>
    <definedName name="ㅣㅑㅑ" hidden="1">{#N/A,#N/A,FALSE,"단가표지"}</definedName>
    <definedName name="ㅣㅣ" localSheetId="1">[48]!Macro10</definedName>
    <definedName name="ㅣㅣ">[48]!Macro10</definedName>
    <definedName name="ㅣㅣㅣ" localSheetId="1">[31]예산내역서!#REF!</definedName>
    <definedName name="ㅣㅣㅣ">[31]예산내역서!#REF!</definedName>
    <definedName name="ㅣㅣㅣㅣㅣ" localSheetId="1">#REF!</definedName>
    <definedName name="ㅣㅣㅣㅣㅣ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20" l="1"/>
  <c r="S21" i="20" l="1"/>
  <c r="N7" i="16" l="1"/>
  <c r="W7" i="16" s="1"/>
  <c r="L7" i="16"/>
  <c r="V7" i="16" s="1"/>
  <c r="I7" i="16"/>
  <c r="AT10" i="19"/>
  <c r="AT16" i="19"/>
  <c r="U7" i="16" l="1"/>
  <c r="P7" i="16"/>
  <c r="O7" i="16"/>
  <c r="AB69" i="20"/>
  <c r="AB68" i="20"/>
  <c r="AB67" i="20"/>
  <c r="AB66" i="20"/>
  <c r="AV64" i="20"/>
  <c r="AU68" i="20" s="1"/>
  <c r="P63" i="20"/>
  <c r="L36" i="20"/>
  <c r="L35" i="20"/>
  <c r="L34" i="20"/>
  <c r="L28" i="20"/>
  <c r="S20" i="20"/>
  <c r="S19" i="20"/>
  <c r="S16" i="20"/>
  <c r="S15" i="20"/>
  <c r="S14" i="20"/>
  <c r="S13" i="20"/>
  <c r="S12" i="20"/>
  <c r="L6" i="20"/>
  <c r="A2" i="20"/>
  <c r="AM1" i="20"/>
  <c r="N6" i="16" l="1"/>
  <c r="W6" i="16" s="1"/>
  <c r="M4" i="16" s="1"/>
  <c r="N4" i="16" l="1"/>
  <c r="AV6" i="20" s="1"/>
  <c r="L11" i="20" s="1"/>
  <c r="L6" i="16"/>
  <c r="V6" i="16" s="1"/>
  <c r="K4" i="16" s="1"/>
  <c r="L4" i="16" l="1"/>
  <c r="AV4" i="20" s="1"/>
  <c r="L8" i="20" s="1"/>
  <c r="L19" i="20" l="1"/>
  <c r="L15" i="20"/>
  <c r="AT16" i="20"/>
  <c r="L14" i="20"/>
  <c r="L16" i="20" s="1"/>
  <c r="O6" i="16"/>
  <c r="I6" i="16"/>
  <c r="P6" i="16" l="1"/>
  <c r="U6" i="16"/>
  <c r="H4" i="16" s="1"/>
  <c r="I4" i="16" l="1"/>
  <c r="O4" i="16"/>
  <c r="P4" i="16" l="1"/>
  <c r="AV3" i="20"/>
  <c r="L4" i="20" s="1"/>
  <c r="AT26" i="20" l="1"/>
  <c r="AT27" i="20"/>
  <c r="AV26" i="20"/>
  <c r="AV17" i="20"/>
  <c r="AT3" i="20" s="1"/>
  <c r="AV18" i="20"/>
  <c r="AV27" i="20"/>
  <c r="AV21" i="20"/>
  <c r="AV24" i="20"/>
  <c r="AV25" i="20"/>
  <c r="AV19" i="20"/>
  <c r="L7" i="20"/>
  <c r="AT11" i="20" l="1"/>
  <c r="S18" i="20" s="1"/>
  <c r="S9" i="20"/>
  <c r="L9" i="20"/>
  <c r="L10" i="20" s="1"/>
  <c r="L20" i="20"/>
  <c r="L18" i="20" l="1"/>
  <c r="L13" i="20"/>
  <c r="L12" i="20"/>
  <c r="AU28" i="20"/>
  <c r="AT29" i="20"/>
  <c r="AT28" i="20"/>
  <c r="L17" i="20" l="1"/>
  <c r="L24" i="20" s="1"/>
  <c r="AU29" i="20"/>
  <c r="S17" i="20" s="1"/>
  <c r="L25" i="20" l="1"/>
  <c r="AT10" i="20"/>
  <c r="S26" i="20" s="1"/>
  <c r="L26" i="20" l="1"/>
  <c r="AT21" i="20" s="1"/>
  <c r="S27" i="20" s="1"/>
  <c r="L27" i="20" l="1"/>
  <c r="L29" i="20" s="1"/>
  <c r="AZ18" i="20" l="1"/>
  <c r="AV54" i="20"/>
  <c r="AY21" i="20"/>
  <c r="BA21" i="20"/>
  <c r="AZ19" i="20"/>
  <c r="BA17" i="20"/>
  <c r="BA14" i="20" s="1"/>
  <c r="AZ21" i="20"/>
  <c r="BA19" i="20"/>
  <c r="BA18" i="20"/>
  <c r="AY17" i="20"/>
  <c r="AY14" i="20" s="1"/>
  <c r="AT18" i="20" s="1"/>
  <c r="AY19" i="20"/>
  <c r="AY18" i="20"/>
  <c r="AZ17" i="20"/>
  <c r="AZ14" i="20" s="1"/>
  <c r="AY54" i="20"/>
  <c r="AT17" i="20" l="1"/>
  <c r="AT15" i="20"/>
  <c r="AZ54" i="20"/>
  <c r="AZ56" i="20" s="1"/>
  <c r="L30" i="20" s="1"/>
  <c r="L32" i="20" l="1"/>
  <c r="L33" i="20" s="1"/>
  <c r="L38" i="20" s="1"/>
  <c r="AU40" i="20" l="1"/>
  <c r="AU39" i="20"/>
  <c r="AV12" i="20" l="1"/>
  <c r="AV63" i="20"/>
  <c r="AT67" i="20" s="1"/>
  <c r="AU67" i="20" s="1"/>
  <c r="AI2" i="20"/>
  <c r="V2" i="20"/>
  <c r="AU69" i="20" l="1"/>
  <c r="AU70" i="20" s="1"/>
  <c r="AU71" i="20" s="1"/>
  <c r="AU72" i="20" l="1"/>
  <c r="AU73" i="20" s="1"/>
</calcChain>
</file>

<file path=xl/comments1.xml><?xml version="1.0" encoding="utf-8"?>
<comments xmlns="http://schemas.openxmlformats.org/spreadsheetml/2006/main">
  <authors>
    <author>최영석</author>
    <author>Windows XP</author>
  </authors>
  <commentList>
    <comment ref="AS3" authorId="0" shapeId="0">
      <text>
        <r>
          <rPr>
            <sz val="9"/>
            <color indexed="81"/>
            <rFont val="돋움"/>
            <family val="3"/>
            <charset val="129"/>
          </rPr>
          <t>공사규모:재+직노+산경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AS11" authorId="0" shapeId="0">
      <text>
        <r>
          <rPr>
            <sz val="9"/>
            <color indexed="81"/>
            <rFont val="Tahoma"/>
            <family val="2"/>
          </rPr>
          <t>2008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-8.85%</t>
        </r>
        <r>
          <rPr>
            <sz val="9"/>
            <color indexed="81"/>
            <rFont val="돋움"/>
            <family val="3"/>
            <charset val="129"/>
          </rPr>
          <t xml:space="preserve">
공사규모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>재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직노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산경</t>
        </r>
        <r>
          <rPr>
            <sz val="9"/>
            <color indexed="81"/>
            <rFont val="Tahoma"/>
            <family val="2"/>
          </rPr>
          <t xml:space="preserve">
(</t>
        </r>
        <r>
          <rPr>
            <sz val="9"/>
            <color indexed="81"/>
            <rFont val="돋움"/>
            <family val="3"/>
            <charset val="129"/>
          </rPr>
          <t>소모품비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세금과공제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복리후생비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여비교통비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지급수수료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수도광열비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통신비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도서인쇄비</t>
        </r>
        <r>
          <rPr>
            <sz val="9"/>
            <color indexed="81"/>
            <rFont val="Tahoma"/>
            <family val="2"/>
          </rPr>
          <t>)</t>
        </r>
      </text>
    </comment>
    <comment ref="AS12" authorId="1" shapeId="0">
      <text>
        <r>
          <rPr>
            <b/>
            <sz val="12"/>
            <color indexed="81"/>
            <rFont val="굴림"/>
            <family val="3"/>
            <charset val="129"/>
          </rPr>
          <t>전기,통신,소방 제외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S21" authorId="0" shapeId="0">
      <text>
        <r>
          <rPr>
            <b/>
            <sz val="9"/>
            <color indexed="81"/>
            <rFont val="돋움"/>
            <family val="3"/>
            <charset val="129"/>
          </rPr>
          <t>추정가격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기준
</t>
        </r>
      </text>
    </comment>
    <comment ref="AS26" authorId="0" shapeId="0">
      <text>
        <r>
          <rPr>
            <sz val="9"/>
            <color indexed="81"/>
            <rFont val="맑은 고딕"/>
            <family val="3"/>
            <charset val="129"/>
          </rPr>
          <t>공사규모:재(관급포함)+직노
적용대상:공사금액(도급+관급) 4천만원이상 건설공사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<sst xmlns="http://schemas.openxmlformats.org/spreadsheetml/2006/main" count="204" uniqueCount="183">
  <si>
    <t>단위</t>
    <phoneticPr fontId="2" type="noConversion"/>
  </si>
  <si>
    <t>수량</t>
    <phoneticPr fontId="2" type="noConversion"/>
  </si>
  <si>
    <t xml:space="preserve"> </t>
    <phoneticPr fontId="2" type="noConversion"/>
  </si>
  <si>
    <t>노무비</t>
    <phoneticPr fontId="2" type="noConversion"/>
  </si>
  <si>
    <t>재료비</t>
    <phoneticPr fontId="2" type="noConversion"/>
  </si>
  <si>
    <t>계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</si>
  <si>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</si>
  <si>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</si>
  <si>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</si>
  <si>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</si>
  <si>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</si>
  <si>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비고</t>
    <phoneticPr fontId="2" type="noConversion"/>
  </si>
  <si>
    <t>…</t>
    <phoneticPr fontId="2" type="noConversion"/>
  </si>
  <si>
    <t>단가</t>
    <phoneticPr fontId="2" type="noConversion"/>
  </si>
  <si>
    <t>금액</t>
    <phoneticPr fontId="2" type="noConversion"/>
  </si>
  <si>
    <t>번호</t>
    <phoneticPr fontId="2" type="noConversion"/>
  </si>
  <si>
    <t>공   종   명</t>
    <phoneticPr fontId="2" type="noConversion"/>
  </si>
  <si>
    <t>식</t>
  </si>
  <si>
    <t>29</t>
  </si>
  <si>
    <t>01</t>
  </si>
  <si>
    <t>00</t>
  </si>
  <si>
    <t>공사기간</t>
    <phoneticPr fontId="2" type="noConversion"/>
  </si>
  <si>
    <t>구좌</t>
    <phoneticPr fontId="2" type="noConversion"/>
  </si>
  <si>
    <t xml:space="preserve"> 공사예정금액(설계금액+관급) 1억원이상공사 적용.</t>
    <phoneticPr fontId="2" type="noConversion"/>
  </si>
  <si>
    <t>공사기간:</t>
    <phoneticPr fontId="2" type="noConversion"/>
  </si>
  <si>
    <t>공사규모:</t>
    <phoneticPr fontId="2" type="noConversion"/>
  </si>
  <si>
    <t>5억미만</t>
    <phoneticPr fontId="2" type="noConversion"/>
  </si>
  <si>
    <t>공사유형/기간:</t>
    <phoneticPr fontId="2" type="noConversion"/>
  </si>
  <si>
    <t>기타/6이하</t>
    <phoneticPr fontId="2" type="noConversion"/>
  </si>
  <si>
    <t>요율적용표</t>
    <phoneticPr fontId="2" type="noConversion"/>
  </si>
  <si>
    <t>비 목</t>
    <phoneticPr fontId="2" type="noConversion"/>
  </si>
  <si>
    <t xml:space="preserve">구          분 </t>
    <phoneticPr fontId="2" type="noConversion"/>
  </si>
  <si>
    <t>금         액</t>
    <phoneticPr fontId="2" type="noConversion"/>
  </si>
  <si>
    <t>구     성     비</t>
    <phoneticPr fontId="2" type="noConversion"/>
  </si>
  <si>
    <t>비          고</t>
    <phoneticPr fontId="2" type="noConversion"/>
  </si>
  <si>
    <t>간접노무비</t>
    <phoneticPr fontId="2" type="noConversion"/>
  </si>
  <si>
    <t>직접재료비</t>
    <phoneticPr fontId="2" type="noConversion"/>
  </si>
  <si>
    <t>순  공  사  비  원  가</t>
    <phoneticPr fontId="2" type="noConversion"/>
  </si>
  <si>
    <t>직 접 재 료 비</t>
    <phoneticPr fontId="2" type="noConversion"/>
  </si>
  <si>
    <t>직접노무비</t>
    <phoneticPr fontId="2" type="noConversion"/>
  </si>
  <si>
    <t>간 접 재 료 비</t>
    <phoneticPr fontId="2" type="noConversion"/>
  </si>
  <si>
    <t>산재보험료</t>
    <phoneticPr fontId="2" type="noConversion"/>
  </si>
  <si>
    <t>작업부산물</t>
    <phoneticPr fontId="2" type="noConversion"/>
  </si>
  <si>
    <t>작 업 부 산 물</t>
    <phoneticPr fontId="2" type="noConversion"/>
  </si>
  <si>
    <t>고용보험료</t>
    <phoneticPr fontId="2" type="noConversion"/>
  </si>
  <si>
    <t>산출경비</t>
    <phoneticPr fontId="2" type="noConversion"/>
  </si>
  <si>
    <t>소          계</t>
    <phoneticPr fontId="2" type="noConversion"/>
  </si>
  <si>
    <t>건강보험료</t>
    <phoneticPr fontId="2" type="noConversion"/>
  </si>
  <si>
    <t>사급자재비</t>
    <phoneticPr fontId="2" type="noConversion"/>
  </si>
  <si>
    <t>직접노무비(가)</t>
    <phoneticPr fontId="2" type="noConversion"/>
  </si>
  <si>
    <t>연금보험료</t>
    <phoneticPr fontId="2" type="noConversion"/>
  </si>
  <si>
    <t>관급자관급</t>
    <phoneticPr fontId="2" type="noConversion"/>
  </si>
  <si>
    <t>간접노무비(나)</t>
    <phoneticPr fontId="2" type="noConversion"/>
  </si>
  <si>
    <t>노인장기요양보험료</t>
    <phoneticPr fontId="2" type="noConversion"/>
  </si>
  <si>
    <t>도급자관급</t>
    <phoneticPr fontId="2" type="noConversion"/>
  </si>
  <si>
    <t>일반관리비</t>
    <phoneticPr fontId="2" type="noConversion"/>
  </si>
  <si>
    <t>한전불입금</t>
    <phoneticPr fontId="2" type="noConversion"/>
  </si>
  <si>
    <t>고용개선지원비(PS)단가 적용</t>
    <phoneticPr fontId="2" type="noConversion"/>
  </si>
  <si>
    <t>경   비</t>
    <phoneticPr fontId="2" type="noConversion"/>
  </si>
  <si>
    <t>산  출  경  비</t>
    <phoneticPr fontId="2" type="noConversion"/>
  </si>
  <si>
    <t>기타경비</t>
    <phoneticPr fontId="2" type="noConversion"/>
  </si>
  <si>
    <t>산 재 보 험 료</t>
    <phoneticPr fontId="2" type="noConversion"/>
  </si>
  <si>
    <t>환경보전비</t>
    <phoneticPr fontId="2" type="noConversion"/>
  </si>
  <si>
    <t>공사비계</t>
    <phoneticPr fontId="2" type="noConversion"/>
  </si>
  <si>
    <t>고 용 보 험 료</t>
    <phoneticPr fontId="2" type="noConversion"/>
  </si>
  <si>
    <t>퇴직공제부금비</t>
    <phoneticPr fontId="2" type="noConversion"/>
  </si>
  <si>
    <t>공사 기간</t>
    <phoneticPr fontId="2" type="noConversion"/>
  </si>
  <si>
    <t>6개월이하</t>
    <phoneticPr fontId="2" type="noConversion"/>
  </si>
  <si>
    <t>전기</t>
    <phoneticPr fontId="2" type="noConversion"/>
  </si>
  <si>
    <t>통신</t>
    <phoneticPr fontId="2" type="noConversion"/>
  </si>
  <si>
    <t>소방</t>
    <phoneticPr fontId="2" type="noConversion"/>
  </si>
  <si>
    <t>건 강 보 험 료</t>
    <phoneticPr fontId="2" type="noConversion"/>
  </si>
  <si>
    <t>고용개선지원비(PS단가)</t>
    <phoneticPr fontId="2" type="noConversion"/>
  </si>
  <si>
    <t>7-12개월</t>
    <phoneticPr fontId="2" type="noConversion"/>
  </si>
  <si>
    <t>연 금 보 험 료</t>
    <phoneticPr fontId="2" type="noConversion"/>
  </si>
  <si>
    <t>주휴수당</t>
    <phoneticPr fontId="2" type="noConversion"/>
  </si>
  <si>
    <t>13-36개월</t>
    <phoneticPr fontId="2" type="noConversion"/>
  </si>
  <si>
    <t>국,건보험료</t>
    <phoneticPr fontId="2" type="noConversion"/>
  </si>
  <si>
    <t>36개월이상</t>
    <phoneticPr fontId="2" type="noConversion"/>
  </si>
  <si>
    <t>안 전 관 리 비</t>
    <phoneticPr fontId="2" type="noConversion"/>
  </si>
  <si>
    <t xml:space="preserve"> 총공사금액 2천만원이상공사 적용.</t>
    <phoneticPr fontId="2" type="noConversion"/>
  </si>
  <si>
    <t>고용개선장려금</t>
    <phoneticPr fontId="2" type="noConversion"/>
  </si>
  <si>
    <t>기  타  경  비</t>
    <phoneticPr fontId="2" type="noConversion"/>
  </si>
  <si>
    <t>주유수당 비율</t>
    <phoneticPr fontId="2" type="noConversion"/>
  </si>
  <si>
    <t>환 경 보 전 비</t>
    <phoneticPr fontId="2" type="noConversion"/>
  </si>
  <si>
    <t>건 설 하 도 급 대 금
지급보증서발급수수료</t>
    <phoneticPr fontId="2" type="noConversion"/>
  </si>
  <si>
    <t>이윤</t>
    <phoneticPr fontId="2" type="noConversion"/>
  </si>
  <si>
    <t>이윤삭제액</t>
    <phoneticPr fontId="2" type="noConversion"/>
  </si>
  <si>
    <t>예비-1</t>
    <phoneticPr fontId="2" type="noConversion"/>
  </si>
  <si>
    <t>예비-2</t>
    <phoneticPr fontId="2" type="noConversion"/>
  </si>
  <si>
    <t>일 반 관 리 비</t>
    <phoneticPr fontId="2" type="noConversion"/>
  </si>
  <si>
    <t>안전관리비</t>
    <phoneticPr fontId="2" type="noConversion"/>
  </si>
  <si>
    <t>이          윤</t>
    <phoneticPr fontId="2" type="noConversion"/>
  </si>
  <si>
    <t>기초액</t>
    <phoneticPr fontId="2" type="noConversion"/>
  </si>
  <si>
    <t>사 급 자 재 비</t>
    <phoneticPr fontId="2" type="noConversion"/>
  </si>
  <si>
    <t>안전관리비(1)</t>
    <phoneticPr fontId="2" type="noConversion"/>
  </si>
  <si>
    <t>총    원    가</t>
    <phoneticPr fontId="2" type="noConversion"/>
  </si>
  <si>
    <t>안전관리비(2)</t>
    <phoneticPr fontId="2" type="noConversion"/>
  </si>
  <si>
    <t>손해배상보험료(PS단가)</t>
    <phoneticPr fontId="2" type="noConversion"/>
  </si>
  <si>
    <t>순계약금액*기본요율*[1+(초과일수/1095)]</t>
    <phoneticPr fontId="2" type="noConversion"/>
  </si>
  <si>
    <t>부 가 가 치 세</t>
    <phoneticPr fontId="2" type="noConversion"/>
  </si>
  <si>
    <t xml:space="preserve"> 공급가액의 10%</t>
    <phoneticPr fontId="2" type="noConversion"/>
  </si>
  <si>
    <t>도    급    액</t>
    <phoneticPr fontId="2" type="noConversion"/>
  </si>
  <si>
    <t>부가세적용</t>
    <phoneticPr fontId="2" type="noConversion"/>
  </si>
  <si>
    <t>한 전 불 입 금</t>
    <phoneticPr fontId="2" type="noConversion"/>
  </si>
  <si>
    <t xml:space="preserve"> 한전불입금,전기안전공사검사수수료</t>
    <phoneticPr fontId="2" type="noConversion"/>
  </si>
  <si>
    <t>관 급 자 관 급</t>
    <phoneticPr fontId="2" type="noConversion"/>
  </si>
  <si>
    <t>도 급 자 관 급</t>
    <phoneticPr fontId="2" type="noConversion"/>
  </si>
  <si>
    <t>재해예방기술지도</t>
    <phoneticPr fontId="2" type="noConversion"/>
  </si>
  <si>
    <t>총  공  사  비</t>
    <phoneticPr fontId="2" type="noConversion"/>
  </si>
  <si>
    <t>관급자재비(부가세제외)</t>
    <phoneticPr fontId="2" type="noConversion"/>
  </si>
  <si>
    <t>안전관리비4천이하 적용안함</t>
    <phoneticPr fontId="2" type="noConversion"/>
  </si>
  <si>
    <t>퇴직공제금 3억이하 적용안함</t>
    <phoneticPr fontId="2" type="noConversion"/>
  </si>
  <si>
    <t>**일반관리비**</t>
    <phoneticPr fontId="2" type="noConversion"/>
  </si>
  <si>
    <t>추정가격 기준이나 금액에따라 변경됨으로 이윤하고</t>
    <phoneticPr fontId="2" type="noConversion"/>
  </si>
  <si>
    <t>일반관리비는 추정가격에서 제외시킴</t>
    <phoneticPr fontId="2" type="noConversion"/>
  </si>
  <si>
    <t>**이윤**</t>
    <phoneticPr fontId="2" type="noConversion"/>
  </si>
  <si>
    <t>추정가격 기준이나 금액에따라 변경됨으로 이윤은</t>
    <phoneticPr fontId="2" type="noConversion"/>
  </si>
  <si>
    <t>추정가격에서 제외시킴</t>
    <phoneticPr fontId="2" type="noConversion"/>
  </si>
  <si>
    <t>&lt;&lt;&lt; 연금,건강보험 건설일용근로자 납부분</t>
    <phoneticPr fontId="29" type="noConversion"/>
  </si>
  <si>
    <r>
      <t xml:space="preserve">&gt;&gt; </t>
    </r>
    <r>
      <rPr>
        <b/>
        <sz val="11"/>
        <color indexed="60"/>
        <rFont val="굴림체"/>
        <family val="3"/>
        <charset val="129"/>
      </rPr>
      <t>산출식</t>
    </r>
    <r>
      <rPr>
        <sz val="11"/>
        <color indexed="60"/>
        <rFont val="굴림체"/>
        <family val="3"/>
        <charset val="129"/>
      </rPr>
      <t xml:space="preserve"> 직노 * 7.835% * 50% * 0.5</t>
    </r>
    <phoneticPr fontId="29" type="noConversion"/>
  </si>
  <si>
    <t>&lt;&lt;&lt; 주휴수당</t>
    <phoneticPr fontId="29" type="noConversion"/>
  </si>
  <si>
    <r>
      <t xml:space="preserve">&gt;&gt; </t>
    </r>
    <r>
      <rPr>
        <b/>
        <sz val="11"/>
        <color indexed="60"/>
        <rFont val="굴림체"/>
        <family val="3"/>
        <charset val="129"/>
      </rPr>
      <t>산출식</t>
    </r>
    <r>
      <rPr>
        <sz val="11"/>
        <color indexed="60"/>
        <rFont val="굴림체"/>
        <family val="3"/>
        <charset val="129"/>
      </rPr>
      <t xml:space="preserve"> 직노 * 주휴수당 원가반영 비율 * 1.4</t>
    </r>
    <phoneticPr fontId="29" type="noConversion"/>
  </si>
  <si>
    <t>&lt;&lt;&lt; 고용개선 장려금</t>
    <phoneticPr fontId="29" type="noConversion"/>
  </si>
  <si>
    <r>
      <t xml:space="preserve">&gt;&gt; </t>
    </r>
    <r>
      <rPr>
        <b/>
        <sz val="11"/>
        <color indexed="60"/>
        <rFont val="굴림체"/>
        <family val="3"/>
        <charset val="129"/>
      </rPr>
      <t>산출식</t>
    </r>
    <r>
      <rPr>
        <sz val="11"/>
        <color indexed="60"/>
        <rFont val="굴림체"/>
        <family val="3"/>
        <charset val="129"/>
      </rPr>
      <t xml:space="preserve"> 직노 * 주휴수당 원가반영 비율 * 20% * 0.5</t>
    </r>
    <phoneticPr fontId="29" type="noConversion"/>
  </si>
  <si>
    <t>손해배상보험료</t>
    <phoneticPr fontId="2" type="noConversion"/>
  </si>
  <si>
    <t>순계약금액별 적용구간</t>
    <phoneticPr fontId="2" type="noConversion"/>
  </si>
  <si>
    <t>기본요율</t>
    <phoneticPr fontId="2" type="noConversion"/>
  </si>
  <si>
    <t>값</t>
    <phoneticPr fontId="2" type="noConversion"/>
  </si>
  <si>
    <t>적용율</t>
    <phoneticPr fontId="2" type="noConversion"/>
  </si>
  <si>
    <t>5억원이하</t>
    <phoneticPr fontId="2" type="noConversion"/>
  </si>
  <si>
    <t>5억원초과 10억원이하</t>
    <phoneticPr fontId="2" type="noConversion"/>
  </si>
  <si>
    <t>10억원초과 20억원이하</t>
    <phoneticPr fontId="2" type="noConversion"/>
  </si>
  <si>
    <t>20억원초과 30억원이하</t>
    <phoneticPr fontId="2" type="noConversion"/>
  </si>
  <si>
    <t>30억원초과 40억원이하</t>
    <phoneticPr fontId="2" type="noConversion"/>
  </si>
  <si>
    <t>40억원초과 50억원이하</t>
    <phoneticPr fontId="2" type="noConversion"/>
  </si>
  <si>
    <t>공제료= 순계약금액 X 기본요율 X [1 + {3년(1,095일)초과일수/1,095}]</t>
  </si>
  <si>
    <t>예시</t>
    <phoneticPr fontId="2" type="noConversion"/>
  </si>
  <si>
    <t>공사기간(일)</t>
  </si>
  <si>
    <t>=</t>
  </si>
  <si>
    <t>준비기간</t>
  </si>
  <si>
    <t>+</t>
  </si>
  <si>
    <t>비작업일수</t>
  </si>
  <si>
    <t>작업일수</t>
  </si>
  <si>
    <t>정리기간</t>
  </si>
  <si>
    <t>건설 재해예방기술지도 내역서</t>
    <phoneticPr fontId="2" type="noConversion"/>
  </si>
  <si>
    <t>1. 총공사비</t>
    <phoneticPr fontId="2" type="noConversion"/>
  </si>
  <si>
    <t>○  공사기간(준비기간 제외)</t>
    <phoneticPr fontId="2" type="noConversion"/>
  </si>
  <si>
    <t>소수점제외</t>
    <phoneticPr fontId="2" type="noConversion"/>
  </si>
  <si>
    <t>구 분</t>
    <phoneticPr fontId="2" type="noConversion"/>
  </si>
  <si>
    <t>임 금 (원)</t>
    <phoneticPr fontId="2" type="noConversion"/>
  </si>
  <si>
    <t>공사금액</t>
    <phoneticPr fontId="2" type="noConversion"/>
  </si>
  <si>
    <t>1회당 직접인건비(원)</t>
    <phoneticPr fontId="2" type="noConversion"/>
  </si>
  <si>
    <t>일 기술지도 현장 수</t>
    <phoneticPr fontId="2" type="noConversion"/>
  </si>
  <si>
    <t>○  임금기준(건설사업관리 기술인 노임 2023년)</t>
    <phoneticPr fontId="2" type="noConversion"/>
  </si>
  <si>
    <t>특급기술자</t>
    <phoneticPr fontId="2" type="noConversion"/>
  </si>
  <si>
    <t>40억이상</t>
    <phoneticPr fontId="2" type="noConversion"/>
  </si>
  <si>
    <t>2개소(40개소/20일)</t>
    <phoneticPr fontId="2" type="noConversion"/>
  </si>
  <si>
    <t>2.산출내역</t>
    <phoneticPr fontId="2" type="noConversion"/>
  </si>
  <si>
    <t>고급기술자</t>
    <phoneticPr fontId="2" type="noConversion"/>
  </si>
  <si>
    <t>20억이상~40억미만</t>
    <phoneticPr fontId="2" type="noConversion"/>
  </si>
  <si>
    <t>2.5개소(50개소/20일)</t>
    <phoneticPr fontId="2" type="noConversion"/>
  </si>
  <si>
    <t>2-1.직접인건비</t>
    <phoneticPr fontId="2" type="noConversion"/>
  </si>
  <si>
    <t>중급기술자</t>
    <phoneticPr fontId="2" type="noConversion"/>
  </si>
  <si>
    <t>3억이상~20억미만</t>
    <phoneticPr fontId="2" type="noConversion"/>
  </si>
  <si>
    <t>3개소(60개소/20일)</t>
    <phoneticPr fontId="2" type="noConversion"/>
  </si>
  <si>
    <t>2-2.직접경비</t>
    <phoneticPr fontId="2" type="noConversion"/>
  </si>
  <si>
    <t>초급기술자</t>
    <phoneticPr fontId="2" type="noConversion"/>
  </si>
  <si>
    <t>3억미만</t>
    <phoneticPr fontId="2" type="noConversion"/>
  </si>
  <si>
    <t>4개소(80개소/20일)</t>
    <phoneticPr fontId="2" type="noConversion"/>
  </si>
  <si>
    <t>2-3.제경비</t>
    <phoneticPr fontId="2" type="noConversion"/>
  </si>
  <si>
    <t>2-4.기술료</t>
    <phoneticPr fontId="2" type="noConversion"/>
  </si>
  <si>
    <t>합계</t>
    <phoneticPr fontId="2" type="noConversion"/>
  </si>
  <si>
    <t>부가세</t>
    <phoneticPr fontId="2" type="noConversion"/>
  </si>
  <si>
    <t>총합계</t>
    <phoneticPr fontId="2" type="noConversion"/>
  </si>
  <si>
    <t>(  소 방  )</t>
    <phoneticPr fontId="2" type="noConversion"/>
  </si>
  <si>
    <t>1.소방기계공사</t>
    <phoneticPr fontId="2" type="noConversion"/>
  </si>
  <si>
    <t>2.소방전기공사</t>
    <phoneticPr fontId="2" type="noConversion"/>
  </si>
  <si>
    <t>하도급발급수수료</t>
    <phoneticPr fontId="2" type="noConversion"/>
  </si>
  <si>
    <t>백남준 아트센터 수장고 소화약제 개선공사 설계용역</t>
    <phoneticPr fontId="2" type="noConversion"/>
  </si>
  <si>
    <t>[ 백남준 아트센터 수장고 개선공사 설계용역 ]</t>
    <phoneticPr fontId="2" type="noConversion"/>
  </si>
  <si>
    <t>백남준 아트센터 수장고 개선공사 설계용역</t>
    <phoneticPr fontId="2" type="noConversion"/>
  </si>
  <si>
    <t xml:space="preserve"> 천단위미만절삭.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</si>
</sst>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 "/>
    <numFmt numFmtId="177" formatCode="#,###;\-#,###"/>
    <numFmt numFmtId="178" formatCode="0.0%"/>
    <numFmt numFmtId="179" formatCode="#,##0_);\(#,##0\)"/>
    <numFmt numFmtId="180" formatCode="#,##0;[Red]#,##0"/>
    <numFmt numFmtId="181" formatCode="0.000%"/>
    <numFmt numFmtId="182" formatCode="_ * #,##0_ ;_ * \-#,##0_ ;_ * &quot;-&quot;_ ;_ @_ 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b/>
      <sz val="26"/>
      <color indexed="8"/>
      <name val="HY헤드라인M"/>
      <family val="1"/>
      <charset val="129"/>
    </font>
    <font>
      <b/>
      <sz val="20"/>
      <color indexed="8"/>
      <name val="HY헤드라인M"/>
      <family val="1"/>
      <charset val="129"/>
    </font>
    <font>
      <sz val="11"/>
      <name val="HY헤드라인M"/>
      <family val="1"/>
      <charset val="129"/>
    </font>
    <font>
      <b/>
      <sz val="16"/>
      <color indexed="8"/>
      <name val="HY헤드라인M"/>
      <family val="1"/>
      <charset val="129"/>
    </font>
    <font>
      <b/>
      <sz val="16"/>
      <color indexed="8"/>
      <name val="HY울릉도M"/>
      <family val="1"/>
      <charset val="129"/>
    </font>
    <font>
      <sz val="11"/>
      <name val="HY울릉도M"/>
      <family val="1"/>
      <charset val="129"/>
    </font>
    <font>
      <b/>
      <sz val="11"/>
      <name val="HY울릉도M"/>
      <family val="1"/>
      <charset val="129"/>
    </font>
    <font>
      <b/>
      <sz val="13"/>
      <color indexed="8"/>
      <name val="HY헤드라인M"/>
      <family val="1"/>
      <charset val="129"/>
    </font>
    <font>
      <b/>
      <sz val="13"/>
      <color indexed="8"/>
      <name val="HY울릉도M"/>
      <family val="1"/>
      <charset val="129"/>
    </font>
    <font>
      <b/>
      <sz val="11"/>
      <name val="HY헤드라인M"/>
      <family val="1"/>
      <charset val="129"/>
    </font>
    <font>
      <sz val="10"/>
      <name val="돋움"/>
      <family val="3"/>
      <charset val="129"/>
    </font>
    <font>
      <b/>
      <sz val="12"/>
      <name val="돋움체"/>
      <family val="3"/>
      <charset val="129"/>
    </font>
    <font>
      <b/>
      <sz val="11"/>
      <name val="돋움"/>
      <family val="3"/>
      <charset val="129"/>
    </font>
    <font>
      <sz val="10"/>
      <name val="돋움체"/>
      <family val="3"/>
      <charset val="129"/>
    </font>
    <font>
      <sz val="11"/>
      <color rgb="FFFF0000"/>
      <name val="돋움"/>
      <family val="3"/>
      <charset val="129"/>
    </font>
    <font>
      <sz val="10"/>
      <color indexed="12"/>
      <name val="굴림체"/>
      <family val="3"/>
      <charset val="129"/>
    </font>
    <font>
      <sz val="12"/>
      <name val="굴림체"/>
      <family val="3"/>
      <charset val="129"/>
    </font>
    <font>
      <sz val="9"/>
      <name val="굴림체"/>
      <family val="3"/>
      <charset val="129"/>
    </font>
    <font>
      <sz val="10"/>
      <color indexed="10"/>
      <name val="굴림체"/>
      <family val="3"/>
      <charset val="129"/>
    </font>
    <font>
      <sz val="11"/>
      <color rgb="FFC00000"/>
      <name val="굴림체"/>
      <family val="3"/>
      <charset val="129"/>
    </font>
    <font>
      <sz val="9"/>
      <name val="돋움"/>
      <family val="3"/>
      <charset val="129"/>
    </font>
    <font>
      <sz val="9"/>
      <name val="돋움체"/>
      <family val="3"/>
      <charset val="129"/>
    </font>
    <font>
      <sz val="9"/>
      <color indexed="12"/>
      <name val="굴림체"/>
      <family val="3"/>
      <charset val="129"/>
    </font>
    <font>
      <b/>
      <sz val="10"/>
      <name val="돋움체"/>
      <family val="3"/>
      <charset val="129"/>
    </font>
    <font>
      <sz val="10"/>
      <color rgb="FF404040"/>
      <name val="돋움"/>
      <family val="3"/>
      <charset val="129"/>
    </font>
    <font>
      <sz val="8"/>
      <name val="맑은 고딕"/>
      <family val="3"/>
      <charset val="129"/>
    </font>
    <font>
      <b/>
      <sz val="11"/>
      <color indexed="60"/>
      <name val="굴림체"/>
      <family val="3"/>
      <charset val="129"/>
    </font>
    <font>
      <sz val="11"/>
      <color indexed="6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2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맑은 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32" fillId="0" borderId="0"/>
  </cellStyleXfs>
  <cellXfs count="221"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0" borderId="0" xfId="0" applyNumberFormat="1" applyFont="1"/>
    <xf numFmtId="177" fontId="3" fillId="0" borderId="1" xfId="0" applyNumberFormat="1" applyFont="1" applyBorder="1"/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14" xfId="0" applyFont="1" applyBorder="1"/>
    <xf numFmtId="10" fontId="0" fillId="0" borderId="0" xfId="0" applyNumberForma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indent="15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3" borderId="1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Continuous" vertical="center"/>
    </xf>
    <xf numFmtId="0" fontId="0" fillId="4" borderId="8" xfId="0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/>
    </xf>
    <xf numFmtId="0" fontId="0" fillId="5" borderId="1" xfId="0" applyFill="1" applyBorder="1"/>
    <xf numFmtId="178" fontId="18" fillId="5" borderId="1" xfId="2" applyNumberFormat="1" applyFont="1" applyFill="1" applyBorder="1"/>
    <xf numFmtId="0" fontId="0" fillId="6" borderId="10" xfId="0" applyFill="1" applyBorder="1"/>
    <xf numFmtId="180" fontId="20" fillId="0" borderId="0" xfId="3" applyNumberFormat="1" applyFont="1">
      <alignment vertical="center"/>
    </xf>
    <xf numFmtId="0" fontId="21" fillId="0" borderId="0" xfId="3" applyFont="1">
      <alignment vertical="center"/>
    </xf>
    <xf numFmtId="0" fontId="17" fillId="0" borderId="4" xfId="0" applyFont="1" applyBorder="1" applyAlignment="1">
      <alignment horizontal="left" vertical="center"/>
    </xf>
    <xf numFmtId="181" fontId="22" fillId="0" borderId="1" xfId="0" applyNumberFormat="1" applyFont="1" applyBorder="1" applyAlignment="1">
      <alignment vertical="center"/>
    </xf>
    <xf numFmtId="0" fontId="23" fillId="0" borderId="0" xfId="3" applyFont="1">
      <alignment vertical="center"/>
    </xf>
    <xf numFmtId="0" fontId="17" fillId="0" borderId="27" xfId="0" applyFont="1" applyBorder="1" applyAlignment="1">
      <alignment horizontal="left" vertical="center"/>
    </xf>
    <xf numFmtId="0" fontId="0" fillId="2" borderId="1" xfId="0" applyFill="1" applyBorder="1"/>
    <xf numFmtId="181" fontId="22" fillId="2" borderId="1" xfId="0" applyNumberFormat="1" applyFont="1" applyFill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24" fillId="2" borderId="1" xfId="0" applyFont="1" applyFill="1" applyBorder="1"/>
    <xf numFmtId="0" fontId="0" fillId="7" borderId="1" xfId="0" applyFill="1" applyBorder="1"/>
    <xf numFmtId="181" fontId="22" fillId="7" borderId="1" xfId="0" applyNumberFormat="1" applyFont="1" applyFill="1" applyBorder="1" applyAlignment="1">
      <alignment vertical="center"/>
    </xf>
    <xf numFmtId="0" fontId="0" fillId="9" borderId="1" xfId="0" applyFill="1" applyBorder="1"/>
    <xf numFmtId="181" fontId="22" fillId="9" borderId="1" xfId="0" applyNumberFormat="1" applyFont="1" applyFill="1" applyBorder="1" applyAlignment="1">
      <alignment vertical="center"/>
    </xf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17" fillId="0" borderId="0" xfId="0" applyFont="1" applyAlignment="1">
      <alignment horizontal="center" vertical="center"/>
    </xf>
    <xf numFmtId="0" fontId="24" fillId="9" borderId="1" xfId="0" applyFont="1" applyFill="1" applyBorder="1" applyAlignment="1">
      <alignment vertical="center" wrapText="1"/>
    </xf>
    <xf numFmtId="41" fontId="24" fillId="9" borderId="1" xfId="1" applyFont="1" applyFill="1" applyBorder="1" applyAlignment="1">
      <alignment vertical="center" wrapText="1"/>
    </xf>
    <xf numFmtId="0" fontId="0" fillId="10" borderId="1" xfId="0" applyFill="1" applyBorder="1"/>
    <xf numFmtId="178" fontId="1" fillId="15" borderId="10" xfId="2" applyNumberFormat="1" applyFont="1" applyFill="1" applyBorder="1" applyAlignment="1"/>
    <xf numFmtId="178" fontId="1" fillId="16" borderId="10" xfId="2" applyNumberFormat="1" applyFont="1" applyFill="1" applyBorder="1" applyAlignment="1"/>
    <xf numFmtId="178" fontId="1" fillId="8" borderId="10" xfId="2" applyNumberFormat="1" applyFont="1" applyFill="1" applyBorder="1" applyAlignment="1"/>
    <xf numFmtId="178" fontId="19" fillId="12" borderId="1" xfId="2" applyNumberFormat="1" applyFont="1" applyFill="1" applyBorder="1" applyAlignment="1">
      <alignment vertical="center"/>
    </xf>
    <xf numFmtId="178" fontId="1" fillId="12" borderId="1" xfId="2" applyNumberFormat="1" applyFont="1" applyFill="1" applyBorder="1"/>
    <xf numFmtId="0" fontId="0" fillId="16" borderId="0" xfId="0" applyFill="1"/>
    <xf numFmtId="0" fontId="0" fillId="8" borderId="0" xfId="0" applyFill="1"/>
    <xf numFmtId="0" fontId="0" fillId="17" borderId="1" xfId="0" applyFill="1" applyBorder="1"/>
    <xf numFmtId="181" fontId="22" fillId="17" borderId="1" xfId="0" applyNumberFormat="1" applyFont="1" applyFill="1" applyBorder="1" applyAlignment="1">
      <alignment vertical="center"/>
    </xf>
    <xf numFmtId="0" fontId="0" fillId="18" borderId="1" xfId="0" applyFill="1" applyBorder="1"/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181" fontId="22" fillId="0" borderId="0" xfId="0" applyNumberFormat="1" applyFont="1" applyAlignment="1">
      <alignment vertical="center"/>
    </xf>
    <xf numFmtId="0" fontId="0" fillId="18" borderId="0" xfId="0" applyFill="1"/>
    <xf numFmtId="179" fontId="19" fillId="0" borderId="0" xfId="0" applyNumberFormat="1" applyFont="1" applyAlignment="1">
      <alignment vertical="center"/>
    </xf>
    <xf numFmtId="0" fontId="17" fillId="0" borderId="10" xfId="0" applyFont="1" applyBorder="1" applyAlignment="1">
      <alignment horizontal="left" vertical="center"/>
    </xf>
    <xf numFmtId="181" fontId="22" fillId="5" borderId="1" xfId="0" applyNumberFormat="1" applyFont="1" applyFill="1" applyBorder="1" applyAlignment="1">
      <alignment vertical="center"/>
    </xf>
    <xf numFmtId="176" fontId="22" fillId="5" borderId="1" xfId="0" applyNumberFormat="1" applyFont="1" applyFill="1" applyBorder="1" applyAlignment="1">
      <alignment horizontal="right" vertical="center"/>
    </xf>
    <xf numFmtId="182" fontId="19" fillId="5" borderId="1" xfId="0" applyNumberFormat="1" applyFont="1" applyFill="1" applyBorder="1" applyAlignment="1">
      <alignment vertical="center"/>
    </xf>
    <xf numFmtId="182" fontId="19" fillId="0" borderId="1" xfId="0" applyNumberFormat="1" applyFont="1" applyBorder="1" applyAlignment="1">
      <alignment vertical="center"/>
    </xf>
    <xf numFmtId="182" fontId="19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49" fontId="0" fillId="18" borderId="1" xfId="0" applyNumberFormat="1" applyFill="1" applyBorder="1" applyAlignment="1">
      <alignment horizontal="center" vertical="center"/>
    </xf>
    <xf numFmtId="0" fontId="0" fillId="20" borderId="5" xfId="0" applyFill="1" applyBorder="1"/>
    <xf numFmtId="41" fontId="14" fillId="14" borderId="0" xfId="1" applyFont="1" applyFill="1"/>
    <xf numFmtId="0" fontId="27" fillId="0" borderId="0" xfId="0" applyFont="1" applyAlignment="1">
      <alignment horizontal="left" vertical="center"/>
    </xf>
    <xf numFmtId="179" fontId="14" fillId="14" borderId="0" xfId="0" applyNumberFormat="1" applyFont="1" applyFill="1"/>
    <xf numFmtId="0" fontId="0" fillId="14" borderId="0" xfId="0" applyFill="1"/>
    <xf numFmtId="179" fontId="14" fillId="0" borderId="0" xfId="0" applyNumberFormat="1" applyFont="1"/>
    <xf numFmtId="179" fontId="14" fillId="13" borderId="0" xfId="0" applyNumberFormat="1" applyFont="1" applyFill="1"/>
    <xf numFmtId="0" fontId="0" fillId="13" borderId="0" xfId="0" applyFill="1"/>
    <xf numFmtId="0" fontId="21" fillId="25" borderId="0" xfId="3" applyFont="1" applyFill="1">
      <alignment vertical="center"/>
    </xf>
    <xf numFmtId="180" fontId="20" fillId="14" borderId="0" xfId="3" applyNumberFormat="1" applyFont="1" applyFill="1">
      <alignment vertical="center"/>
    </xf>
    <xf numFmtId="181" fontId="0" fillId="0" borderId="0" xfId="0" applyNumberFormat="1"/>
    <xf numFmtId="181" fontId="1" fillId="14" borderId="0" xfId="2" applyNumberFormat="1" applyFont="1" applyFill="1"/>
    <xf numFmtId="181" fontId="0" fillId="13" borderId="0" xfId="0" applyNumberFormat="1" applyFill="1"/>
    <xf numFmtId="41" fontId="1" fillId="21" borderId="0" xfId="1" applyFont="1" applyFill="1"/>
    <xf numFmtId="0" fontId="0" fillId="23" borderId="0" xfId="0" applyFill="1"/>
    <xf numFmtId="179" fontId="0" fillId="0" borderId="0" xfId="0" applyNumberFormat="1"/>
    <xf numFmtId="0" fontId="33" fillId="0" borderId="0" xfId="4" applyFont="1" applyAlignment="1">
      <alignment vertical="center"/>
    </xf>
    <xf numFmtId="41" fontId="1" fillId="12" borderId="0" xfId="1" applyFont="1" applyFill="1"/>
    <xf numFmtId="41" fontId="0" fillId="0" borderId="0" xfId="1" applyFont="1"/>
    <xf numFmtId="41" fontId="0" fillId="14" borderId="0" xfId="0" applyNumberFormat="1" applyFill="1"/>
    <xf numFmtId="9" fontId="0" fillId="14" borderId="0" xfId="0" applyNumberFormat="1" applyFill="1"/>
    <xf numFmtId="9" fontId="1" fillId="14" borderId="0" xfId="1" applyNumberFormat="1" applyFont="1" applyFill="1"/>
    <xf numFmtId="41" fontId="0" fillId="0" borderId="0" xfId="0" applyNumberFormat="1"/>
    <xf numFmtId="41" fontId="0" fillId="21" borderId="0" xfId="0" applyNumberFormat="1" applyFill="1"/>
    <xf numFmtId="0" fontId="0" fillId="6" borderId="27" xfId="0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79" fontId="19" fillId="6" borderId="10" xfId="0" applyNumberFormat="1" applyFont="1" applyFill="1" applyBorder="1" applyAlignment="1">
      <alignment horizontal="center" vertical="center"/>
    </xf>
    <xf numFmtId="179" fontId="19" fillId="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right" vertical="center" shrinkToFit="1"/>
    </xf>
    <xf numFmtId="0" fontId="15" fillId="0" borderId="18" xfId="0" applyFont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25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center" vertical="center" textRotation="255"/>
    </xf>
    <xf numFmtId="0" fontId="17" fillId="0" borderId="36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17" fillId="0" borderId="27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/>
    </xf>
    <xf numFmtId="179" fontId="17" fillId="0" borderId="23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179" fontId="17" fillId="0" borderId="28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14" borderId="28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79" fontId="17" fillId="0" borderId="30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179" fontId="19" fillId="11" borderId="10" xfId="0" applyNumberFormat="1" applyFont="1" applyFill="1" applyBorder="1" applyAlignment="1">
      <alignment horizontal="center" vertical="center"/>
    </xf>
    <xf numFmtId="179" fontId="19" fillId="11" borderId="11" xfId="0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0" fillId="8" borderId="2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24" fillId="9" borderId="1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178" fontId="1" fillId="12" borderId="1" xfId="2" applyNumberFormat="1" applyFont="1" applyFill="1" applyBorder="1" applyAlignment="1">
      <alignment horizontal="center"/>
    </xf>
    <xf numFmtId="178" fontId="1" fillId="19" borderId="10" xfId="2" applyNumberFormat="1" applyFont="1" applyFill="1" applyBorder="1" applyAlignment="1">
      <alignment horizontal="center"/>
    </xf>
    <xf numFmtId="178" fontId="1" fillId="19" borderId="11" xfId="2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25" fillId="20" borderId="28" xfId="0" applyFont="1" applyFill="1" applyBorder="1" applyAlignment="1">
      <alignment horizontal="center" vertical="center" wrapText="1"/>
    </xf>
    <xf numFmtId="0" fontId="25" fillId="20" borderId="28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6" fillId="5" borderId="10" xfId="0" applyFont="1" applyFill="1" applyBorder="1" applyAlignment="1">
      <alignment horizontal="left" vertical="center"/>
    </xf>
    <xf numFmtId="0" fontId="26" fillId="5" borderId="12" xfId="0" applyFont="1" applyFill="1" applyBorder="1" applyAlignment="1">
      <alignment horizontal="left" vertical="center"/>
    </xf>
    <xf numFmtId="0" fontId="26" fillId="5" borderId="11" xfId="0" applyFont="1" applyFill="1" applyBorder="1" applyAlignment="1">
      <alignment horizontal="left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179" fontId="17" fillId="0" borderId="43" xfId="0" applyNumberFormat="1" applyFont="1" applyBorder="1" applyAlignment="1">
      <alignment horizontal="right" vertical="center"/>
    </xf>
    <xf numFmtId="0" fontId="17" fillId="0" borderId="43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0" fillId="12" borderId="0" xfId="0" applyFill="1" applyAlignment="1">
      <alignment horizontal="center"/>
    </xf>
    <xf numFmtId="179" fontId="0" fillId="12" borderId="0" xfId="0" applyNumberFormat="1" applyFill="1" applyAlignment="1">
      <alignment horizontal="center"/>
    </xf>
    <xf numFmtId="41" fontId="1" fillId="22" borderId="10" xfId="1" applyFont="1" applyFill="1" applyBorder="1" applyAlignment="1">
      <alignment horizontal="center"/>
    </xf>
    <xf numFmtId="41" fontId="1" fillId="22" borderId="12" xfId="1" applyFont="1" applyFill="1" applyBorder="1" applyAlignment="1">
      <alignment horizontal="center"/>
    </xf>
    <xf numFmtId="41" fontId="1" fillId="22" borderId="11" xfId="1" applyFont="1" applyFill="1" applyBorder="1" applyAlignment="1">
      <alignment horizontal="center"/>
    </xf>
    <xf numFmtId="41" fontId="1" fillId="23" borderId="10" xfId="1" applyFont="1" applyFill="1" applyBorder="1" applyAlignment="1">
      <alignment horizontal="center"/>
    </xf>
    <xf numFmtId="41" fontId="1" fillId="23" borderId="12" xfId="1" applyFont="1" applyFill="1" applyBorder="1" applyAlignment="1">
      <alignment horizontal="center"/>
    </xf>
    <xf numFmtId="41" fontId="1" fillId="23" borderId="11" xfId="1" applyFont="1" applyFill="1" applyBorder="1" applyAlignment="1">
      <alignment horizontal="center"/>
    </xf>
    <xf numFmtId="41" fontId="1" fillId="24" borderId="10" xfId="1" applyFont="1" applyFill="1" applyBorder="1" applyAlignment="1">
      <alignment horizontal="center"/>
    </xf>
    <xf numFmtId="41" fontId="1" fillId="24" borderId="12" xfId="1" applyFont="1" applyFill="1" applyBorder="1" applyAlignment="1">
      <alignment horizontal="center"/>
    </xf>
    <xf numFmtId="41" fontId="1" fillId="24" borderId="11" xfId="1" applyFont="1" applyFill="1" applyBorder="1" applyAlignment="1">
      <alignment horizont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179" fontId="27" fillId="0" borderId="46" xfId="0" applyNumberFormat="1" applyFont="1" applyBorder="1" applyAlignment="1">
      <alignment horizontal="right" vertical="center"/>
    </xf>
    <xf numFmtId="0" fontId="27" fillId="0" borderId="46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0" fillId="21" borderId="0" xfId="0" applyFill="1" applyAlignment="1">
      <alignment horizontal="center"/>
    </xf>
    <xf numFmtId="179" fontId="0" fillId="21" borderId="0" xfId="0" applyNumberFormat="1" applyFill="1" applyAlignment="1">
      <alignment horizontal="center"/>
    </xf>
    <xf numFmtId="10" fontId="1" fillId="24" borderId="10" xfId="2" applyNumberFormat="1" applyFont="1" applyFill="1" applyBorder="1" applyAlignment="1">
      <alignment horizontal="center"/>
    </xf>
    <xf numFmtId="10" fontId="1" fillId="24" borderId="12" xfId="2" applyNumberFormat="1" applyFont="1" applyFill="1" applyBorder="1" applyAlignment="1">
      <alignment horizontal="center"/>
    </xf>
    <xf numFmtId="10" fontId="1" fillId="24" borderId="11" xfId="2" applyNumberFormat="1" applyFont="1" applyFill="1" applyBorder="1" applyAlignment="1">
      <alignment horizontal="center"/>
    </xf>
    <xf numFmtId="179" fontId="14" fillId="14" borderId="0" xfId="0" applyNumberFormat="1" applyFont="1" applyFill="1" applyAlignment="1">
      <alignment horizontal="center" vertical="center"/>
    </xf>
    <xf numFmtId="0" fontId="28" fillId="13" borderId="0" xfId="0" applyFont="1" applyFill="1" applyAlignment="1">
      <alignment horizontal="center" vertical="center"/>
    </xf>
    <xf numFmtId="0" fontId="0" fillId="13" borderId="1" xfId="0" applyFill="1" applyBorder="1" applyAlignment="1">
      <alignment horizontal="center"/>
    </xf>
    <xf numFmtId="179" fontId="0" fillId="13" borderId="0" xfId="0" applyNumberFormat="1" applyFill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41" fontId="0" fillId="0" borderId="0" xfId="1" applyFont="1" applyFill="1" applyAlignment="1">
      <alignment horizontal="center"/>
    </xf>
    <xf numFmtId="9" fontId="0" fillId="0" borderId="0" xfId="1" applyNumberFormat="1" applyFont="1" applyFill="1" applyAlignment="1">
      <alignment horizontal="center"/>
    </xf>
    <xf numFmtId="49" fontId="3" fillId="0" borderId="8" xfId="0" applyNumberFormat="1" applyFont="1" applyBorder="1"/>
    <xf numFmtId="49" fontId="0" fillId="0" borderId="8" xfId="0" applyNumberFormat="1" applyBorder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5">
    <cellStyle name="백분율 2" xfId="2"/>
    <cellStyle name="쉼표 [0]" xfId="1" builtinId="6"/>
    <cellStyle name="표준" xfId="0" builtinId="0"/>
    <cellStyle name="표준 2" xfId="3"/>
    <cellStyle name="표준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28" Type="http://schemas.openxmlformats.org/officeDocument/2006/relationships/externalLink" Target="externalLinks/externalLink125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34" Type="http://schemas.openxmlformats.org/officeDocument/2006/relationships/sharedStrings" Target="sharedStrings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21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35" Type="http://schemas.openxmlformats.org/officeDocument/2006/relationships/calcChain" Target="calcChain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19050</xdr:rowOff>
    </xdr:from>
    <xdr:to>
      <xdr:col>25</xdr:col>
      <xdr:colOff>190500</xdr:colOff>
      <xdr:row>0</xdr:row>
      <xdr:rowOff>323850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3BCC1B25-3949-424E-910B-40CA89FD1393}"/>
            </a:ext>
          </a:extLst>
        </xdr:cNvPr>
        <xdr:cNvSpPr>
          <a:spLocks noChangeArrowheads="1"/>
        </xdr:cNvSpPr>
      </xdr:nvSpPr>
      <xdr:spPr bwMode="auto">
        <a:xfrm>
          <a:off x="3343275" y="19050"/>
          <a:ext cx="2657475" cy="304800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  <a:endParaRPr lang="ko-KR" altLang="en-US" sz="16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 공  사  원  가  계  산 서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   </a:t>
          </a: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공  사  원  가   계   산   서</a:t>
          </a: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     공  사  원  가  계  산  서</a:t>
          </a:r>
          <a:endParaRPr lang="ko-KR" altLang="en-US" sz="16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서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 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공사원가계산서</a:t>
          </a:r>
        </a:p>
        <a:p>
          <a:pPr algn="ctr" rtl="0">
            <a:defRPr sz="1000"/>
          </a:pPr>
          <a:endParaRPr lang="ko-KR" altLang="en-US" sz="1600" b="1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 editAs="oneCell">
    <xdr:from>
      <xdr:col>11</xdr:col>
      <xdr:colOff>228600</xdr:colOff>
      <xdr:row>79</xdr:row>
      <xdr:rowOff>47625</xdr:rowOff>
    </xdr:from>
    <xdr:to>
      <xdr:col>34</xdr:col>
      <xdr:colOff>47625</xdr:colOff>
      <xdr:row>105</xdr:row>
      <xdr:rowOff>66675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5C75837-86BE-464A-8BE3-C5CDF056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5163800"/>
          <a:ext cx="56769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69</xdr:row>
      <xdr:rowOff>57150</xdr:rowOff>
    </xdr:from>
    <xdr:to>
      <xdr:col>34</xdr:col>
      <xdr:colOff>19050</xdr:colOff>
      <xdr:row>79</xdr:row>
      <xdr:rowOff>57150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C49BDA4-9C99-4A19-A80B-EC34909E1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2887325"/>
          <a:ext cx="574357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152400</xdr:colOff>
      <xdr:row>23</xdr:row>
      <xdr:rowOff>76200</xdr:rowOff>
    </xdr:from>
    <xdr:to>
      <xdr:col>64</xdr:col>
      <xdr:colOff>76200</xdr:colOff>
      <xdr:row>30</xdr:row>
      <xdr:rowOff>133350</xdr:rowOff>
    </xdr:to>
    <xdr:pic>
      <xdr:nvPicPr>
        <xdr:cNvPr id="5" name="_x209060840" descr="EMB00001a4434a9">
          <a:extLst>
            <a:ext uri="{FF2B5EF4-FFF2-40B4-BE49-F238E27FC236}">
              <a16:creationId xmlns:a16="http://schemas.microsoft.com/office/drawing/2014/main" id="{76ACF1AD-5FEE-44B3-AED6-16D7077A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3981450"/>
          <a:ext cx="62293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17;\MECH\&#49457;&#51648;&#44277;&#5478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0;&#50685;\D\&#44148;&#49444;&#45236;&#50669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00\2002&#45380;&#52264;&#49440;&#46020;\&#44288;&#45236;&#51077;&#52272;\&#49437;&#54840;&#47196;&#46321;3&#44060;&#44396;&#44036;\&#49437;&#49688;&#44600;&#46321;\&#49688;&#51064;&#49328;&#50629;&#46020;&#47196;&#46321;10&#44060;&#49548;%20&#52264;&#49440;&#46020;&#49353;\&#49688;&#51064;&#49328;&#50629;&#46020;&#47196;&#52264;&#49440;%20&#44228;&#50557;&#49436;&#47448;\&#49324;&#46041;&#50900;&#46300;&#50500;&#54028;&#53944;&#51613;&#49444;&#50808;3&#44060;&#49548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&#47784;&#46304;&#49436;&#47448;\&#52264;&#49440;&#49444;&#44228;&#51068;&#50948;&#45824;&#44032;\&#49440;&#48512;&#46041;\&#49324;&#46041;&#50900;&#46300;&#50500;&#54028;&#53944;&#51613;&#49444;&#50808;3&#44060;&#49548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50976;\C&#52397;&#51452;&#50808;&#4428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49569;&#46041;&#50577;&#49688;&#51109;\&#47588;&#44257;&#50669;&#49324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Project\DE99024-30\hwp\&#45224;&#50896;&#52280;&#44256;\MSOffice\Excel\9706F\OUT\Y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&#50669;&#49324;&#49328;&#52636;\&#47588;&#44257;&#50669;&#4932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D\WORK\RAIL\JANGHANG\EXCEL\&#47588;&#44257;&#50669;&#49324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sunny(&#44277;&#50976;)\PROJECT\&#50504;&#50516;&#46020;\&#45236;&#50669;&#49436;\&#45236;&#50669;&#49436;-&#52572;&#51333;&#49457;&#44284;\&#45236;&#50669;&#49436;-0820\&#49328;&#52636;&#44540;&#44144;&#53685;&#54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6041;&#51089;&#44396;&#52397;.&#48727;&#47932;&#54156;&#54532;&#51109;\selmer\vester\LIM&#44204;&#51201;\ESTI\&#54644;&#50808;\FED\R-0054\KHM\98&#51452;&#49885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project\02.%20&#52397;&#44228;&#52380;&#48373;&#50896;\&#52572;&#51333;&#51089;&#50629;\etc\10&#50900;21&#51068;(2&#44277;&#44396;&#46020;&#47732;&#48143;&#45236;&#50669;&#49436;)\&#45800;&#44032;&#49328;&#52636;&#49436;(ASP&#54756;&#52404;&#48143;&#48373;&#44396;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all\My%20Documents\My%20eBooks\05&#45380;&#46020;\&#51204;&#45453;&#47196;\&#51204;&#45453;&#47196;%20&#44032;&#47196;&#46321;%20&#44060;&#47049;&#44277;&#49324;&#49900;&#49324;&#44208;&#44284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8149;&#48337;&#44397;\&#50504;&#49328;&#45800;&#44032;\&#50504;&#49328;&#45824;&#54616;\&#44396;&#48376;&#44592;\&#49444;&#44228;\2001\&#48372;&#49688;5&#50613;\&#50504;&#49328;&#46041;&#51648;&#50669;\&#51068;&#50948;\&#49324;&#46041;&#50900;&#46300;&#45236;&#50669;&#49436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LED&#45236;&#50669;&#49436;-&#51204;&#44592;&#44228;&#51109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@yyk\reference\&#51204;&#46972;&#49440;\&#45236;&#50669;&#49436;\&#49888;&#49444;\01_&#45800;&#44032;&#49328;&#52636;&#49436;(&#51061;&#49328;~&#49692;&#52380;)_work(&#50696;&#44032;&#50857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&#48149;&#51333;&#50896;\&#50857;&#49328;&#51068;&#49345;&#44160;&#49688;&#44256;%20(&#52509;&#52404;)\&#50857;&#49328;&#51068;&#49345;\&#45236;&#50669;&#4943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8149;&#48337;&#44397;\&#49352;%20&#54260;&#45908;\&#49324;&#46041;&#50900;&#46300;&#50500;&#54028;&#53944;&#51613;&#49444;&#50808;3&#44060;&#4954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91023_SW2-PROJ%20&#51204;&#44592;&#45236;&#50669;&#49436;\&#54532;&#47196;&#51229;&#53944;\&#44608;&#50857;&#49688;&#51161;\&#52397;&#49569;&#49444;&#44228;&#51060;&#50532;&#50472;\081130%20&#45824;&#47469;&#54252;&#49828;&#53944;&#53440;&#50892;%205&#52264;\2009.01.07%20&#45225;&#54408;\&#54620;&#50577;&#45824;%20&#44172;&#49828;&#53944;&#54616;&#50864;&#49828;\&#51060;&#54868;&#50668;&#44256;100&#51452;&#45380;\&#49328;&#52636;&#49436;(&#51060;&#54868;&#44592;&#45392;&#44288;)-&#51204;&#44592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\&#47784;&#50577;&#44148;&#52629;\&#47581;&#54252;2&#52264;\&#49436;&#47448;(&#44228;&#49328;&#49436;)\&#48317;&#49328;&#44032;&#51340;&#44228;&#49328;&#49436;-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g\&#50669;&#49324;&#48708;&#49345;&#46321;&#50808;6&#44148;\2004\&#51648;&#54616;&#52384;&#44277;&#49324;3&#44148;\&#51204;&#52264;&#49440;\&#49457;&#44284;&#54408;\&#45236;&#50669;&#49436;\&#44277;&#50976;\&#45432;&#54980;&#51204;&#52264;&#49440;&#47196;&#44368;&#52404;&#44277;&#49324;\&#49352;%20&#54260;&#45908;\&#49888;&#51221;&#44592;&#51648;%20&#45800;&#47196;&#44592;%20&#49444;&#52824;&#44277;&#49324;%20&#45236;&#50669;&#49436;(4&#50900;7&#51068;&#49688;&#51221;&#48516;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SUNGNAM\TAL\SUNGNAM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project\02.%20&#52397;&#44228;&#52380;&#48373;&#50896;\&#52572;&#51333;&#51089;&#50629;\etc\10&#50900;21&#51068;(2&#44277;&#44396;&#46020;&#47732;&#48143;&#45236;&#50669;&#49436;)\R-&#54633;&#51221;&#47196;\&#44228;&#49328;&#49436;\&#44228;&#49328;&#49436;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JW3\&#51648;&#54616;&#52384;&#44277;&#49324;\&#51648;&#54616;&#52384;&#44277;&#49324;\&#51228;1&#48516;&#49548;\&#44053;&#45224;\doc\COST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DOWS\&#48148;&#53461;%20&#54868;&#47732;\&#46041;&#50500;-1&#52264;\&#52280;&#44256;-&#51060;&#47928;\LMEBM005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6041;&#51089;&#44396;&#52397;.&#48727;&#47932;&#54156;&#54532;&#51109;\C.&#44204;&#51201;&#44288;&#47532;\4.&#51204;&#44592;\1.&#44060;&#47029;&#44204;&#51201;\&#49324;&#48376;%20-%20&#44060;&#47029;&#44204;&#51201;-&#50500;&#54028;&#53944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\2005%20PROJECT\&#53664;&#44060;&#44277;\50~&#52572;&#51333;%20&#46041;&#53444;&#45236;&#50669;&#49436;(PMIS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KANG\HWP\OK\HWP\DF98513\PROJECT\LOAD\BONGSAN\BONG\HWP\OUT\Y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4;&#51652;&#49688;\&#47196;&#52972;%20&#46356;&#49828;&#53356;%20(d)\2001&#45380;&#44221;&#50896;\7,&#44221;&#50896;(&#44288;&#47532;&#48512;)\WIN95\&#48148;&#53461;%20&#54868;&#47732;\My%20Documents\&#50672;&#49845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6041;&#51089;&#44396;&#52397;.&#48727;&#47932;&#54156;&#54532;&#51109;\C.&#44204;&#51201;&#44288;&#47532;\4.&#51204;&#44592;\1.&#44060;&#47029;&#44204;&#51201;\&#48512;&#49436;&#50629;&#47924;\C.&#44204;&#51201;&#44288;&#47532;\4.&#51204;&#44592;\1.&#44060;&#47029;&#44204;&#51201;\&#44060;&#47029;&#44204;&#51201;-&#50500;&#54028;&#53944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YUNCH\PLOT\S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51312;&#54788;&#52384;\&#51088;&#51064;-&#51652;&#47049;\S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0857;&#50669;&#50756;&#47308;\&#52285;&#49888;\&#44552;&#54840;&#47004;&#46300;(&#44368;&#47049;)\&#45236;&#50669;&#49436;\LEEYONG\PUSAN154\&#44305;&#50577;&#51204;&#4459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euon\e\DMPRO\DOWN\&#54224;&#44592;&#47932;(&#46041;&#54644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n\D\2004\&#51648;&#54616;&#52384;&#44277;&#49324;3&#44148;\&#51204;&#52264;&#49440;\&#44277;&#50976;\&#45432;&#54980;&#51204;&#52264;&#49440;&#47196;&#44368;&#52404;&#44277;&#49324;\&#49352;%20&#54260;&#45908;\project\&#49436;&#50872;&#51648;&#54616;&#52384;&#44277;&#49324;\&#45432;&#54980;&#51204;&#52264;&#49440;&#47196;&#50808;(&#49888;&#51221;&#44592;&#51648;)\&#44592;&#53440;&#51088;&#47308;\&#49688;&#51204;&#49440;&#47196;\&#45236;&#50669;&#49436;\&#49688;&#51204;&#49440;&#47196;-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98-job-2\HY-JANG\ROOM\ASAN\C1&#52509;&#4429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21\2001NOHO\&#54620;&#44544;&#47928;&#49436;\%6000&#45432;&#54980;&#49444;&#44228;&#45236;&#506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k\d\aajob\&#49468;&#53568;&#49884;&#54000;&#44060;&#48156;&#49324;&#50629;(&#51204;&#44592;&#48143;&#44592;&#44228;)\&#49688;&#47049;&#49328;&#52636;&#49436;\&#44032;&#47196;&#46321;&#48143;&#44277;&#50896;\&#49328;&#52636;&#44540;&#44144;&#53685;&#546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95\&#48148;&#53461;%20&#54868;&#47732;\&#45824;&#50864;&#45236;&#50669;&#49436;(1&#52264;)\LMEBM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5\C\PROJECT\00-project\0-&#51064;&#52380;&#44277;&#54637;&#52384;&#46020;\&#44608;&#54252;&#51221;&#44144;&#51109;\6&#54840;&#49440;\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8149;&#48337;&#44397;&#51088;&#47308;\&#48149;&#48337;&#44397;\&#44368;&#53685;&#49888;&#54840;&#44592;&#49892;&#49884;&#49444;&#44228;\&#50504;&#49328;&#51473;&#50521;&#47196;&#44060;&#49440;&#44277;&#49324;\&#51473;&#50521;&#47196;&#49444;&#44228;\&#50504;&#49328;&#51473;&#50521;&#47196;&#49888;&#54840;&#46321;&#49444;&#44228;\&#47928;&#50976;&#49457;\2001&#45800;&#44032;&#44228;&#50557;(&#44148;&#49444;&#44277;&#49324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54788;\49&#49892;&#54665;\ESTI\&#54644;&#50808;\FED\98\R-0054\KHM\98&#51452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project\02.%20&#52397;&#44228;&#52380;&#48373;&#50896;\&#52572;&#51333;&#51089;&#50629;\etc\10&#50900;21&#51068;(2&#44277;&#44396;&#46020;&#47732;&#48143;&#45236;&#50669;&#49436;)\R-&#54633;&#51221;&#47196;\&#44228;&#49328;&#49436;\&#51312;&#46020;&#44228;&#49328;&#494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0\R-6&#54840;&#49440;&#46020;&#47196;\Fin-5-4\&#50696;&#49328;&#49436;\&#51068;&#50948;&#45824;&#44032;\YESIL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JUNG\SYS\YQTY\1KWAN\&#49569;&#54028;&#50668;&#49457;\&#45824;&#51204;&#50864;&#5420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\EXCEL\MANGPO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3468;&#51652;\SharedDocs\2006&#51089;&#50629;\&#44305;&#49888;\2008\&#44552;&#46976;&#50668;&#44256;\1231&#51228;&#52636;\&#51060;&#45824;&#48512;&#44256;%20&#50857;&#47049;&#51613;&#49444;\&#45257;&#45212;&#48169;&#51204;&#50896;123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91023_SW2-PROJ%20&#51204;&#44592;&#45236;&#50669;&#49436;\2004&#45380;%20FILE\&#51473;&#50521;&#51068;&#48372;\My%20Documents\&#49888;&#51652;&#47928;&#54868;&#49324;&#50725;\&#52572;&#51333;&#45236;&#50669;\&#44204;&#51201;\&#49436;&#44368;&#46041;&#50500;&#54028;&#53944;\&#44148;&#52629;&#45236;&#50669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0980;\&#44221;&#51032;&#49440;\&#54840;&#45224;&#49440;&#49444;&#44228;&#50696;&#49328;&#49436;(&#51204;&#52264;&#49440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My%20Documents\&#44228;&#49328;&#49436;\&#49933;&#50857;\&#51221;&#48372;&#49468;&#5344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91023_SW2-PROJ%20&#51204;&#44592;&#45236;&#50669;&#49436;\2004&#45380;%20FILE\&#51473;&#50521;&#51068;&#48372;\&#51089;&#50629;\&#44540;&#49373;\&#49436;&#44368;&#46041;&#50500;&#54028;&#53944;\&#44148;&#52629;&#45236;&#50669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PCHAL.97\P-PROJEC\P-PRJ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2285;&#50857;\WORK\&#44396;&#44040;&#54620;&#46972;2001.11.02\35bl-&#51453;&#51204;&#54620;&#46972;-&#49457;&#54788;\&#44228;&#49328;&#49436;\&#51221;&#48372;&#49468;&#5344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2285;&#50857;\WORK\&#44396;&#44040;&#54620;&#46972;2001.11.02\35bl-&#51453;&#51204;&#54620;&#46972;-&#49457;&#54788;\&#44228;&#49328;&#49436;\MOT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inform\&#50696;&#49328;&#49436;\ref_&#45236;&#50669;\&#49328;&#52636;&#44540;&#44144;&#53685;&#54633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&#44228;&#49328;&#49436;\&#49933;&#50857;\&#51221;&#48372;&#49468;&#5344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YES-I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ILW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21\2001NOHO\&#54620;&#44544;&#47928;&#49436;\PARK\&#44277;&#49324;&#47749;\&#45432;&#54980;&#51204;&#52264;&#49440;&#47196;%20&#44368;&#52404;&#44277;&#49324;\&#54620;&#44544;&#47928;&#49436;\&#45432;&#54980;&#51204;&#52264;&#49440;&#47196;&#49444;&#44228;&#49436;&#52384;&#44144;&#48156;&#49373;&#54408;&#51312;&#49436;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221;&#51068;\pro-&#51652;&#54665;&#51473;\project-2\020902\04-&#48169;&#51060;&#46041;&#50724;&#54588;&#49828;&#53588;(020909)\&#44228;&#49328;&#49436;(0909)\&#51204;&#44592;&#44228;&#49328;&#49436;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C-96090\&#49444;&#44228;&#50696;&#49328;&#49436;\XLS\ALL-XLS\ULSAN\PRI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SO&#50500;&#4932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97\R-SUWONJ\REP\P7-5-31\LX-C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PROJECT%20&#52572;&#51333;\project%20&#52572;&#51333;\&#51221;&#49688;&#51109;\&#49688;&#46041;&#51648;&#48169;&#49345;&#49688;&#46020;\&#51204;&#44592;\&#50696;&#49328;&#49436;\project%20&#52572;&#51333;\&#44592;&#53440;\&#48128;&#50577;&#49688;&#49688;\&#44592;&#53440;\ILWIPOH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6041;&#51089;&#44396;&#52397;.&#48727;&#47932;&#54156;&#54532;&#51109;\selmer\vester\LIM&#44204;&#51201;\&#49340;&#49457;&#54268;(&#50696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Startup" Target="&#50724;&#54588;&#49828;&#53588;/&#49340;&#55148;&#50724;&#53588;/&#49340;&#55148;&#50724;&#5358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444;&#44228;data\&#50669;&#44257;&#44732;&#50844;&#47196;\final\&#45236;&#50669;&#49436;\&#50669;&#44257;(&#51204;&#44592;&#45236;&#50669;&#49436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49437;\D\&#44592;&#51316;&#51088;&#47308;\&#44608;&#54952;&#51652;\&#53664;&#50864;&#44148;&#52629;\&#50672;&#49688;&#44396;&#48372;&#44148;&#49548;\&#50976;&#54620;&#49437;&#52264;&#51109;&#45784;&#51089;&#50629;\&#48320;&#44221;&#54980;\&#47928;&#49436;\&#50672;&#49688;&#44396;&#48372;&#44148;&#4954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zipped\1&#44277;&#44396;&#44277;&#45236;&#50669;\&#51204;&#44592;&#44228;&#51109;\&#54032;&#51221;&#54364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-Iso\Calc-St2\LX-JU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44;&#44228;\C\ACAD_DATA\&#50500;&#51473;&#52404;&#47144;&#44277;&#50896;\&#45236;&#5066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0857;&#50669;&#50756;&#47308;\&#52285;&#49888;\&#44552;&#54840;&#47004;&#46300;(&#44368;&#47049;)\&#45236;&#50669;&#49436;\&#54217;&#53469;&#49884;\&#49884;&#48169;\PT-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824;&#51652;&#44148;&#49444;\&#49688;&#50896;&#49884;\My%20Documents\2001&#45380;&#44036;&#45800;&#44032;\2001&#45800;&#44032;&#44228;&#50557;(&#44148;&#49444;&#44277;&#49324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My%20Documents\&#44228;&#49328;&#49436;\&#51221;&#48372;&#49468;&#534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PCHAL.97\P-PROJEC\&#48516;&#49437;\&#44277;&#5110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21;&#47532;\5_&#49444;&#44228;\5_&#49444;&#44228;\&#49692;&#52285;&#51473;&#50521;&#52488;\&#45236;&#50669;&#49436;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824;&#51204;&#50900;&#46300;&#52981;\&#49444;&#44228;&#48320;&#44221;\2&#54924;\project\&#52280;&#51312;\&#52380;&#50504;\3-2&#44592;&#4945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&#51060;&#49444;&#48708;&#44228;&#49328;&#49436;(&#48156;&#49328;&#51648;&#44396;1&#45800;&#51648;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\98\98&#49444;&#44228;\&#51452;&#54252;&#53552;&#45328;&#50808;%201&#44060;&#49548;%20&#51204;&#47141;&#49444;&#48708;%20&#48372;&#49688;&#44277;&#49324;\&#51452;&#54252;&#53552;&#4532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&#49328;&#52636;&#49436;3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780;&#44288;&#49328;&#45800;\&#49444;&#44228;&#49436;\&#45236;&#50669;&#49436;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SOFFICE\HEXCEL\&#51204;&#52384;\&#51613;&#49328;&#48320;&#44221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221;&#51068;\pro-&#51652;&#54665;&#51473;\&#12593;&#54532;&#47196;&#51229;&#53944;\&#53552;&#45328;(&#54217;&#53469;_&#51020;&#49457;)\&#54217;&#53469;_&#51020;&#49457;%20&#51312;&#4774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4288;&#50501;&#44396;&#52397;.&#44288;&#50501;&#49328;&#44277;&#50896;\&#44228;&#50557;.&#52265;&#44277;&#49436;&#47448;\&#49444;&#44228;&#45236;&#50669;&#49436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G\HWP\HWP\DF98513\PROJECT\LOAD\BONGSAN\BONG\HWP\OUT\Y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221;&#51068;\pro-&#51652;&#54665;&#51473;\Temp\&#44256;&#52285;8&#45800;&#44228;&#51312;&#46020;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1\R-&#49688;&#50896;&#52380;&#52380;(&#48156;&#51452;)\&#45824;1-13&#54840;&#49440;(2001&#45380;8&#50900;29&#51068;)(FINAL)\&#50696;&#49328;&#49436;\&#52380;&#52380;2&#45236;&#50669;(&#45824;1-13&#54840;&#49440;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&#44032;&#47196;&#46321;&#48143;&#44277;&#50896;&#46321;&#45236;&#50669;&#49436;(&#44228;&#50557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48;&#47532;1\C\&#44277;&#50976;&#54028;&#51068;\&#50500;&#51473;&#47532;&#52404;&#47144;\ACAD_DATA\&#44608;&#51228;&#45453;&#49328;&#47932;&#50976;&#53685;&#49468;&#53440;\&#51204;&#44592;\&#45236;&#50669;\&#44228;&#49328;&#49436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&#49328;&#52636;&#49436;4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060;&#47928;&#50857;&#44284;&#51109;&#45784;\&#51089;&#50629;&#49892;\&#44221;&#48512;&#49440;\2&#44277;&#44396;&#48156;&#51452;&#49436;\&#45800;&#44032;&#49328;&#52636;&#49436;\&#45800;&#44032;&#49328;&#52636;&#49436;(&#49457;&#44284;&#47932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733;&#44608;&#51221;&#49688;\&#49436;&#46020;~&#49692;&#52380;&#44036;%20&#51204;&#47141;&#49444;&#48708;\&#45800;&#44032;&#49328;&#52636;&#49436;\01&#49436;&#46020;~&#49692;&#52380;&#44036;&#45236;&#50669;(&#52509;&#52404;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YBE\&#51088;&#51116;&#47932;&#4704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&#49892;\&#48149;&#54805;&#49688;\&#45236;&#50669;&#51105;&#50629;&#49892;\&#51473;&#50521;&#49440;(&#52397;&#47049;&#47532;-&#45909;&#49548;)\&#51473;&#50521;&#49440;&#45236;&#50669;&#49436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8149;&#48337;&#44397;\&#49352;%20&#54260;&#45908;\&#50504;&#49328;&#46041;&#51648;&#50669;\&#51068;&#50948;\&#49324;&#46041;&#50900;&#46300;&#45236;&#50669;&#49436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LEEYONG\PUSAN154\&#44305;&#50577;&#51204;&#4459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My%20Documents\&#44204;&#51201;&#49436;\Project\&#49688;&#50896;&#48124;&#51088;&#50669;&#49324;\&#49688;&#50896;&#48124;&#51088;&#50669;&#49324;&#44204;&#51201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M\&#51068;&#50948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&#44221;&#51032;&#49440;%20&#50857;&#49328;%20~&#47928;&#49328;\&#45236;&#50669;\&#52384;&#44144;\&#51076;&#49884;&#48176;&#51204;\&#51076;&#49884;&#48176;&#51204;&#45236;&#5066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52380;&#48393;\&#52264;&#49440;&#46020;&#49353;\&#50689;&#53685;&#52264;&#49440;&#46020;&#49353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MIRAN\OSO&#50500;&#4932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ROOM\ASAN\C1&#52509;&#44292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91023_SW2-PROJ%20&#51204;&#44592;&#45236;&#50669;&#49436;\&#51312;&#54984;\&#51204;&#46020;&#44552;&#52397;&#44396;&#49436;(04&#45380;01&#50900;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m\97\97&#49444;&#44228;\&#51312;&#52264;&#51109;&#50808;\&#51204;&#47141;&#49444;&#4422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&#45432;&#54980;&#51204;&#52264;&#49440;&#47196;&#49444;&#44228;&#49436;&#52380;&#44277;&#51204;&#44592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54788;\49&#49892;&#54665;\ESTI\&#54644;&#50808;\FED\R-0054\&#49892;&#54665;5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91023_SW2-PROJ%20&#51204;&#44592;&#45236;&#50669;&#49436;\2004&#45380;%20FILE\&#51473;&#50521;&#51068;&#48372;\&#51089;&#50629;\&#44540;&#49373;\&#44204;&#51201;\&#49436;&#44368;&#46041;&#50500;&#54028;&#53944;\&#44148;&#52629;&#45236;&#50669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ELECTRIC"/>
      <sheetName val="CTEMCOST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내역"/>
      <sheetName val="예가표"/>
      <sheetName val="01"/>
      <sheetName val="간접1"/>
      <sheetName val="을지"/>
      <sheetName val="#REF"/>
      <sheetName val="샤워실위생"/>
      <sheetName val="성지공현"/>
      <sheetName val="견적"/>
      <sheetName val="Total"/>
      <sheetName val="프랜트면허"/>
      <sheetName val="공사비집계"/>
      <sheetName val="세부내역"/>
      <sheetName val="일위"/>
      <sheetName val="A-4"/>
      <sheetName val="도급FORM"/>
      <sheetName val="밸브설치"/>
      <sheetName val="공통가설"/>
      <sheetName val="목차"/>
      <sheetName val="C3"/>
      <sheetName val="갑지"/>
      <sheetName val="토목주소"/>
      <sheetName val="유림골조"/>
      <sheetName val="개요"/>
      <sheetName val="자동제어"/>
      <sheetName val="아파트 "/>
      <sheetName val="입찰내역"/>
      <sheetName val="Sheet1"/>
      <sheetName val="기성내역1"/>
      <sheetName val="건축내역"/>
      <sheetName val="경영상태"/>
      <sheetName val="금액내역서"/>
      <sheetName val="공문"/>
      <sheetName val="공사개요 (2)"/>
      <sheetName val="매입세"/>
      <sheetName val="단가대비표"/>
      <sheetName val="공사개요"/>
      <sheetName val="TDI ISBL"/>
      <sheetName val="1차 내역서"/>
      <sheetName val="TYPE-A"/>
      <sheetName val="제1영업소"/>
      <sheetName val="제2영업소"/>
      <sheetName val="제3영업소"/>
      <sheetName val="노무비"/>
      <sheetName val="공종별내역서"/>
      <sheetName val="실행내역"/>
      <sheetName val="0226"/>
      <sheetName val="견적대비표"/>
      <sheetName val="Macro1"/>
      <sheetName val="노원열병합  건축공사기성내역서"/>
      <sheetName val="입찰내역서(본공사)"/>
      <sheetName val="입찰내역서(가설)"/>
      <sheetName val="잡철물"/>
      <sheetName val="실행(ALT1)"/>
      <sheetName val="차액보증"/>
      <sheetName val="변대신설"/>
      <sheetName val="집계표-전기(신설)"/>
      <sheetName val="DATA"/>
      <sheetName val="교대"/>
      <sheetName val="평3"/>
      <sheetName val="cable-data"/>
      <sheetName val="간접"/>
      <sheetName val="인사자료총집계"/>
      <sheetName val="현장관리비집계표"/>
      <sheetName val="예총"/>
      <sheetName val="전 기"/>
      <sheetName val="일위대가표"/>
      <sheetName val="실행내역서 "/>
      <sheetName val="2공구산출내역"/>
      <sheetName val="1.설계조건"/>
      <sheetName val="2.하중산정"/>
      <sheetName val="70%"/>
      <sheetName val="은행"/>
      <sheetName val="1ST"/>
      <sheetName val="계산근거"/>
      <sheetName val="건축원가"/>
      <sheetName val="Customer Databas"/>
      <sheetName val="FRP내역서"/>
      <sheetName val="토공"/>
      <sheetName val="CAPVC"/>
      <sheetName val="YM-IL1"/>
      <sheetName val="분석"/>
      <sheetName val="4 LINE"/>
      <sheetName val="소비자가"/>
      <sheetName val="7 th"/>
      <sheetName val="실행"/>
      <sheetName val="기안"/>
      <sheetName val="개산공사비"/>
      <sheetName val="CAT_5"/>
      <sheetName val="정산내역"/>
      <sheetName val="케이블규격"/>
      <sheetName val="MEXICO-C"/>
      <sheetName val="BID"/>
      <sheetName val="대림경상68억"/>
      <sheetName val="노임"/>
      <sheetName val="견"/>
      <sheetName val="건축내역서 (경제상무실)"/>
      <sheetName val="노임이"/>
      <sheetName val="입찰안"/>
      <sheetName val="일위대가(가설)"/>
      <sheetName val="내역서"/>
      <sheetName val="돈암사업"/>
      <sheetName val="말뚝지지력산정"/>
      <sheetName val="연돌일위집계"/>
      <sheetName val="정보매체A동"/>
      <sheetName val="MATRLDATA"/>
      <sheetName val="단가표"/>
      <sheetName val="EACT10"/>
      <sheetName val="견적서"/>
      <sheetName val="견적을지"/>
      <sheetName val="97 사업추정(WEKI)"/>
      <sheetName val="일위대가(1)"/>
      <sheetName val="실행철강하도"/>
      <sheetName val="DATA(VTL)"/>
      <sheetName val="TTL"/>
      <sheetName val="APT"/>
      <sheetName val="수정'매출매입_자료"/>
      <sheetName val="수입"/>
      <sheetName val="전기일위대가"/>
      <sheetName val="갑지(추정)"/>
      <sheetName val="물량산출근거"/>
      <sheetName val="COVER-P"/>
      <sheetName val="COVER"/>
      <sheetName val="금융비용"/>
      <sheetName val="98지급계획"/>
      <sheetName val="단위세대물량"/>
      <sheetName val="참조"/>
      <sheetName val="DATE"/>
      <sheetName val="산출2-기기동력"/>
      <sheetName val="입찰내역 발주처 양식"/>
      <sheetName val="순공사비"/>
      <sheetName val="변전실재분리"/>
      <sheetName val="X13"/>
      <sheetName val="Sapphire"/>
      <sheetName val="설직재-1"/>
      <sheetName val="수량산출"/>
      <sheetName val="1. 설계조건 2.단면가정 3. 하중계산"/>
      <sheetName val="DATA 입력란"/>
      <sheetName val="찍기"/>
      <sheetName val="2. 주요공지（主要公告）"/>
      <sheetName val="4. 접지매립내역（接地工程清单）"/>
      <sheetName val="집계표"/>
      <sheetName val="인건비"/>
      <sheetName val="기기리스트"/>
      <sheetName val="결과조달"/>
      <sheetName val="지수"/>
      <sheetName val="할증 "/>
      <sheetName val="일위대가"/>
      <sheetName val="#REF!"/>
      <sheetName val="대비"/>
      <sheetName val="조명일위"/>
      <sheetName val="SAKUB"/>
      <sheetName val="품"/>
      <sheetName val="단가"/>
      <sheetName val="CondPol"/>
      <sheetName val="집계표(OPTION)"/>
      <sheetName val="6PILE  (돌출)"/>
      <sheetName val="일위대가목차"/>
      <sheetName val="FAX"/>
      <sheetName val="기성내역"/>
      <sheetName val="Sheet4"/>
      <sheetName val="설계명세서(선로)"/>
      <sheetName val="FORM-0"/>
      <sheetName val="D-3109"/>
      <sheetName val="Sheet5"/>
      <sheetName val="공종별내역서(기계)"/>
      <sheetName val="내역서(전기)"/>
      <sheetName val="3.공통공사대비"/>
      <sheetName val="조건표"/>
      <sheetName val="TEST1"/>
      <sheetName val="변경집계표"/>
      <sheetName val="APT내역"/>
      <sheetName val="내역(전체)"/>
      <sheetName val="단가산출2"/>
      <sheetName val="Y-WORK"/>
      <sheetName val="을"/>
      <sheetName val="간접비내역-1"/>
      <sheetName val="BSD (2)"/>
      <sheetName val="AILC004"/>
      <sheetName val="BASIC (2)"/>
      <sheetName val="음료실행"/>
      <sheetName val="자재단가비교표"/>
      <sheetName val="수량산출1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전력"/>
      <sheetName val="GAEYO"/>
      <sheetName val="TABLE"/>
      <sheetName val="조명시설"/>
      <sheetName val="XZLC003_PART1"/>
      <sheetName val="IW-LIST"/>
      <sheetName val="일위대가(여기까지)"/>
      <sheetName val="6호기"/>
      <sheetName val="현장관리비 산출내역"/>
      <sheetName val="제어(하부)"/>
      <sheetName val="1차네트공정"/>
      <sheetName val="집계표(육상)"/>
      <sheetName val="지급자재"/>
      <sheetName val="주식"/>
      <sheetName val="본부장"/>
      <sheetName val="화재 탐지 설비"/>
      <sheetName val="단면별연장"/>
      <sheetName val="상세내역,전력산출서"/>
      <sheetName val="보할공정"/>
      <sheetName val="자금흐름표_SAC_작업"/>
      <sheetName val="SG"/>
      <sheetName val=" 냉각수펌프"/>
      <sheetName val="wall"/>
      <sheetName val="토사(PE)"/>
      <sheetName val="차이내역"/>
      <sheetName val="CONCRETE"/>
      <sheetName val="1가설캠프"/>
      <sheetName val="2.대외공문"/>
      <sheetName val="건축공사"/>
      <sheetName val="5.전사투자계획종함안"/>
      <sheetName val="BOX전기내역"/>
      <sheetName val="공조기휀"/>
      <sheetName val="AHU집계"/>
      <sheetName val="울산시산표"/>
      <sheetName val="BEND LOSS"/>
      <sheetName val="관리동"/>
      <sheetName val="실행예산대비 발주내역1차"/>
      <sheetName val="잡비"/>
      <sheetName val="2000전체분"/>
      <sheetName val="세원견적서"/>
      <sheetName val="J直材4"/>
      <sheetName val="견적(CHANNEL)"/>
      <sheetName val="건축공사 집계표"/>
      <sheetName val="골조"/>
      <sheetName val="토목"/>
      <sheetName val="3.건축(현장안)"/>
      <sheetName val="10월"/>
      <sheetName val="단"/>
      <sheetName val="간접비"/>
      <sheetName val="문학간접"/>
      <sheetName val="패널"/>
      <sheetName val="EQT-ESTN"/>
      <sheetName val="설계내역서"/>
      <sheetName val="조도계산서 (도서)"/>
      <sheetName val="Sheet1 (2)"/>
      <sheetName val="목창호"/>
      <sheetName val="일위_파일"/>
      <sheetName val="IT-BAT"/>
      <sheetName val="산근"/>
      <sheetName val="대비표"/>
      <sheetName val="Table 3-EQ"/>
      <sheetName val="단가산출1"/>
      <sheetName val="공종집계"/>
      <sheetName val="S0"/>
      <sheetName val="REDUCER"/>
      <sheetName val="WE'T"/>
      <sheetName val="unit 4"/>
      <sheetName val="b_balju_cho"/>
      <sheetName val="물량산출"/>
      <sheetName val="시행후면적"/>
      <sheetName val="깨기"/>
      <sheetName val="YES-T"/>
      <sheetName val="부하계산서"/>
      <sheetName val="BS"/>
      <sheetName val="96월별PL"/>
      <sheetName val="위스키3"/>
      <sheetName val="주류전체2"/>
      <sheetName val="PL"/>
      <sheetName val="당년실적"/>
      <sheetName val="전년실적"/>
      <sheetName val="산출및내역"/>
      <sheetName val="공사비내역서"/>
      <sheetName val="単価表"/>
      <sheetName val="1062-X방향 "/>
      <sheetName val="가격조사서"/>
      <sheetName val="PAD TR보호대기초"/>
      <sheetName val="HANDHOLE(2)"/>
      <sheetName val="가로등기초"/>
      <sheetName val="자체실적1Q"/>
      <sheetName val="ȱ_x0000_⠀恷_x0000__x0000_"/>
      <sheetName val="천마갑지"/>
      <sheetName val="적현로"/>
      <sheetName val="중기조종사 단위단가"/>
      <sheetName val="일위대가표(장비)"/>
      <sheetName val="기계설비공사 집계표"/>
      <sheetName val="항목(1)"/>
      <sheetName val="수량집계"/>
      <sheetName val="총괄집계표"/>
      <sheetName val="미디어고등학교"/>
      <sheetName val="B1(반포1차)"/>
      <sheetName val="220 (2)"/>
      <sheetName val="공사원가계산서"/>
      <sheetName val="수로접합"/>
      <sheetName val="FAB별"/>
      <sheetName val=""/>
      <sheetName val="제조노임"/>
      <sheetName val="자재테이블"/>
      <sheetName val="DHEQSUPT"/>
      <sheetName val="목포방향"/>
      <sheetName val="5사남"/>
      <sheetName val="cctv"/>
      <sheetName val="내역서(음성금왕)"/>
      <sheetName val="(참조)PH-2 12K_150406 제원"/>
      <sheetName val="배명(단가)"/>
      <sheetName val="부속동"/>
      <sheetName val="A(Rev.3)"/>
      <sheetName val="M"/>
      <sheetName val="전체내역 (2)"/>
      <sheetName val="직재"/>
      <sheetName val="주차구획선수량"/>
      <sheetName val="업무처리전"/>
      <sheetName val="토공산출(주차장)"/>
      <sheetName val="표지"/>
      <sheetName val="설비원가"/>
      <sheetName val="총괄표"/>
      <sheetName val="1.가로등수량"/>
      <sheetName val="코드 및 제품 목록"/>
      <sheetName val="산출집계"/>
      <sheetName val="FRP PIPING 일위대가"/>
      <sheetName val="@PRICE1"/>
      <sheetName val="전선 및 전선관"/>
      <sheetName val="Sheet3"/>
      <sheetName val="당초"/>
      <sheetName val="PRO_DCI"/>
      <sheetName val="INST_DCI"/>
      <sheetName val="HVAC_DCI"/>
      <sheetName val="PIPE_DCI"/>
      <sheetName val="인건-측정"/>
      <sheetName val="기본사항"/>
      <sheetName val="1-4 익월예상투자대비"/>
      <sheetName val="1-2 투입대비"/>
      <sheetName val="산출내역서집계표"/>
      <sheetName val="업체별단가"/>
      <sheetName val="대가목록"/>
      <sheetName val="LinerWt"/>
      <sheetName val="공사내역"/>
      <sheetName val="견적정보"/>
      <sheetName val="금융"/>
      <sheetName val="소방"/>
      <sheetName val="일반공사"/>
      <sheetName val="화전내"/>
      <sheetName val="원가계산서"/>
      <sheetName val="인원현황"/>
      <sheetName val="조직"/>
      <sheetName val="CAL1"/>
      <sheetName val="내역표지"/>
      <sheetName val="총괄내역서"/>
      <sheetName val="DATA-UPS"/>
      <sheetName val="노무"/>
      <sheetName val="동해title"/>
      <sheetName val="Gia vat tu"/>
      <sheetName val="통보서"/>
      <sheetName val="정부노임단가"/>
      <sheetName val="데이타"/>
      <sheetName val="사진"/>
      <sheetName val="EQUIP"/>
      <sheetName val="옵션"/>
      <sheetName val="신규 품목 합산자재"/>
      <sheetName val="신규 품목 일위대가"/>
      <sheetName val="건축(을)"/>
      <sheetName val="구의33고"/>
      <sheetName val="목표세부명세"/>
      <sheetName val="PRICES"/>
      <sheetName val="COST"/>
      <sheetName val="BA "/>
      <sheetName val="Sheet2"/>
      <sheetName val="CODE"/>
      <sheetName val="MOTOR"/>
      <sheetName val="분뇨"/>
      <sheetName val="요율"/>
      <sheetName val="연결임시"/>
      <sheetName val="저"/>
      <sheetName val="45,46"/>
      <sheetName val="관리,공감"/>
      <sheetName val="gyun"/>
      <sheetName val="산출내역서"/>
      <sheetName val="자재대"/>
      <sheetName val="소야공정계획표"/>
      <sheetName val="계약변경요청서"/>
      <sheetName val="구리토평1전기"/>
      <sheetName val="공량집계"/>
      <sheetName val="용접POINT산출 (2)"/>
      <sheetName val="업체명"/>
      <sheetName val="관리"/>
      <sheetName val="충주"/>
      <sheetName val="국산화"/>
      <sheetName val="diff_tube"/>
      <sheetName val="기본단가"/>
      <sheetName val="인건비단가"/>
      <sheetName val="별표총괄"/>
      <sheetName val="품셈TABLE"/>
      <sheetName val="투자,기성 실적"/>
      <sheetName val="토공집계표"/>
      <sheetName val="설계예산서"/>
      <sheetName val="도면자료제출일정"/>
      <sheetName val="유림총괄"/>
      <sheetName val="차수"/>
      <sheetName val="40총괄"/>
      <sheetName val="40집계"/>
      <sheetName val="ȱ"/>
      <sheetName val="전기공사"/>
      <sheetName val="Subs"/>
      <sheetName val="계획대비 정산비용(합계)"/>
      <sheetName val="부대공"/>
      <sheetName val="포장공"/>
      <sheetName val="터파기및재료"/>
      <sheetName val="실행(표지,갑,을)"/>
      <sheetName val="동원인원"/>
      <sheetName val="GRDBS"/>
      <sheetName val="시실누(모) "/>
      <sheetName val="현우실적"/>
      <sheetName val="Data②_분류표"/>
      <sheetName val="제품 정보"/>
      <sheetName val="16년 부문별"/>
      <sheetName val="직원투입"/>
      <sheetName val="LF자재단가"/>
      <sheetName val="조건표 (2)"/>
      <sheetName val="관급자재"/>
      <sheetName val="CP-E2 (품셈표)"/>
      <sheetName val="총괄"/>
      <sheetName val="진주방향"/>
      <sheetName val="마산방향"/>
      <sheetName val="마산방향철근집계"/>
      <sheetName val="DATA2000"/>
      <sheetName val="아파트_"/>
      <sheetName val="공사개요_(2)"/>
      <sheetName val="1차_내역서"/>
      <sheetName val="건축내역서_(경제상무실)"/>
      <sheetName val="전_기"/>
      <sheetName val="조도계산서_(도서)"/>
      <sheetName val="FB25JN"/>
      <sheetName val="변경별표"/>
      <sheetName val="기숙사본건물도급내역"/>
      <sheetName val="냉천부속동"/>
      <sheetName val="대림산업"/>
      <sheetName val="인사데이타(정규)"/>
      <sheetName val="공통"/>
      <sheetName val="대치판정"/>
      <sheetName val="집수정(600-700)"/>
      <sheetName val="기계내역"/>
      <sheetName val="ȱ_x005f_x0000_⠀恷_x005f_x0000__x005f_x0000_"/>
      <sheetName val="전체 수금"/>
      <sheetName val="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3"/>
      <sheetName val="Module4"/>
      <sheetName val="1"/>
      <sheetName val="도움말"/>
      <sheetName val="사용설명"/>
      <sheetName val="기타경비산출근거"/>
      <sheetName val="갑지"/>
      <sheetName val="원가계산기준"/>
      <sheetName val="갑지인쇄"/>
      <sheetName val="공사비내역서"/>
      <sheetName val="일반자재단가"/>
      <sheetName val="중기가격"/>
      <sheetName val="중기산출"/>
      <sheetName val="노임단가"/>
      <sheetName val="시중노임인쇄"/>
      <sheetName val="Dialog2"/>
      <sheetName val="TW"/>
      <sheetName val="BW"/>
      <sheetName val="UW"/>
      <sheetName val="GJ"/>
      <sheetName val="PJ"/>
      <sheetName val="BD"/>
      <sheetName val="CODE"/>
      <sheetName val="Dialog4"/>
      <sheetName val="Dialog5"/>
      <sheetName val="Dialog6"/>
      <sheetName val="Dialog7"/>
      <sheetName val="Dialog8"/>
      <sheetName val="Dialog9"/>
      <sheetName val="Dialog10"/>
      <sheetName val="목록보기"/>
      <sheetName val="초기"/>
      <sheetName val="토공목차"/>
      <sheetName val="법면목차"/>
      <sheetName val="배수공목차"/>
      <sheetName val="구조물공목차"/>
      <sheetName val="포장공목차"/>
      <sheetName val="부대공목차"/>
      <sheetName val="토공"/>
      <sheetName val="법면"/>
      <sheetName val="배수공1"/>
      <sheetName val="포장공"/>
      <sheetName val="구조물공"/>
      <sheetName val="부대공"/>
      <sheetName val="중기일위대가"/>
      <sheetName val="중기일위대가목록인쇄"/>
      <sheetName val="예정공정표"/>
      <sheetName val="일위대가표"/>
      <sheetName val="정부노임단가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5">
          <cell r="I25">
            <v>18629</v>
          </cell>
          <cell r="J25">
            <v>6892</v>
          </cell>
          <cell r="K25">
            <v>2311</v>
          </cell>
        </row>
      </sheetData>
      <sheetData sheetId="45"/>
      <sheetData sheetId="46"/>
      <sheetData sheetId="47"/>
      <sheetData sheetId="4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단가비교"/>
      <sheetName val="수량산출"/>
      <sheetName val="건축집계표"/>
      <sheetName val="36신설수량"/>
      <sheetName val="4차원가계산서"/>
      <sheetName val="일위"/>
      <sheetName val="일반수량총괄"/>
      <sheetName val="Sheet1"/>
      <sheetName val="노임"/>
      <sheetName val="가격조사서"/>
      <sheetName val="단가조사"/>
      <sheetName val="인건-측정"/>
      <sheetName val="노임단가"/>
      <sheetName val="48전력선로일위"/>
      <sheetName val="A 견적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일위_파일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교통대책내역"/>
      <sheetName val="노임"/>
      <sheetName val="노무"/>
      <sheetName val="기계경비(시간당)"/>
      <sheetName val=""/>
      <sheetName val="내역서"/>
      <sheetName val="설계실행투찰"/>
      <sheetName val="BID"/>
      <sheetName val="진천,증평(9.3)"/>
      <sheetName val="건축내역(트럼프수성)"/>
      <sheetName val="재료비"/>
      <sheetName val="분전함신설"/>
      <sheetName val="접지1종"/>
      <sheetName val="수량산출"/>
      <sheetName val="자재"/>
      <sheetName val="맨홀수량"/>
      <sheetName val="가계부"/>
      <sheetName val="제품목록"/>
      <sheetName val="매입매출관리"/>
      <sheetName val="산출내역서집계표"/>
      <sheetName val="45,46"/>
      <sheetName val="집계"/>
      <sheetName val="Sheet3"/>
      <sheetName val="간접비계산"/>
      <sheetName val="#REF"/>
      <sheetName val="DATE"/>
      <sheetName val="수량산출서-2"/>
      <sheetName val="내역"/>
      <sheetName val="mat"/>
      <sheetName val="내역서(원본)"/>
      <sheetName val="확약서"/>
      <sheetName val="단가"/>
      <sheetName val="DATA"/>
      <sheetName val="16.1 IO-LIST"/>
      <sheetName val="허용전류-IEC DATA"/>
      <sheetName val="전등부하"/>
      <sheetName val="Sheet6"/>
      <sheetName val="산출근거#2-3"/>
      <sheetName val="밸브설치"/>
      <sheetName val="집계표"/>
      <sheetName val="일위_파일"/>
      <sheetName val="일위대가"/>
      <sheetName val="제1장"/>
      <sheetName val="조건"/>
      <sheetName val="제품"/>
      <sheetName val="설계"/>
      <sheetName val="예총"/>
      <sheetName val="결산용"/>
      <sheetName val="주공 갑지"/>
      <sheetName val="8.수량산출 (2)"/>
      <sheetName val="시점교대"/>
      <sheetName val="기자재수량"/>
      <sheetName val="노임단가"/>
      <sheetName val="값"/>
      <sheetName val="굴착현장"/>
      <sheetName val="일위대가표"/>
      <sheetName val="조명율표"/>
      <sheetName val="차도조도계산"/>
      <sheetName val="01AC"/>
      <sheetName val="자재단가비교표"/>
      <sheetName val="개소별수량산출"/>
      <sheetName val="수간보호"/>
      <sheetName val="4차원가계산서"/>
      <sheetName val="조직"/>
      <sheetName val="부대내역"/>
      <sheetName val="인수공규격"/>
      <sheetName val="70%"/>
      <sheetName val="PIPE(UG)내역"/>
      <sheetName val="갑지(추정)"/>
      <sheetName val="부대공사비"/>
      <sheetName val="현장관리비집계표"/>
      <sheetName val="Macro1"/>
      <sheetName val="터파기및재료"/>
      <sheetName val="내역작성"/>
      <sheetName val="가시설관급자재"/>
      <sheetName val="토목주소"/>
      <sheetName val="공량산출서"/>
      <sheetName val="수주현황2월"/>
      <sheetName val="토목수량(공정)"/>
      <sheetName val="송전재료비"/>
      <sheetName val="공내역"/>
      <sheetName val="가로등내역서"/>
      <sheetName val="본공사"/>
      <sheetName val="목록"/>
      <sheetName val="총괄-1"/>
      <sheetName val="const."/>
      <sheetName val="단가산출서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견적서"/>
      <sheetName val="단가 및 재료비"/>
      <sheetName val="입력"/>
      <sheetName val="단가조사"/>
      <sheetName val="자재단가"/>
      <sheetName val="철거산출근거"/>
      <sheetName val="9GNG운반"/>
      <sheetName val="조명시설"/>
      <sheetName val="설직재-1"/>
      <sheetName val="공비대비"/>
      <sheetName val="인공LIST"/>
      <sheetName val="매출채권"/>
      <sheetName val="설계예산서"/>
      <sheetName val="식재일위대가"/>
      <sheetName val="A 견적"/>
      <sheetName val="소방사항"/>
      <sheetName val="공종구간"/>
      <sheetName val="경산"/>
      <sheetName val="복구일위대가표"/>
      <sheetName val="설계서을"/>
      <sheetName val="수량계산"/>
      <sheetName val="일위산출"/>
      <sheetName val="2.1 부하계산서"/>
      <sheetName val="1.1 부하집계표"/>
      <sheetName val="MCC제원"/>
      <sheetName val="N賃率-職"/>
      <sheetName val="1.변압기용량"/>
      <sheetName val="CABLE SIZE-1"/>
      <sheetName val="수량인공"/>
      <sheetName val="1.2.1 동력설비 부하계산서(고압부하)"/>
      <sheetName val="토목"/>
      <sheetName val="Y-WORK"/>
      <sheetName val="Ekog10"/>
      <sheetName val="기계내역"/>
      <sheetName val="목차임시"/>
      <sheetName val="견적대비"/>
      <sheetName val="감시제어"/>
      <sheetName val="일위대가목차"/>
      <sheetName val="재료값"/>
      <sheetName val="전기일위대가"/>
      <sheetName val="점검총괄"/>
      <sheetName val="경상직원"/>
      <sheetName val="1.설계조건"/>
      <sheetName val="산출내역서"/>
      <sheetName val="실행"/>
      <sheetName val="저"/>
      <sheetName val="직노"/>
      <sheetName val="배수장토목공사비"/>
      <sheetName val="설계명세서"/>
      <sheetName val="유림총괄"/>
      <sheetName val="빗물받이(910-510-410)"/>
      <sheetName val="별표집계"/>
      <sheetName val="시설장비"/>
      <sheetName val="사업총괄"/>
      <sheetName val="J直材4"/>
      <sheetName val="도급내역서"/>
      <sheetName val="작업내역산출1"/>
      <sheetName val="1.2 처리장 동력설비 부하계산서"/>
      <sheetName val="MOTOR"/>
      <sheetName val="소형레이카"/>
      <sheetName val="공조배관"/>
      <sheetName val="CABLE"/>
      <sheetName val="속성DB"/>
      <sheetName val="마산월령동골조물량변경"/>
      <sheetName val="연결관암거"/>
      <sheetName val="평가데이터"/>
      <sheetName val="식재수량표"/>
      <sheetName val="청주(철골발주의뢰서)"/>
      <sheetName val="유효폭의 계산"/>
      <sheetName val="중기손료"/>
      <sheetName val="데이터(삭제 및 수정금지)"/>
      <sheetName val="Sheet1 (2)"/>
      <sheetName val="a1.시중노임및물가시세"/>
      <sheetName val="사유서제출현황-2"/>
      <sheetName val="위치조서"/>
      <sheetName val="일위대가 "/>
      <sheetName val="36신설수량"/>
      <sheetName val="현황"/>
      <sheetName val="을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자재단가 산출근거"/>
      <sheetName val="건축일"/>
      <sheetName val="건축토목내역"/>
      <sheetName val="DDC1~5"/>
      <sheetName val="DDC-6~10"/>
      <sheetName val="1"/>
      <sheetName val="교량,선로"/>
      <sheetName val="토공정보"/>
      <sheetName val="가설공사내역"/>
      <sheetName val="Macro(동력)"/>
      <sheetName val="풀박스표지"/>
      <sheetName val="전선"/>
      <sheetName val="Macro(배관)"/>
      <sheetName val="케이불1"/>
      <sheetName val="광속"/>
      <sheetName val="손익차9월2"/>
      <sheetName val="9509"/>
      <sheetName val="Sheet1"/>
      <sheetName val="공사예산하조서(O.K)"/>
      <sheetName val="48일위"/>
      <sheetName val="내역1"/>
      <sheetName val="강관 및 부속"/>
      <sheetName val="산출명세서"/>
      <sheetName val="투찰가"/>
      <sheetName val="단가목록"/>
      <sheetName val="역T형"/>
      <sheetName val="PILE"/>
      <sheetName val="BOQ.vts"/>
      <sheetName val="0"/>
      <sheetName val="상부집계표"/>
      <sheetName val="건축공사"/>
      <sheetName val="테이블"/>
      <sheetName val="건축일위()"/>
      <sheetName val="2.가정단면"/>
      <sheetName val="공사개요"/>
      <sheetName val="차액보증"/>
      <sheetName val="자재단가표"/>
      <sheetName val="CTEMCOST"/>
      <sheetName val="개요"/>
      <sheetName val="골조시행"/>
      <sheetName val="부하계산"/>
      <sheetName val="주요물량"/>
      <sheetName val="건축내역"/>
      <sheetName val="내역(대광)"/>
      <sheetName val="코드"/>
      <sheetName val="★도급내역"/>
      <sheetName val="TIE-IN"/>
      <sheetName val="기준"/>
      <sheetName val="소야공정계획표"/>
      <sheetName val="사급정리분"/>
      <sheetName val="건축원가계산서"/>
      <sheetName val="부재리스트"/>
      <sheetName val="도봉2지구"/>
      <sheetName val="청천내"/>
      <sheetName val="구천"/>
      <sheetName val="98NS-N"/>
      <sheetName val="배수관토공산출"/>
      <sheetName val="건축"/>
      <sheetName val="전선 및 전선관"/>
      <sheetName val="할증"/>
      <sheetName val="입찰안"/>
      <sheetName val="근로명부"/>
      <sheetName val="노임대장"/>
      <sheetName val="FAB별"/>
      <sheetName val="자재(원원+원대)"/>
      <sheetName val="설계서"/>
      <sheetName val="일반부표"/>
      <sheetName val="실행내역"/>
      <sheetName val="인건-측정"/>
      <sheetName val="연결관산출조서"/>
      <sheetName val="TOTAL3"/>
      <sheetName val="6호기"/>
      <sheetName val="대비"/>
      <sheetName val="원가(건축)"/>
      <sheetName val="보합"/>
      <sheetName val="출력X"/>
      <sheetName val="001"/>
      <sheetName val="손익코드"/>
      <sheetName val="b_balju_cho"/>
      <sheetName val="발안전력구"/>
      <sheetName val="관급자재"/>
      <sheetName val="토공집계표"/>
      <sheetName val="수설계"/>
      <sheetName val="기본일위"/>
      <sheetName val="옥내소화전계산서"/>
      <sheetName val="상수구조화편집부표"/>
      <sheetName val="NEYOK"/>
      <sheetName val="강교(당초수량)"/>
      <sheetName val="남양내역"/>
      <sheetName val="단가표"/>
      <sheetName val="시중노임"/>
      <sheetName val="완도-군외"/>
      <sheetName val="Macro3"/>
      <sheetName val="Macro2"/>
      <sheetName val="1.2 동력설비 부하계산서"/>
      <sheetName val="4.2유효폭의 계산"/>
      <sheetName val="설비비1"/>
      <sheetName val="화해(함평)"/>
      <sheetName val="화해(장성)"/>
      <sheetName val="품셈TABLE"/>
      <sheetName val="기초"/>
      <sheetName val="Lumen"/>
      <sheetName val="북제주-표지"/>
      <sheetName val="설비비3"/>
      <sheetName val="4.  단락전류의 계산"/>
      <sheetName val="신규 품"/>
      <sheetName val="표지 (2)"/>
      <sheetName val=" 냉각수펌프"/>
      <sheetName val="가시설흙막이"/>
      <sheetName val="입찰"/>
      <sheetName val="현경"/>
      <sheetName val="공통가설(기준안)"/>
      <sheetName val="내역을"/>
      <sheetName val="일반공사"/>
      <sheetName val="BOQ(전체)"/>
      <sheetName val="소화배관"/>
      <sheetName val="실행갑지"/>
      <sheetName val="계획집계"/>
      <sheetName val="조직공사중"/>
      <sheetName val="S0"/>
      <sheetName val="기성내역서표지"/>
      <sheetName val="JUCKEYK"/>
      <sheetName val="b_balju"/>
      <sheetName val="설계내역서"/>
      <sheetName val="식재인부"/>
      <sheetName val="2002하반기노임기준"/>
      <sheetName val="입찰견적보고서"/>
      <sheetName val="산출근거"/>
      <sheetName val="변경내역"/>
      <sheetName val="콘_재료분리(1)"/>
      <sheetName val="자료"/>
      <sheetName val="데리네이타현황"/>
      <sheetName val="요율"/>
      <sheetName val="등록자료"/>
      <sheetName val="견적서1"/>
      <sheetName val="100만평"/>
      <sheetName val="합의경상"/>
      <sheetName val="교육종류"/>
      <sheetName val="고양관재"/>
      <sheetName val="물량입력"/>
      <sheetName val="매출"/>
      <sheetName val="유지관리"/>
      <sheetName val="산출"/>
      <sheetName val="기성내역서"/>
      <sheetName val="소비자가"/>
      <sheetName val="PAINT"/>
      <sheetName val="현장"/>
      <sheetName val="경비"/>
      <sheetName val="Job Assign"/>
      <sheetName val="백호우계수"/>
      <sheetName val="설계서(8)"/>
      <sheetName val="예산서(7)"/>
      <sheetName val="총공사비"/>
      <sheetName val="별표 "/>
      <sheetName val="배선DATA"/>
      <sheetName val="스파이더산출근거"/>
      <sheetName val="전국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45,46"/>
      <sheetName val="입력"/>
      <sheetName val="단가산출"/>
      <sheetName val="코드표"/>
      <sheetName val="Y-WORK"/>
      <sheetName val="광양전기"/>
      <sheetName val="을지"/>
      <sheetName val="관급자재"/>
      <sheetName val="C-노임단가"/>
      <sheetName val="표지"/>
      <sheetName val="집계표"/>
      <sheetName val="인건비 "/>
      <sheetName val="밸브설치"/>
      <sheetName val="노임"/>
      <sheetName val="내역서"/>
      <sheetName val="기초코드"/>
      <sheetName val="99 조정금액"/>
      <sheetName val="일위대가표"/>
      <sheetName val="Total"/>
      <sheetName val="#REF"/>
      <sheetName val="6PILE  (돌출)"/>
      <sheetName val="9GNG운반"/>
      <sheetName val="P.M 별"/>
      <sheetName val="자재"/>
      <sheetName val="식재인부"/>
      <sheetName val="Sheet1 (2)"/>
      <sheetName val="노무비"/>
      <sheetName val="인건비"/>
      <sheetName val="산출내역서집계표"/>
      <sheetName val="인상효1"/>
      <sheetName val="총괄"/>
      <sheetName val="빗물받이(910-510-410)"/>
      <sheetName val="적용건축"/>
      <sheetName val="중기일위대가"/>
      <sheetName val="DATA"/>
      <sheetName val="개인별조서"/>
      <sheetName val="일위대가(계측기설치)"/>
      <sheetName val="마산방향"/>
      <sheetName val="진주방향"/>
      <sheetName val="BID"/>
      <sheetName val="교통대책내역"/>
      <sheetName val="터파기및재료"/>
      <sheetName val="DATE"/>
      <sheetName val="제품표준규격"/>
      <sheetName val="사용자정의"/>
      <sheetName val="Sheet2"/>
      <sheetName val="예비비계산표"/>
      <sheetName val="확약서"/>
      <sheetName val="변수값"/>
      <sheetName val="중기상차"/>
      <sheetName val="AS복구"/>
      <sheetName val="중기터파기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내역"/>
      <sheetName val="기계단가"/>
      <sheetName val="사  업  비  수  지  예  산  서"/>
      <sheetName val="맨홀수량"/>
      <sheetName val="Sheet1"/>
      <sheetName val="건공요율"/>
      <sheetName val="20_10_100"/>
      <sheetName val="간지"/>
      <sheetName val="할증"/>
      <sheetName val="일반수량총괄집계"/>
      <sheetName val="단가표"/>
      <sheetName val="수자재단위당"/>
      <sheetName val="부대내역"/>
      <sheetName val="타공종이기"/>
      <sheetName val="데리네이타현황"/>
      <sheetName val="내역서 (2)"/>
      <sheetName val="단가 및 재료비"/>
      <sheetName val="FAB별"/>
      <sheetName val="자재단가"/>
      <sheetName val="일반공사"/>
      <sheetName val="단위수량"/>
      <sheetName val="단가"/>
      <sheetName val="표지 (2)"/>
      <sheetName val="관거공사비"/>
      <sheetName val="수토공단위당"/>
      <sheetName val="수량산출"/>
      <sheetName val="시운전연료"/>
      <sheetName val="설계예산"/>
      <sheetName val="E총15"/>
      <sheetName val="일위대가"/>
      <sheetName val="Macro1"/>
      <sheetName val="Macro3"/>
      <sheetName val="Macro2"/>
      <sheetName val="상불"/>
      <sheetName val="제경비최종"/>
      <sheetName val="1-4일위대가목차"/>
      <sheetName val="대치판정"/>
      <sheetName val="기시공토적"/>
      <sheetName val="기초단가"/>
      <sheetName val="공비대비"/>
      <sheetName val="8.식재일위"/>
      <sheetName val="B시설가격"/>
      <sheetName val="2공구자재집"/>
      <sheetName val="현황산출서"/>
      <sheetName val="2. 종합시운전비"/>
      <sheetName val="일위대가_가설_"/>
      <sheetName val="건축"/>
      <sheetName val="사원등록"/>
      <sheetName val="호봉 (2)"/>
      <sheetName val="집계표(수배전제조구매)"/>
      <sheetName val="신규자재단가표"/>
      <sheetName val="원가계산서"/>
      <sheetName val="갑지"/>
      <sheetName val="총집계표"/>
      <sheetName val="청 구"/>
      <sheetName val="공통자료"/>
      <sheetName val="설계서"/>
      <sheetName val="본서하반기"/>
      <sheetName val="하반기(지구대)"/>
      <sheetName val="대창(장성)"/>
      <sheetName val="총괄내역서"/>
      <sheetName val="2002하반기노임기준"/>
      <sheetName val="집계"/>
      <sheetName val="부하계산"/>
      <sheetName val="수량산출서-2"/>
      <sheetName val="개소별수량산출"/>
      <sheetName val="新철폐복2"/>
      <sheetName val="新철폐복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투대"/>
      <sheetName val="집계표"/>
      <sheetName val="예가"/>
      <sheetName val="예가작업"/>
      <sheetName val="대비"/>
      <sheetName val="간접"/>
      <sheetName val="조직"/>
      <sheetName val="s"/>
      <sheetName val="t"/>
      <sheetName val="bd"/>
      <sheetName val="실행"/>
      <sheetName val="강교대비표"/>
      <sheetName val="일위대가(가설)"/>
      <sheetName val="인건비 "/>
      <sheetName val="신설수량"/>
      <sheetName val="조도 계산서"/>
      <sheetName val="자재"/>
      <sheetName val="단가산출"/>
      <sheetName val="콘크리트타설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ITNUM</v>
          </cell>
          <cell r="B1" t="str">
            <v>공      종</v>
          </cell>
          <cell r="C1" t="str">
            <v>규    격</v>
          </cell>
          <cell r="D1" t="str">
            <v>수  량</v>
          </cell>
          <cell r="E1" t="str">
            <v>단위</v>
          </cell>
          <cell r="F1" t="str">
            <v>총       액</v>
          </cell>
        </row>
        <row r="2">
          <cell r="F2" t="str">
            <v>단   가</v>
          </cell>
          <cell r="G2" t="str">
            <v>금       액</v>
          </cell>
        </row>
        <row r="3">
          <cell r="A3" t="str">
            <v>1.</v>
          </cell>
          <cell r="B3" t="str">
            <v>토          공</v>
          </cell>
          <cell r="G3">
            <v>3184604191</v>
          </cell>
        </row>
        <row r="4">
          <cell r="A4" t="str">
            <v>2.</v>
          </cell>
          <cell r="B4" t="str">
            <v>배    수    공</v>
          </cell>
          <cell r="G4">
            <v>2684198016</v>
          </cell>
        </row>
        <row r="5">
          <cell r="A5" t="str">
            <v>3.</v>
          </cell>
          <cell r="B5" t="str">
            <v>구  조  물  공</v>
          </cell>
          <cell r="G5">
            <v>10946656574</v>
          </cell>
        </row>
        <row r="6">
          <cell r="A6" t="str">
            <v>4.</v>
          </cell>
          <cell r="B6" t="str">
            <v>포    장    공</v>
          </cell>
          <cell r="G6">
            <v>1424905152</v>
          </cell>
        </row>
        <row r="7">
          <cell r="A7" t="str">
            <v>5.</v>
          </cell>
          <cell r="B7" t="str">
            <v>교통안전시설공</v>
          </cell>
          <cell r="G7">
            <v>1729046475</v>
          </cell>
        </row>
        <row r="8">
          <cell r="A8" t="str">
            <v>7.</v>
          </cell>
          <cell r="B8" t="str">
            <v>자 재 대</v>
          </cell>
          <cell r="G8">
            <v>4171085087</v>
          </cell>
        </row>
        <row r="9">
          <cell r="B9" t="str">
            <v>직 접 공 사 비</v>
          </cell>
          <cell r="G9">
            <v>24140495495</v>
          </cell>
        </row>
        <row r="10">
          <cell r="B10" t="str">
            <v>간접 노무비</v>
          </cell>
          <cell r="D10">
            <v>1</v>
          </cell>
          <cell r="E10" t="str">
            <v>식</v>
          </cell>
          <cell r="G10">
            <v>1538888610</v>
          </cell>
        </row>
        <row r="11">
          <cell r="B11" t="str">
            <v>산재 보험료</v>
          </cell>
          <cell r="D11">
            <v>1</v>
          </cell>
          <cell r="E11" t="str">
            <v>식</v>
          </cell>
          <cell r="G11">
            <v>401649927</v>
          </cell>
        </row>
        <row r="12">
          <cell r="B12" t="str">
            <v>안전 관리비</v>
          </cell>
          <cell r="D12">
            <v>1</v>
          </cell>
          <cell r="E12" t="str">
            <v>식</v>
          </cell>
          <cell r="G12">
            <v>434169621</v>
          </cell>
        </row>
        <row r="13">
          <cell r="B13" t="str">
            <v>기타   경비</v>
          </cell>
          <cell r="D13">
            <v>1</v>
          </cell>
          <cell r="E13" t="str">
            <v>식</v>
          </cell>
          <cell r="G13">
            <v>1517231704</v>
          </cell>
        </row>
        <row r="14">
          <cell r="B14" t="str">
            <v>소     계</v>
          </cell>
          <cell r="G14">
            <v>28032435357</v>
          </cell>
        </row>
        <row r="15">
          <cell r="B15" t="str">
            <v>일반 관리비</v>
          </cell>
          <cell r="D15">
            <v>1</v>
          </cell>
          <cell r="E15" t="str">
            <v>식</v>
          </cell>
          <cell r="G15">
            <v>1401621767</v>
          </cell>
        </row>
        <row r="16">
          <cell r="B16" t="str">
            <v>이       윤</v>
          </cell>
          <cell r="D16">
            <v>1</v>
          </cell>
          <cell r="E16" t="str">
            <v>식</v>
          </cell>
          <cell r="G16">
            <v>2971050540</v>
          </cell>
        </row>
        <row r="17">
          <cell r="B17" t="str">
            <v>고용보험료</v>
          </cell>
          <cell r="G17">
            <v>44627769</v>
          </cell>
        </row>
        <row r="18">
          <cell r="B18" t="str">
            <v>퇴직공제부금비</v>
          </cell>
          <cell r="G18">
            <v>204864546</v>
          </cell>
        </row>
        <row r="19">
          <cell r="B19" t="str">
            <v>폐기물처리비</v>
          </cell>
          <cell r="G19">
            <v>9070690</v>
          </cell>
        </row>
        <row r="20">
          <cell r="B20" t="str">
            <v>공급가액</v>
          </cell>
          <cell r="G20">
            <v>32663670669</v>
          </cell>
        </row>
        <row r="21">
          <cell r="B21" t="str">
            <v>부가 가치세</v>
          </cell>
          <cell r="D21">
            <v>1</v>
          </cell>
          <cell r="E21" t="str">
            <v>식</v>
          </cell>
          <cell r="G21">
            <v>3266367066</v>
          </cell>
        </row>
        <row r="22">
          <cell r="B22" t="str">
            <v>정기안전진단비</v>
          </cell>
          <cell r="G22">
            <v>9100000</v>
          </cell>
        </row>
        <row r="23">
          <cell r="B23" t="str">
            <v>도급액</v>
          </cell>
          <cell r="G23">
            <v>35939137735</v>
          </cell>
        </row>
        <row r="25">
          <cell r="G25">
            <v>36074040000</v>
          </cell>
        </row>
        <row r="26">
          <cell r="G26">
            <v>134902265</v>
          </cell>
        </row>
        <row r="32">
          <cell r="A32" t="str">
            <v>1.</v>
          </cell>
          <cell r="B32" t="str">
            <v>토          공</v>
          </cell>
          <cell r="G32">
            <v>3184604191</v>
          </cell>
        </row>
        <row r="33">
          <cell r="A33" t="str">
            <v>1.01</v>
          </cell>
          <cell r="B33" t="str">
            <v>기존구조물철거공</v>
          </cell>
        </row>
        <row r="34">
          <cell r="A34" t="str">
            <v>a</v>
          </cell>
          <cell r="B34" t="str">
            <v>무근콘크리트깨기</v>
          </cell>
          <cell r="C34" t="str">
            <v>(30 Cm 미만)</v>
          </cell>
          <cell r="D34">
            <v>427</v>
          </cell>
          <cell r="E34" t="str">
            <v>M3</v>
          </cell>
          <cell r="F34">
            <v>35422</v>
          </cell>
          <cell r="G34">
            <v>15125194</v>
          </cell>
        </row>
        <row r="35">
          <cell r="A35" t="str">
            <v>b</v>
          </cell>
          <cell r="B35" t="str">
            <v>철근콘크리트깨기</v>
          </cell>
          <cell r="C35" t="str">
            <v>(30 Cm 이상)</v>
          </cell>
          <cell r="D35">
            <v>45</v>
          </cell>
          <cell r="E35" t="str">
            <v>M3</v>
          </cell>
          <cell r="F35">
            <v>95914</v>
          </cell>
          <cell r="G35">
            <v>4316130</v>
          </cell>
        </row>
        <row r="36">
          <cell r="A36" t="str">
            <v>c</v>
          </cell>
          <cell r="B36" t="str">
            <v>아스팔트포장깨기</v>
          </cell>
          <cell r="C36" t="str">
            <v>(기 계)</v>
          </cell>
          <cell r="D36">
            <v>134</v>
          </cell>
          <cell r="E36" t="str">
            <v>M3</v>
          </cell>
          <cell r="F36">
            <v>9740</v>
          </cell>
          <cell r="G36">
            <v>1305160</v>
          </cell>
        </row>
        <row r="37">
          <cell r="A37" t="str">
            <v>d</v>
          </cell>
          <cell r="B37" t="str">
            <v>아스팔트절단</v>
          </cell>
          <cell r="C37" t="str">
            <v>(기 계)</v>
          </cell>
          <cell r="D37">
            <v>1236</v>
          </cell>
          <cell r="E37" t="str">
            <v>M</v>
          </cell>
          <cell r="F37">
            <v>1465</v>
          </cell>
          <cell r="G37">
            <v>1810740</v>
          </cell>
        </row>
        <row r="38">
          <cell r="A38" t="str">
            <v>1.02</v>
          </cell>
          <cell r="B38" t="str">
            <v>표토제거</v>
          </cell>
          <cell r="F38">
            <v>0</v>
          </cell>
        </row>
        <row r="39">
          <cell r="A39" t="str">
            <v>a</v>
          </cell>
          <cell r="B39" t="str">
            <v>표토제거</v>
          </cell>
          <cell r="C39" t="str">
            <v>(답 구 간)</v>
          </cell>
          <cell r="D39">
            <v>44802</v>
          </cell>
          <cell r="E39" t="str">
            <v>M2</v>
          </cell>
          <cell r="F39">
            <v>157</v>
          </cell>
          <cell r="G39">
            <v>7033914</v>
          </cell>
        </row>
        <row r="40">
          <cell r="A40" t="str">
            <v>b</v>
          </cell>
          <cell r="B40" t="str">
            <v>표토제거</v>
          </cell>
          <cell r="C40" t="str">
            <v>(답외구간)</v>
          </cell>
          <cell r="D40">
            <v>107684</v>
          </cell>
          <cell r="E40" t="str">
            <v>M2</v>
          </cell>
          <cell r="F40">
            <v>157</v>
          </cell>
          <cell r="G40">
            <v>16906388</v>
          </cell>
        </row>
        <row r="41">
          <cell r="A41" t="str">
            <v>1.03</v>
          </cell>
          <cell r="B41" t="str">
            <v>벌개제근</v>
          </cell>
          <cell r="D41">
            <v>17778</v>
          </cell>
          <cell r="E41" t="str">
            <v>M2</v>
          </cell>
          <cell r="F41">
            <v>156</v>
          </cell>
          <cell r="G41">
            <v>2773368</v>
          </cell>
        </row>
        <row r="42">
          <cell r="A42" t="str">
            <v>1.04</v>
          </cell>
          <cell r="B42" t="str">
            <v>깍  기  공</v>
          </cell>
          <cell r="F42">
            <v>0</v>
          </cell>
        </row>
        <row r="43">
          <cell r="A43" t="str">
            <v>a</v>
          </cell>
          <cell r="B43" t="str">
            <v>토  사깎기</v>
          </cell>
          <cell r="C43" t="str">
            <v>(불도쟈 32 Ton)</v>
          </cell>
          <cell r="D43">
            <v>206056</v>
          </cell>
          <cell r="E43" t="str">
            <v>M3</v>
          </cell>
          <cell r="F43">
            <v>951</v>
          </cell>
          <cell r="G43">
            <v>195959256</v>
          </cell>
        </row>
        <row r="44">
          <cell r="A44" t="str">
            <v>b</v>
          </cell>
          <cell r="B44" t="str">
            <v>리핑암깍기</v>
          </cell>
          <cell r="C44" t="str">
            <v>(리퍼도쟈 32 Ton)</v>
          </cell>
          <cell r="D44">
            <v>2816</v>
          </cell>
          <cell r="E44" t="str">
            <v>M3</v>
          </cell>
          <cell r="F44">
            <v>880</v>
          </cell>
          <cell r="G44">
            <v>2478080</v>
          </cell>
        </row>
        <row r="45">
          <cell r="A45" t="str">
            <v>c</v>
          </cell>
          <cell r="B45" t="str">
            <v>발파암깍기</v>
          </cell>
          <cell r="C45" t="str">
            <v>(리퍼병행암)</v>
          </cell>
          <cell r="D45">
            <v>128</v>
          </cell>
          <cell r="E45" t="str">
            <v>M3</v>
          </cell>
          <cell r="F45">
            <v>18023</v>
          </cell>
          <cell r="G45">
            <v>2306944</v>
          </cell>
        </row>
        <row r="46">
          <cell r="A46" t="str">
            <v>1.05</v>
          </cell>
          <cell r="B46" t="str">
            <v>흙 쌓 기</v>
          </cell>
          <cell r="F46">
            <v>0</v>
          </cell>
        </row>
        <row r="47">
          <cell r="A47" t="str">
            <v>a</v>
          </cell>
          <cell r="B47" t="str">
            <v>노상다짐</v>
          </cell>
          <cell r="D47">
            <v>83978</v>
          </cell>
          <cell r="E47" t="str">
            <v>M3</v>
          </cell>
          <cell r="F47">
            <v>1139</v>
          </cell>
          <cell r="G47">
            <v>95650942</v>
          </cell>
        </row>
        <row r="48">
          <cell r="A48" t="str">
            <v>b</v>
          </cell>
          <cell r="B48" t="str">
            <v>노체다짐</v>
          </cell>
          <cell r="D48">
            <v>337347</v>
          </cell>
          <cell r="E48" t="str">
            <v>M3</v>
          </cell>
          <cell r="F48">
            <v>833</v>
          </cell>
          <cell r="G48">
            <v>281010051</v>
          </cell>
        </row>
        <row r="49">
          <cell r="A49" t="str">
            <v>1.06</v>
          </cell>
          <cell r="B49" t="str">
            <v>운 반 공</v>
          </cell>
          <cell r="F49">
            <v>0</v>
          </cell>
        </row>
        <row r="50">
          <cell r="A50" t="str">
            <v>a</v>
          </cell>
          <cell r="B50" t="str">
            <v>무대운반</v>
          </cell>
          <cell r="C50" t="str">
            <v>(토  사)</v>
          </cell>
          <cell r="D50">
            <v>27897</v>
          </cell>
          <cell r="E50" t="str">
            <v>M3</v>
          </cell>
          <cell r="F50">
            <v>0</v>
          </cell>
          <cell r="G50">
            <v>0</v>
          </cell>
        </row>
        <row r="51">
          <cell r="A51" t="str">
            <v>b</v>
          </cell>
          <cell r="B51" t="str">
            <v>도쟈운반</v>
          </cell>
          <cell r="C51" t="str">
            <v>(토  사)</v>
          </cell>
          <cell r="D51">
            <v>11607</v>
          </cell>
          <cell r="E51" t="str">
            <v>M3</v>
          </cell>
          <cell r="F51">
            <v>524</v>
          </cell>
          <cell r="G51">
            <v>6082068</v>
          </cell>
        </row>
        <row r="52">
          <cell r="A52" t="str">
            <v>c</v>
          </cell>
          <cell r="B52" t="str">
            <v>덤프운반</v>
          </cell>
          <cell r="C52" t="str">
            <v>L=2.9 Km</v>
          </cell>
          <cell r="F52">
            <v>0</v>
          </cell>
        </row>
        <row r="53">
          <cell r="A53" t="str">
            <v>-1</v>
          </cell>
          <cell r="B53" t="str">
            <v>덤프운반</v>
          </cell>
          <cell r="C53" t="str">
            <v>(토  사)</v>
          </cell>
          <cell r="D53">
            <v>193637</v>
          </cell>
          <cell r="E53" t="str">
            <v>M3</v>
          </cell>
          <cell r="F53">
            <v>1621</v>
          </cell>
          <cell r="G53">
            <v>313885577</v>
          </cell>
        </row>
        <row r="54">
          <cell r="A54" t="str">
            <v>-2</v>
          </cell>
          <cell r="B54" t="str">
            <v>덤프운반</v>
          </cell>
          <cell r="C54" t="str">
            <v>(리핑암)</v>
          </cell>
          <cell r="D54">
            <v>2816</v>
          </cell>
          <cell r="E54" t="str">
            <v>M3</v>
          </cell>
          <cell r="F54">
            <v>2549</v>
          </cell>
          <cell r="G54">
            <v>7177984</v>
          </cell>
        </row>
        <row r="55">
          <cell r="A55" t="str">
            <v>-3</v>
          </cell>
          <cell r="B55" t="str">
            <v>덤프운반</v>
          </cell>
          <cell r="C55" t="str">
            <v>(발파암)</v>
          </cell>
          <cell r="D55">
            <v>128</v>
          </cell>
          <cell r="E55" t="str">
            <v>M3</v>
          </cell>
          <cell r="F55">
            <v>5344</v>
          </cell>
          <cell r="G55">
            <v>684032</v>
          </cell>
        </row>
        <row r="56">
          <cell r="A56" t="str">
            <v>1.07</v>
          </cell>
          <cell r="B56" t="str">
            <v>순성토운반</v>
          </cell>
          <cell r="C56" t="str">
            <v>(L=10.0 KM)</v>
          </cell>
          <cell r="D56">
            <v>203932</v>
          </cell>
          <cell r="E56" t="str">
            <v>M3</v>
          </cell>
          <cell r="F56">
            <v>9133</v>
          </cell>
          <cell r="G56">
            <v>1862510956</v>
          </cell>
        </row>
        <row r="57">
          <cell r="A57" t="str">
            <v>1.08</v>
          </cell>
          <cell r="F57">
            <v>0</v>
          </cell>
        </row>
        <row r="58">
          <cell r="A58" t="str">
            <v>a</v>
          </cell>
          <cell r="B58" t="str">
            <v>노상준비공</v>
          </cell>
          <cell r="C58" t="str">
            <v>(기존도로부)</v>
          </cell>
          <cell r="D58">
            <v>840</v>
          </cell>
          <cell r="E58" t="str">
            <v>M2</v>
          </cell>
          <cell r="F58">
            <v>95</v>
          </cell>
          <cell r="G58">
            <v>79800</v>
          </cell>
        </row>
        <row r="59">
          <cell r="A59" t="str">
            <v>b</v>
          </cell>
          <cell r="B59" t="str">
            <v>노상준비공</v>
          </cell>
          <cell r="C59" t="str">
            <v>(절 토 부)</v>
          </cell>
          <cell r="D59">
            <v>63267</v>
          </cell>
          <cell r="E59" t="str">
            <v>M2</v>
          </cell>
          <cell r="F59">
            <v>70</v>
          </cell>
          <cell r="G59">
            <v>4428690</v>
          </cell>
        </row>
        <row r="60">
          <cell r="A60" t="str">
            <v>1.09</v>
          </cell>
          <cell r="B60" t="str">
            <v>법면 보호공</v>
          </cell>
          <cell r="F60">
            <v>0</v>
          </cell>
        </row>
        <row r="61">
          <cell r="A61" t="str">
            <v>a</v>
          </cell>
          <cell r="B61" t="str">
            <v>줄떼붙임</v>
          </cell>
          <cell r="D61">
            <v>53132</v>
          </cell>
          <cell r="E61" t="str">
            <v>M2</v>
          </cell>
          <cell r="F61">
            <v>3939</v>
          </cell>
          <cell r="G61">
            <v>209286948</v>
          </cell>
        </row>
        <row r="62">
          <cell r="A62" t="str">
            <v>b</v>
          </cell>
          <cell r="F62">
            <v>0</v>
          </cell>
        </row>
        <row r="63">
          <cell r="A63" t="str">
            <v>-1</v>
          </cell>
          <cell r="B63" t="str">
            <v>평떼붙임</v>
          </cell>
          <cell r="D63">
            <v>7760</v>
          </cell>
          <cell r="E63" t="str">
            <v>M2</v>
          </cell>
          <cell r="F63">
            <v>8503</v>
          </cell>
          <cell r="G63">
            <v>65983280</v>
          </cell>
        </row>
        <row r="64">
          <cell r="A64" t="str">
            <v>-2</v>
          </cell>
          <cell r="B64" t="str">
            <v>거적덮기</v>
          </cell>
          <cell r="D64">
            <v>10528</v>
          </cell>
          <cell r="E64" t="str">
            <v>M2</v>
          </cell>
          <cell r="F64">
            <v>4607</v>
          </cell>
          <cell r="G64">
            <v>48502496</v>
          </cell>
        </row>
        <row r="65">
          <cell r="A65" t="str">
            <v>-3</v>
          </cell>
          <cell r="B65" t="str">
            <v>NET-잔디</v>
          </cell>
          <cell r="D65">
            <v>322</v>
          </cell>
          <cell r="E65" t="str">
            <v>M2</v>
          </cell>
          <cell r="F65">
            <v>7836</v>
          </cell>
          <cell r="G65">
            <v>2523192</v>
          </cell>
        </row>
        <row r="66">
          <cell r="A66" t="str">
            <v>-4</v>
          </cell>
          <cell r="B66" t="str">
            <v>암절개면보호식제공</v>
          </cell>
          <cell r="C66" t="str">
            <v>(T=10 Cm)</v>
          </cell>
          <cell r="D66">
            <v>38</v>
          </cell>
          <cell r="E66" t="str">
            <v>M2</v>
          </cell>
          <cell r="F66">
            <v>33425</v>
          </cell>
          <cell r="G66">
            <v>1270150</v>
          </cell>
        </row>
        <row r="67">
          <cell r="A67" t="str">
            <v>c</v>
          </cell>
          <cell r="F67">
            <v>0</v>
          </cell>
        </row>
        <row r="68">
          <cell r="A68" t="str">
            <v>-1</v>
          </cell>
          <cell r="B68" t="str">
            <v>법면고르기</v>
          </cell>
          <cell r="C68" t="str">
            <v>(리핑암)</v>
          </cell>
          <cell r="D68">
            <v>322</v>
          </cell>
          <cell r="E68" t="str">
            <v>M2</v>
          </cell>
          <cell r="F68">
            <v>2712</v>
          </cell>
          <cell r="G68">
            <v>873264</v>
          </cell>
        </row>
        <row r="69">
          <cell r="A69" t="str">
            <v>-2</v>
          </cell>
          <cell r="B69" t="str">
            <v>법면고르기</v>
          </cell>
          <cell r="C69" t="str">
            <v>(발파암)</v>
          </cell>
          <cell r="D69">
            <v>38</v>
          </cell>
          <cell r="E69" t="str">
            <v>M2</v>
          </cell>
          <cell r="F69">
            <v>5383</v>
          </cell>
          <cell r="G69">
            <v>204554</v>
          </cell>
        </row>
        <row r="70">
          <cell r="A70" t="str">
            <v>1.10</v>
          </cell>
          <cell r="B70" t="str">
            <v>층 따 기</v>
          </cell>
          <cell r="C70" t="str">
            <v>(도쟈 19 Ton)</v>
          </cell>
          <cell r="D70">
            <v>2572</v>
          </cell>
          <cell r="E70" t="str">
            <v>M3</v>
          </cell>
          <cell r="F70">
            <v>728</v>
          </cell>
          <cell r="G70">
            <v>1872416</v>
          </cell>
        </row>
        <row r="71">
          <cell r="A71" t="str">
            <v>1.11</v>
          </cell>
          <cell r="B71" t="str">
            <v>구조물터파기</v>
          </cell>
          <cell r="C71" t="str">
            <v>(육상토사 0∼1 M)</v>
          </cell>
          <cell r="D71">
            <v>1198</v>
          </cell>
          <cell r="E71" t="str">
            <v>M3</v>
          </cell>
          <cell r="F71">
            <v>3206</v>
          </cell>
          <cell r="G71">
            <v>3840788</v>
          </cell>
        </row>
        <row r="72">
          <cell r="A72" t="str">
            <v>1.12</v>
          </cell>
          <cell r="B72" t="str">
            <v>측구터파기</v>
          </cell>
          <cell r="C72" t="str">
            <v>(토  사)</v>
          </cell>
          <cell r="D72">
            <v>4224</v>
          </cell>
          <cell r="E72" t="str">
            <v>M3</v>
          </cell>
          <cell r="F72">
            <v>2373</v>
          </cell>
          <cell r="G72">
            <v>10023552</v>
          </cell>
        </row>
        <row r="73">
          <cell r="A73" t="str">
            <v>1.13</v>
          </cell>
          <cell r="B73" t="str">
            <v>되메우기및다짐</v>
          </cell>
          <cell r="C73" t="str">
            <v>(인력50%+백호우50%)</v>
          </cell>
          <cell r="D73">
            <v>991</v>
          </cell>
          <cell r="E73" t="str">
            <v>M3</v>
          </cell>
          <cell r="F73">
            <v>4589</v>
          </cell>
          <cell r="G73">
            <v>4547699</v>
          </cell>
        </row>
        <row r="74">
          <cell r="A74" t="str">
            <v>1.14</v>
          </cell>
          <cell r="B74" t="str">
            <v>측구뚝쌓기</v>
          </cell>
          <cell r="C74" t="str">
            <v>(인 력)</v>
          </cell>
          <cell r="D74">
            <v>982</v>
          </cell>
          <cell r="E74" t="str">
            <v>M2</v>
          </cell>
          <cell r="F74">
            <v>3763</v>
          </cell>
          <cell r="G74">
            <v>3695266</v>
          </cell>
        </row>
        <row r="75">
          <cell r="A75" t="str">
            <v>1.15</v>
          </cell>
          <cell r="B75" t="str">
            <v>토공규준틀</v>
          </cell>
          <cell r="D75">
            <v>518</v>
          </cell>
          <cell r="E75" t="str">
            <v>EA</v>
          </cell>
          <cell r="F75">
            <v>20184</v>
          </cell>
          <cell r="G75">
            <v>10455312</v>
          </cell>
        </row>
        <row r="76">
          <cell r="F76">
            <v>0</v>
          </cell>
        </row>
        <row r="77">
          <cell r="A77" t="str">
            <v>2.</v>
          </cell>
          <cell r="B77" t="str">
            <v>배    수    공</v>
          </cell>
          <cell r="F77">
            <v>0</v>
          </cell>
          <cell r="G77">
            <v>2684198016</v>
          </cell>
        </row>
        <row r="78">
          <cell r="A78" t="str">
            <v>2.01</v>
          </cell>
          <cell r="B78" t="str">
            <v>토          공</v>
          </cell>
          <cell r="F78">
            <v>0</v>
          </cell>
        </row>
        <row r="79">
          <cell r="A79" t="str">
            <v>a</v>
          </cell>
          <cell r="B79" t="str">
            <v>구조물터파기</v>
          </cell>
          <cell r="F79">
            <v>0</v>
          </cell>
        </row>
        <row r="80">
          <cell r="A80" t="str">
            <v>-1</v>
          </cell>
          <cell r="B80" t="str">
            <v>구조물터파기</v>
          </cell>
          <cell r="C80" t="str">
            <v>(육상토사 0∼1 M)</v>
          </cell>
          <cell r="D80">
            <v>43298</v>
          </cell>
          <cell r="E80" t="str">
            <v>M3</v>
          </cell>
          <cell r="F80">
            <v>3206</v>
          </cell>
          <cell r="G80">
            <v>138813388</v>
          </cell>
        </row>
        <row r="81">
          <cell r="A81" t="str">
            <v>-2</v>
          </cell>
          <cell r="B81" t="str">
            <v>구조물터파기</v>
          </cell>
          <cell r="C81" t="str">
            <v>(육상토사 1∼2 M)</v>
          </cell>
          <cell r="D81">
            <v>772</v>
          </cell>
          <cell r="E81" t="str">
            <v>M3</v>
          </cell>
          <cell r="F81">
            <v>3310</v>
          </cell>
          <cell r="G81">
            <v>2555320</v>
          </cell>
        </row>
        <row r="82">
          <cell r="A82" t="str">
            <v>-3</v>
          </cell>
          <cell r="B82" t="str">
            <v>구조물터파기</v>
          </cell>
          <cell r="C82" t="str">
            <v>(육상토사 2∼3 M)</v>
          </cell>
          <cell r="D82">
            <v>6</v>
          </cell>
          <cell r="E82" t="str">
            <v>M3</v>
          </cell>
          <cell r="F82">
            <v>4041</v>
          </cell>
          <cell r="G82">
            <v>24246</v>
          </cell>
        </row>
        <row r="83">
          <cell r="A83" t="str">
            <v>b</v>
          </cell>
          <cell r="B83" t="str">
            <v>되메우기및다짐</v>
          </cell>
          <cell r="C83" t="str">
            <v>(인력30%+백호우70%)</v>
          </cell>
          <cell r="D83">
            <v>36537</v>
          </cell>
          <cell r="E83" t="str">
            <v>M3</v>
          </cell>
          <cell r="F83">
            <v>4075</v>
          </cell>
          <cell r="G83">
            <v>148888275</v>
          </cell>
        </row>
        <row r="84">
          <cell r="A84" t="str">
            <v>2.02</v>
          </cell>
          <cell r="B84" t="str">
            <v>측    구    공</v>
          </cell>
          <cell r="F84">
            <v>0</v>
          </cell>
        </row>
        <row r="85">
          <cell r="A85" t="str">
            <v>a</v>
          </cell>
          <cell r="B85" t="str">
            <v>보차도경계석 설치</v>
          </cell>
          <cell r="C85" t="str">
            <v>(250x300(100)x1000)</v>
          </cell>
          <cell r="D85">
            <v>9527</v>
          </cell>
          <cell r="E85" t="str">
            <v>M</v>
          </cell>
          <cell r="F85">
            <v>27468</v>
          </cell>
          <cell r="G85">
            <v>261687636</v>
          </cell>
        </row>
        <row r="86">
          <cell r="A86" t="str">
            <v>b</v>
          </cell>
          <cell r="B86" t="str">
            <v>L 형측구</v>
          </cell>
          <cell r="C86" t="str">
            <v>(형식-3, H=1.15 M)</v>
          </cell>
          <cell r="D86">
            <v>437</v>
          </cell>
          <cell r="E86" t="str">
            <v>M</v>
          </cell>
          <cell r="F86">
            <v>58546</v>
          </cell>
          <cell r="G86">
            <v>25584602</v>
          </cell>
        </row>
        <row r="87">
          <cell r="A87" t="str">
            <v>c</v>
          </cell>
          <cell r="B87" t="str">
            <v>V 형측구</v>
          </cell>
          <cell r="C87" t="str">
            <v>(0.86x0.5)</v>
          </cell>
          <cell r="D87">
            <v>90</v>
          </cell>
          <cell r="E87" t="str">
            <v>M</v>
          </cell>
          <cell r="F87">
            <v>84631</v>
          </cell>
          <cell r="G87">
            <v>7616790</v>
          </cell>
        </row>
        <row r="88">
          <cell r="A88" t="str">
            <v>d</v>
          </cell>
          <cell r="B88" t="str">
            <v>U 형측구</v>
          </cell>
          <cell r="C88" t="str">
            <v>(0.6x0.6)</v>
          </cell>
          <cell r="D88">
            <v>36</v>
          </cell>
          <cell r="E88" t="str">
            <v>M</v>
          </cell>
          <cell r="F88">
            <v>59049</v>
          </cell>
          <cell r="G88">
            <v>2125764</v>
          </cell>
        </row>
        <row r="89">
          <cell r="A89" t="str">
            <v>e</v>
          </cell>
          <cell r="B89" t="str">
            <v>산마루측구</v>
          </cell>
          <cell r="C89" t="str">
            <v>(PE-반월관)</v>
          </cell>
          <cell r="D89">
            <v>280</v>
          </cell>
          <cell r="E89" t="str">
            <v>M</v>
          </cell>
          <cell r="F89">
            <v>18171</v>
          </cell>
          <cell r="G89">
            <v>5087880</v>
          </cell>
        </row>
        <row r="90">
          <cell r="A90" t="str">
            <v>f</v>
          </cell>
          <cell r="B90" t="str">
            <v>녹지대측구</v>
          </cell>
          <cell r="C90" t="str">
            <v>(중분대)</v>
          </cell>
          <cell r="D90">
            <v>2848</v>
          </cell>
          <cell r="E90" t="str">
            <v>M</v>
          </cell>
          <cell r="F90">
            <v>51470</v>
          </cell>
          <cell r="G90">
            <v>146586560</v>
          </cell>
        </row>
        <row r="91">
          <cell r="A91" t="str">
            <v>g</v>
          </cell>
          <cell r="B91" t="str">
            <v>측구터파기</v>
          </cell>
          <cell r="C91" t="str">
            <v>(토  사)</v>
          </cell>
          <cell r="D91">
            <v>1124</v>
          </cell>
          <cell r="E91" t="str">
            <v>M3</v>
          </cell>
          <cell r="F91">
            <v>2373</v>
          </cell>
          <cell r="G91">
            <v>2667252</v>
          </cell>
        </row>
        <row r="92">
          <cell r="A92" t="str">
            <v>h</v>
          </cell>
          <cell r="B92" t="str">
            <v>되메우기</v>
          </cell>
          <cell r="C92" t="str">
            <v>(인  력)</v>
          </cell>
          <cell r="D92">
            <v>4975</v>
          </cell>
          <cell r="E92" t="str">
            <v>M3</v>
          </cell>
          <cell r="F92">
            <v>3332</v>
          </cell>
          <cell r="G92">
            <v>16576700</v>
          </cell>
        </row>
        <row r="93">
          <cell r="A93" t="str">
            <v>2.03</v>
          </cell>
          <cell r="B93" t="str">
            <v>맹암거설치</v>
          </cell>
          <cell r="C93" t="str">
            <v>(형식-1, 토사구간)</v>
          </cell>
          <cell r="D93">
            <v>3442</v>
          </cell>
          <cell r="E93" t="str">
            <v>M</v>
          </cell>
          <cell r="F93">
            <v>8363</v>
          </cell>
          <cell r="G93">
            <v>28785446</v>
          </cell>
        </row>
        <row r="94">
          <cell r="A94" t="str">
            <v>2.04</v>
          </cell>
          <cell r="B94" t="str">
            <v>배  수  관  공</v>
          </cell>
          <cell r="F94">
            <v>0</v>
          </cell>
        </row>
        <row r="95">
          <cell r="A95" t="str">
            <v>a</v>
          </cell>
          <cell r="B95" t="str">
            <v>횡배수관부설</v>
          </cell>
          <cell r="C95" t="str">
            <v>(V.R 관)</v>
          </cell>
          <cell r="F95">
            <v>0</v>
          </cell>
        </row>
        <row r="96">
          <cell r="A96" t="str">
            <v>-1</v>
          </cell>
          <cell r="B96" t="str">
            <v>횡배수관부설</v>
          </cell>
          <cell r="C96" t="str">
            <v>(D= 300 m/m)</v>
          </cell>
          <cell r="D96">
            <v>120</v>
          </cell>
          <cell r="E96" t="str">
            <v>M</v>
          </cell>
          <cell r="F96">
            <v>28689</v>
          </cell>
          <cell r="G96">
            <v>3442680</v>
          </cell>
        </row>
        <row r="97">
          <cell r="A97" t="str">
            <v>-2</v>
          </cell>
          <cell r="B97" t="str">
            <v>횡배수관부설</v>
          </cell>
          <cell r="C97" t="str">
            <v>(D= 600 m/m)</v>
          </cell>
          <cell r="D97">
            <v>55</v>
          </cell>
          <cell r="E97" t="str">
            <v>M</v>
          </cell>
          <cell r="F97">
            <v>55404</v>
          </cell>
          <cell r="G97">
            <v>3047220</v>
          </cell>
        </row>
        <row r="98">
          <cell r="A98" t="str">
            <v>-3</v>
          </cell>
          <cell r="B98" t="str">
            <v>횡배수관부설</v>
          </cell>
          <cell r="C98" t="str">
            <v>(D= 800 m/m)</v>
          </cell>
          <cell r="D98">
            <v>387</v>
          </cell>
          <cell r="E98" t="str">
            <v>M</v>
          </cell>
          <cell r="F98">
            <v>76807</v>
          </cell>
          <cell r="G98">
            <v>29724309</v>
          </cell>
        </row>
        <row r="99">
          <cell r="A99" t="str">
            <v>-4</v>
          </cell>
          <cell r="B99" t="str">
            <v>횡배수관부설</v>
          </cell>
          <cell r="C99" t="str">
            <v>(D= 1000 m/m)</v>
          </cell>
          <cell r="D99">
            <v>235</v>
          </cell>
          <cell r="E99" t="str">
            <v>M</v>
          </cell>
          <cell r="F99">
            <v>101532</v>
          </cell>
          <cell r="G99">
            <v>23860020</v>
          </cell>
        </row>
        <row r="100">
          <cell r="A100" t="str">
            <v>b</v>
          </cell>
          <cell r="B100" t="str">
            <v>날 개 벽</v>
          </cell>
          <cell r="F100">
            <v>0</v>
          </cell>
        </row>
        <row r="101">
          <cell r="A101" t="str">
            <v>-1</v>
          </cell>
          <cell r="B101" t="str">
            <v>콘크리트타설</v>
          </cell>
          <cell r="C101" t="str">
            <v>(소형 VIB 포함)</v>
          </cell>
          <cell r="D101">
            <v>92</v>
          </cell>
          <cell r="E101" t="str">
            <v>M3</v>
          </cell>
          <cell r="F101">
            <v>29264</v>
          </cell>
          <cell r="G101">
            <v>2692288</v>
          </cell>
        </row>
        <row r="102">
          <cell r="A102" t="str">
            <v>-2</v>
          </cell>
          <cell r="B102" t="str">
            <v>합판거푸집</v>
          </cell>
          <cell r="C102" t="str">
            <v>(소형 3 회)</v>
          </cell>
          <cell r="D102">
            <v>432</v>
          </cell>
          <cell r="E102" t="str">
            <v>M2</v>
          </cell>
          <cell r="F102">
            <v>22442</v>
          </cell>
          <cell r="G102">
            <v>9694944</v>
          </cell>
        </row>
        <row r="103">
          <cell r="A103" t="str">
            <v>c</v>
          </cell>
          <cell r="B103" t="str">
            <v>수로보호공</v>
          </cell>
          <cell r="F103">
            <v>0</v>
          </cell>
        </row>
        <row r="104">
          <cell r="A104" t="str">
            <v>-1</v>
          </cell>
          <cell r="B104" t="str">
            <v>콘크리트타설</v>
          </cell>
          <cell r="C104" t="str">
            <v>(소형 VIB 포함)</v>
          </cell>
          <cell r="D104">
            <v>5</v>
          </cell>
          <cell r="E104" t="str">
            <v>M3</v>
          </cell>
          <cell r="F104">
            <v>29264</v>
          </cell>
          <cell r="G104">
            <v>146320</v>
          </cell>
        </row>
        <row r="105">
          <cell r="A105" t="str">
            <v>-2</v>
          </cell>
          <cell r="B105" t="str">
            <v>합판거푸집</v>
          </cell>
          <cell r="C105" t="str">
            <v>(소형 4 회)</v>
          </cell>
          <cell r="D105">
            <v>7</v>
          </cell>
          <cell r="E105" t="str">
            <v>M2</v>
          </cell>
          <cell r="F105">
            <v>19326</v>
          </cell>
          <cell r="G105">
            <v>135282</v>
          </cell>
        </row>
        <row r="106">
          <cell r="A106" t="str">
            <v>c</v>
          </cell>
          <cell r="B106" t="str">
            <v>관보호공</v>
          </cell>
          <cell r="F106">
            <v>0</v>
          </cell>
        </row>
        <row r="107">
          <cell r="A107" t="str">
            <v>-1</v>
          </cell>
          <cell r="B107" t="str">
            <v>콘크리트타설</v>
          </cell>
          <cell r="C107" t="str">
            <v>(소형 VIB 포함)</v>
          </cell>
          <cell r="D107">
            <v>50</v>
          </cell>
          <cell r="E107" t="str">
            <v>M3</v>
          </cell>
          <cell r="F107">
            <v>29264</v>
          </cell>
          <cell r="G107">
            <v>1463200</v>
          </cell>
        </row>
        <row r="108">
          <cell r="A108" t="str">
            <v>-2</v>
          </cell>
          <cell r="B108" t="str">
            <v>합판거푸집</v>
          </cell>
          <cell r="C108" t="str">
            <v>(소형 6 회)</v>
          </cell>
          <cell r="D108">
            <v>135</v>
          </cell>
          <cell r="E108" t="str">
            <v>M2</v>
          </cell>
          <cell r="F108">
            <v>15996</v>
          </cell>
          <cell r="G108">
            <v>2159460</v>
          </cell>
        </row>
        <row r="109">
          <cell r="A109" t="str">
            <v>d</v>
          </cell>
          <cell r="B109" t="str">
            <v>관보호공</v>
          </cell>
          <cell r="F109">
            <v>0</v>
          </cell>
        </row>
        <row r="110">
          <cell r="A110" t="str">
            <v>-1</v>
          </cell>
          <cell r="B110" t="str">
            <v>콘크리트타설</v>
          </cell>
          <cell r="C110" t="str">
            <v>(소형 VIB 포함)</v>
          </cell>
          <cell r="D110">
            <v>9</v>
          </cell>
          <cell r="E110" t="str">
            <v>M3</v>
          </cell>
          <cell r="F110">
            <v>29264</v>
          </cell>
          <cell r="G110">
            <v>263376</v>
          </cell>
        </row>
        <row r="111">
          <cell r="A111" t="str">
            <v>-2</v>
          </cell>
          <cell r="B111" t="str">
            <v>합판거푸집</v>
          </cell>
          <cell r="C111" t="str">
            <v>(소형 6 회)</v>
          </cell>
          <cell r="D111">
            <v>71</v>
          </cell>
          <cell r="E111" t="str">
            <v>M2</v>
          </cell>
          <cell r="F111">
            <v>15996</v>
          </cell>
          <cell r="G111">
            <v>1135716</v>
          </cell>
        </row>
        <row r="112">
          <cell r="A112" t="str">
            <v>-3</v>
          </cell>
          <cell r="B112" t="str">
            <v>철근가공조립</v>
          </cell>
          <cell r="C112" t="str">
            <v>(간 단)</v>
          </cell>
          <cell r="D112">
            <v>0.56000000000000005</v>
          </cell>
          <cell r="E112" t="str">
            <v>Ton</v>
          </cell>
          <cell r="F112">
            <v>292637</v>
          </cell>
          <cell r="G112">
            <v>163876</v>
          </cell>
        </row>
        <row r="113">
          <cell r="A113" t="str">
            <v>2.05</v>
          </cell>
          <cell r="B113" t="str">
            <v>종배수관부설</v>
          </cell>
          <cell r="C113" t="str">
            <v>(V.R 관)</v>
          </cell>
          <cell r="F113">
            <v>0</v>
          </cell>
        </row>
        <row r="114">
          <cell r="A114" t="str">
            <v>a</v>
          </cell>
          <cell r="F114">
            <v>0</v>
          </cell>
        </row>
        <row r="115">
          <cell r="A115" t="str">
            <v>-1</v>
          </cell>
          <cell r="B115" t="str">
            <v>종배수관부설</v>
          </cell>
          <cell r="C115" t="str">
            <v>(D= 600 m/m)</v>
          </cell>
          <cell r="D115">
            <v>334</v>
          </cell>
          <cell r="E115" t="str">
            <v>M</v>
          </cell>
          <cell r="F115">
            <v>49764</v>
          </cell>
          <cell r="G115">
            <v>16621176</v>
          </cell>
        </row>
        <row r="116">
          <cell r="A116" t="str">
            <v>-2</v>
          </cell>
          <cell r="B116" t="str">
            <v>종배수관부설</v>
          </cell>
          <cell r="C116" t="str">
            <v>(D=1000 m/m)</v>
          </cell>
          <cell r="D116">
            <v>15</v>
          </cell>
          <cell r="E116" t="str">
            <v>M</v>
          </cell>
          <cell r="F116">
            <v>95754</v>
          </cell>
          <cell r="G116">
            <v>1436310</v>
          </cell>
        </row>
        <row r="117">
          <cell r="A117" t="str">
            <v>b</v>
          </cell>
          <cell r="B117" t="str">
            <v>종배수관면벽</v>
          </cell>
          <cell r="F117">
            <v>0</v>
          </cell>
        </row>
        <row r="118">
          <cell r="A118" t="str">
            <v>-1</v>
          </cell>
          <cell r="B118" t="str">
            <v>콘크리트타설</v>
          </cell>
          <cell r="C118" t="str">
            <v>(소형 VIB 제외)</v>
          </cell>
          <cell r="D118">
            <v>17</v>
          </cell>
          <cell r="E118" t="str">
            <v>M3</v>
          </cell>
          <cell r="F118">
            <v>28762</v>
          </cell>
          <cell r="G118">
            <v>488954</v>
          </cell>
        </row>
        <row r="119">
          <cell r="A119" t="str">
            <v>-2</v>
          </cell>
          <cell r="B119" t="str">
            <v>합판거푸집</v>
          </cell>
          <cell r="C119" t="str">
            <v>(소형 4 회)</v>
          </cell>
          <cell r="D119">
            <v>249</v>
          </cell>
          <cell r="E119" t="str">
            <v>M2</v>
          </cell>
          <cell r="F119">
            <v>19326</v>
          </cell>
          <cell r="G119">
            <v>4812174</v>
          </cell>
        </row>
        <row r="120">
          <cell r="A120" t="str">
            <v>2.06</v>
          </cell>
          <cell r="B120" t="str">
            <v>집 수 정</v>
          </cell>
          <cell r="F120">
            <v>0</v>
          </cell>
        </row>
        <row r="121">
          <cell r="A121" t="str">
            <v>a</v>
          </cell>
          <cell r="B121" t="str">
            <v>콘크리트타설</v>
          </cell>
          <cell r="C121" t="str">
            <v>(무근 VIB 포함)</v>
          </cell>
          <cell r="D121">
            <v>18</v>
          </cell>
          <cell r="E121" t="str">
            <v>M3</v>
          </cell>
          <cell r="F121">
            <v>18476</v>
          </cell>
          <cell r="G121">
            <v>332568</v>
          </cell>
        </row>
        <row r="122">
          <cell r="A122" t="str">
            <v>b</v>
          </cell>
          <cell r="B122" t="str">
            <v>합판거푸집</v>
          </cell>
          <cell r="C122" t="str">
            <v>(4 회)</v>
          </cell>
          <cell r="D122">
            <v>151</v>
          </cell>
          <cell r="E122" t="str">
            <v>M2</v>
          </cell>
          <cell r="F122">
            <v>16311</v>
          </cell>
          <cell r="G122">
            <v>2462961</v>
          </cell>
        </row>
        <row r="123">
          <cell r="A123" t="str">
            <v>c</v>
          </cell>
          <cell r="B123" t="str">
            <v>사다리 설치</v>
          </cell>
          <cell r="C123" t="str">
            <v>(스텐레스)</v>
          </cell>
          <cell r="D123">
            <v>63</v>
          </cell>
          <cell r="E123" t="str">
            <v>EA</v>
          </cell>
          <cell r="F123">
            <v>2222</v>
          </cell>
          <cell r="G123">
            <v>139986</v>
          </cell>
        </row>
        <row r="124">
          <cell r="A124" t="str">
            <v>2.07</v>
          </cell>
          <cell r="B124" t="str">
            <v>암  거  공</v>
          </cell>
          <cell r="F124">
            <v>0</v>
          </cell>
        </row>
        <row r="125">
          <cell r="A125" t="str">
            <v>a</v>
          </cell>
          <cell r="B125" t="str">
            <v>콘크리트타설</v>
          </cell>
          <cell r="F125">
            <v>0</v>
          </cell>
        </row>
        <row r="126">
          <cell r="A126" t="str">
            <v>-1</v>
          </cell>
          <cell r="B126" t="str">
            <v>콘크리트타설</v>
          </cell>
          <cell r="C126" t="str">
            <v>(철근 펌프카)</v>
          </cell>
          <cell r="D126">
            <v>4515</v>
          </cell>
          <cell r="E126" t="str">
            <v>M3</v>
          </cell>
          <cell r="F126">
            <v>10488</v>
          </cell>
          <cell r="G126">
            <v>47353320</v>
          </cell>
        </row>
        <row r="127">
          <cell r="A127" t="str">
            <v>-2</v>
          </cell>
          <cell r="B127" t="str">
            <v>콘크리트타설</v>
          </cell>
          <cell r="C127" t="str">
            <v>(철근 VIB 포함)</v>
          </cell>
          <cell r="D127">
            <v>24</v>
          </cell>
          <cell r="E127" t="str">
            <v>M3</v>
          </cell>
          <cell r="F127">
            <v>20625</v>
          </cell>
          <cell r="G127">
            <v>495000</v>
          </cell>
        </row>
        <row r="128">
          <cell r="A128" t="str">
            <v>-3</v>
          </cell>
          <cell r="B128" t="str">
            <v>콘크리트타설</v>
          </cell>
          <cell r="C128" t="str">
            <v>(무근 VIB 제외)</v>
          </cell>
          <cell r="D128">
            <v>405</v>
          </cell>
          <cell r="E128" t="str">
            <v>M3</v>
          </cell>
          <cell r="F128">
            <v>18226</v>
          </cell>
          <cell r="G128">
            <v>7381530</v>
          </cell>
        </row>
        <row r="129">
          <cell r="A129" t="str">
            <v>b</v>
          </cell>
          <cell r="B129" t="str">
            <v>거  푸  집</v>
          </cell>
          <cell r="F129">
            <v>0</v>
          </cell>
        </row>
        <row r="130">
          <cell r="A130" t="str">
            <v>-1</v>
          </cell>
          <cell r="B130" t="str">
            <v>합판거푸집</v>
          </cell>
          <cell r="C130" t="str">
            <v>(3 회)</v>
          </cell>
          <cell r="D130">
            <v>4782</v>
          </cell>
          <cell r="E130" t="str">
            <v>M2</v>
          </cell>
          <cell r="F130">
            <v>18891</v>
          </cell>
          <cell r="G130">
            <v>90336762</v>
          </cell>
        </row>
        <row r="131">
          <cell r="A131" t="str">
            <v>-2</v>
          </cell>
          <cell r="B131" t="str">
            <v>합판거푸집</v>
          </cell>
          <cell r="C131" t="str">
            <v>(4 회)</v>
          </cell>
          <cell r="D131">
            <v>2794</v>
          </cell>
          <cell r="E131" t="str">
            <v>M2</v>
          </cell>
          <cell r="F131">
            <v>16311</v>
          </cell>
          <cell r="G131">
            <v>45572934</v>
          </cell>
        </row>
        <row r="132">
          <cell r="A132" t="str">
            <v>-3</v>
          </cell>
          <cell r="B132" t="str">
            <v>합판거푸집</v>
          </cell>
          <cell r="C132" t="str">
            <v>(6 회)</v>
          </cell>
          <cell r="D132">
            <v>52</v>
          </cell>
          <cell r="E132" t="str">
            <v>M2</v>
          </cell>
          <cell r="F132">
            <v>13583</v>
          </cell>
          <cell r="G132">
            <v>706316</v>
          </cell>
        </row>
        <row r="133">
          <cell r="A133" t="str">
            <v>-4</v>
          </cell>
          <cell r="B133" t="str">
            <v>문양거푸집</v>
          </cell>
          <cell r="C133" t="str">
            <v>(문양스치로폴 0∼7M)</v>
          </cell>
          <cell r="D133">
            <v>239</v>
          </cell>
          <cell r="E133" t="str">
            <v>M2</v>
          </cell>
          <cell r="F133">
            <v>22052</v>
          </cell>
          <cell r="G133">
            <v>5270428</v>
          </cell>
        </row>
        <row r="134">
          <cell r="A134" t="str">
            <v>c</v>
          </cell>
          <cell r="B134" t="str">
            <v>스페이서 설치</v>
          </cell>
          <cell r="F134">
            <v>0</v>
          </cell>
        </row>
        <row r="135">
          <cell r="A135" t="str">
            <v>-1</v>
          </cell>
          <cell r="B135" t="str">
            <v>스페이서 설치</v>
          </cell>
          <cell r="C135" t="str">
            <v>(벽체용)</v>
          </cell>
          <cell r="D135">
            <v>5106</v>
          </cell>
          <cell r="E135" t="str">
            <v>M2</v>
          </cell>
          <cell r="F135">
            <v>270</v>
          </cell>
          <cell r="G135">
            <v>1378620</v>
          </cell>
        </row>
        <row r="136">
          <cell r="A136" t="str">
            <v>-2</v>
          </cell>
          <cell r="B136" t="str">
            <v>스페이서 설치</v>
          </cell>
          <cell r="C136" t="str">
            <v>(슬라브및기초용)</v>
          </cell>
          <cell r="D136">
            <v>6970</v>
          </cell>
          <cell r="E136" t="str">
            <v>M2</v>
          </cell>
          <cell r="F136">
            <v>92</v>
          </cell>
          <cell r="G136">
            <v>641240</v>
          </cell>
        </row>
        <row r="137">
          <cell r="A137" t="str">
            <v>d</v>
          </cell>
          <cell r="B137" t="str">
            <v>철근가공조립</v>
          </cell>
          <cell r="C137" t="str">
            <v>(복 잡)</v>
          </cell>
          <cell r="D137">
            <v>697.70799999999997</v>
          </cell>
          <cell r="E137" t="str">
            <v>Ton</v>
          </cell>
          <cell r="F137">
            <v>361279</v>
          </cell>
          <cell r="G137">
            <v>252067248</v>
          </cell>
        </row>
        <row r="138">
          <cell r="A138" t="str">
            <v>e</v>
          </cell>
          <cell r="B138" t="str">
            <v>아스팔트 방수</v>
          </cell>
          <cell r="C138" t="str">
            <v>(2 회)</v>
          </cell>
          <cell r="D138">
            <v>5705</v>
          </cell>
          <cell r="E138" t="str">
            <v>M2</v>
          </cell>
          <cell r="F138">
            <v>4605</v>
          </cell>
          <cell r="G138">
            <v>26271525</v>
          </cell>
        </row>
        <row r="139">
          <cell r="A139" t="str">
            <v>f</v>
          </cell>
          <cell r="B139" t="str">
            <v>강관비계</v>
          </cell>
          <cell r="C139" t="str">
            <v>(0∼30 M)</v>
          </cell>
          <cell r="D139">
            <v>3319</v>
          </cell>
          <cell r="E139" t="str">
            <v>M2</v>
          </cell>
          <cell r="F139">
            <v>7603</v>
          </cell>
          <cell r="G139">
            <v>25234357</v>
          </cell>
        </row>
        <row r="140">
          <cell r="A140" t="str">
            <v>g</v>
          </cell>
          <cell r="B140" t="str">
            <v>강관동바리</v>
          </cell>
          <cell r="C140" t="str">
            <v>(암거용)</v>
          </cell>
          <cell r="D140">
            <v>7295</v>
          </cell>
          <cell r="E140" t="str">
            <v>공M3</v>
          </cell>
          <cell r="F140">
            <v>6199</v>
          </cell>
          <cell r="G140">
            <v>45221705</v>
          </cell>
        </row>
        <row r="141">
          <cell r="A141" t="str">
            <v>h</v>
          </cell>
          <cell r="B141" t="str">
            <v>기초잡석깔기</v>
          </cell>
          <cell r="C141" t="str">
            <v>(동상방지층재)</v>
          </cell>
          <cell r="D141">
            <v>2691</v>
          </cell>
          <cell r="E141" t="str">
            <v>M3</v>
          </cell>
          <cell r="F141">
            <v>27563</v>
          </cell>
          <cell r="G141">
            <v>74172033</v>
          </cell>
        </row>
        <row r="142">
          <cell r="A142" t="str">
            <v>i</v>
          </cell>
          <cell r="B142" t="str">
            <v>NOTCH 설치</v>
          </cell>
          <cell r="D142">
            <v>66</v>
          </cell>
          <cell r="E142" t="str">
            <v>M</v>
          </cell>
          <cell r="F142">
            <v>2716</v>
          </cell>
          <cell r="G142">
            <v>179256</v>
          </cell>
        </row>
        <row r="143">
          <cell r="A143" t="str">
            <v>j</v>
          </cell>
          <cell r="B143" t="str">
            <v>지수판설치</v>
          </cell>
          <cell r="C143" t="str">
            <v>(200x5 m/m)</v>
          </cell>
          <cell r="D143">
            <v>392</v>
          </cell>
          <cell r="E143" t="str">
            <v>M</v>
          </cell>
          <cell r="F143">
            <v>25999</v>
          </cell>
          <cell r="G143">
            <v>10191608</v>
          </cell>
        </row>
        <row r="144">
          <cell r="A144" t="str">
            <v>k</v>
          </cell>
          <cell r="B144" t="str">
            <v>수팽창 지수제</v>
          </cell>
          <cell r="D144">
            <v>1773</v>
          </cell>
          <cell r="E144" t="str">
            <v>M</v>
          </cell>
          <cell r="F144">
            <v>2487</v>
          </cell>
          <cell r="G144">
            <v>4409451</v>
          </cell>
        </row>
        <row r="145">
          <cell r="A145" t="str">
            <v>l</v>
          </cell>
          <cell r="B145" t="str">
            <v>쉬이트방수</v>
          </cell>
          <cell r="C145" t="str">
            <v>(T=2.0 m/m)</v>
          </cell>
          <cell r="D145">
            <v>0.2</v>
          </cell>
          <cell r="E145" t="str">
            <v>M2</v>
          </cell>
          <cell r="F145">
            <v>10970</v>
          </cell>
          <cell r="G145">
            <v>2194</v>
          </cell>
        </row>
        <row r="146">
          <cell r="A146" t="str">
            <v>m</v>
          </cell>
          <cell r="B146" t="str">
            <v>다웰바 설치</v>
          </cell>
          <cell r="C146" t="str">
            <v>(D=25 m/m, L=600)</v>
          </cell>
          <cell r="D146">
            <v>1319</v>
          </cell>
          <cell r="E146" t="str">
            <v>EA</v>
          </cell>
          <cell r="F146">
            <v>8669</v>
          </cell>
          <cell r="G146">
            <v>11434411</v>
          </cell>
        </row>
        <row r="147">
          <cell r="A147" t="str">
            <v>n</v>
          </cell>
          <cell r="B147" t="str">
            <v>시공이음면정리</v>
          </cell>
          <cell r="D147">
            <v>292</v>
          </cell>
          <cell r="E147" t="str">
            <v>M2</v>
          </cell>
          <cell r="F147">
            <v>685</v>
          </cell>
          <cell r="G147">
            <v>200020</v>
          </cell>
        </row>
        <row r="148">
          <cell r="A148" t="str">
            <v>o</v>
          </cell>
          <cell r="B148" t="str">
            <v>폴리우레탄실란트채움</v>
          </cell>
          <cell r="C148" t="str">
            <v>(25x20)</v>
          </cell>
          <cell r="D148">
            <v>425</v>
          </cell>
          <cell r="E148" t="str">
            <v>M</v>
          </cell>
          <cell r="F148">
            <v>3652</v>
          </cell>
          <cell r="G148">
            <v>1552100</v>
          </cell>
        </row>
        <row r="149">
          <cell r="A149" t="str">
            <v>p</v>
          </cell>
          <cell r="F149">
            <v>0</v>
          </cell>
        </row>
        <row r="150">
          <cell r="A150" t="str">
            <v>-1</v>
          </cell>
          <cell r="B150" t="str">
            <v>스치로폴설치</v>
          </cell>
          <cell r="C150" t="str">
            <v>(T=20 m/m)</v>
          </cell>
          <cell r="D150">
            <v>507</v>
          </cell>
          <cell r="E150" t="str">
            <v>M2</v>
          </cell>
          <cell r="F150">
            <v>1039</v>
          </cell>
          <cell r="G150">
            <v>526773</v>
          </cell>
        </row>
        <row r="151">
          <cell r="A151" t="str">
            <v>-2</v>
          </cell>
          <cell r="B151" t="str">
            <v>스치로폴설치</v>
          </cell>
          <cell r="C151" t="str">
            <v>(T=10 m/m)</v>
          </cell>
          <cell r="D151">
            <v>132</v>
          </cell>
          <cell r="E151" t="str">
            <v>M2</v>
          </cell>
          <cell r="F151">
            <v>519</v>
          </cell>
          <cell r="G151">
            <v>68508</v>
          </cell>
        </row>
        <row r="152">
          <cell r="A152" t="str">
            <v>q</v>
          </cell>
          <cell r="F152">
            <v>0</v>
          </cell>
        </row>
        <row r="153">
          <cell r="A153" t="str">
            <v>-1</v>
          </cell>
          <cell r="B153" t="str">
            <v>PVC PIPE 설치</v>
          </cell>
          <cell r="C153" t="str">
            <v>(D= 50 m/m)</v>
          </cell>
          <cell r="D153">
            <v>69</v>
          </cell>
          <cell r="E153" t="str">
            <v>M</v>
          </cell>
          <cell r="F153">
            <v>1630</v>
          </cell>
          <cell r="G153">
            <v>112470</v>
          </cell>
        </row>
        <row r="154">
          <cell r="A154" t="str">
            <v>-2</v>
          </cell>
          <cell r="B154" t="str">
            <v>PVC PIPE 설치</v>
          </cell>
          <cell r="C154" t="str">
            <v>(D= 30 m/m)</v>
          </cell>
          <cell r="D154">
            <v>184</v>
          </cell>
          <cell r="E154" t="str">
            <v>M</v>
          </cell>
          <cell r="F154">
            <v>819</v>
          </cell>
          <cell r="G154">
            <v>150696</v>
          </cell>
        </row>
        <row r="155">
          <cell r="A155" t="str">
            <v>r</v>
          </cell>
          <cell r="B155" t="str">
            <v>부직포설치</v>
          </cell>
          <cell r="C155" t="str">
            <v>(2.0 T/M)</v>
          </cell>
          <cell r="D155">
            <v>87</v>
          </cell>
          <cell r="E155" t="str">
            <v>M2</v>
          </cell>
          <cell r="F155">
            <v>1277</v>
          </cell>
          <cell r="G155">
            <v>111099</v>
          </cell>
        </row>
        <row r="156">
          <cell r="A156" t="str">
            <v>s</v>
          </cell>
          <cell r="B156" t="str">
            <v>사다리 설치</v>
          </cell>
          <cell r="C156" t="str">
            <v>(스텐레스)</v>
          </cell>
          <cell r="D156">
            <v>7</v>
          </cell>
          <cell r="E156" t="str">
            <v>EA</v>
          </cell>
          <cell r="F156">
            <v>2222</v>
          </cell>
          <cell r="G156">
            <v>15554</v>
          </cell>
        </row>
        <row r="157">
          <cell r="A157" t="str">
            <v>t</v>
          </cell>
          <cell r="B157" t="str">
            <v>뒷채움잡석</v>
          </cell>
          <cell r="C157" t="str">
            <v>(부설및다짐)</v>
          </cell>
          <cell r="D157">
            <v>4596</v>
          </cell>
          <cell r="E157" t="str">
            <v>M3</v>
          </cell>
          <cell r="F157">
            <v>10744</v>
          </cell>
          <cell r="G157">
            <v>49379424</v>
          </cell>
        </row>
        <row r="158">
          <cell r="A158" t="str">
            <v>u</v>
          </cell>
          <cell r="B158" t="str">
            <v>난간설치(차도용)</v>
          </cell>
          <cell r="C158" t="str">
            <v>(H=0.8 M)</v>
          </cell>
          <cell r="D158">
            <v>48</v>
          </cell>
          <cell r="E158" t="str">
            <v>M</v>
          </cell>
          <cell r="F158">
            <v>416186</v>
          </cell>
          <cell r="G158">
            <v>19976928</v>
          </cell>
        </row>
        <row r="159">
          <cell r="A159" t="str">
            <v>2.08</v>
          </cell>
          <cell r="B159" t="str">
            <v>맨  홀  공</v>
          </cell>
          <cell r="F159">
            <v>0</v>
          </cell>
        </row>
        <row r="160">
          <cell r="A160" t="str">
            <v>a</v>
          </cell>
          <cell r="B160" t="str">
            <v>콘크리트타설</v>
          </cell>
          <cell r="F160">
            <v>0</v>
          </cell>
        </row>
        <row r="161">
          <cell r="A161" t="str">
            <v>-1</v>
          </cell>
          <cell r="B161" t="str">
            <v>콘크리트타설</v>
          </cell>
          <cell r="C161" t="str">
            <v>(철근 VIB 포함)</v>
          </cell>
          <cell r="D161">
            <v>34</v>
          </cell>
          <cell r="E161" t="str">
            <v>M3</v>
          </cell>
          <cell r="F161">
            <v>20625</v>
          </cell>
          <cell r="G161">
            <v>701250</v>
          </cell>
        </row>
        <row r="162">
          <cell r="A162" t="str">
            <v>-2</v>
          </cell>
          <cell r="B162" t="str">
            <v>콘크리트타설</v>
          </cell>
          <cell r="C162" t="str">
            <v>(무근 VIB 포함)</v>
          </cell>
          <cell r="D162">
            <v>405</v>
          </cell>
          <cell r="E162" t="str">
            <v>M3</v>
          </cell>
          <cell r="F162">
            <v>18476</v>
          </cell>
          <cell r="G162">
            <v>7482780</v>
          </cell>
        </row>
        <row r="163">
          <cell r="A163" t="str">
            <v>b</v>
          </cell>
          <cell r="F163">
            <v>0</v>
          </cell>
        </row>
        <row r="164">
          <cell r="A164" t="str">
            <v>-1</v>
          </cell>
          <cell r="B164" t="str">
            <v>P.E 원형맨홀 거푸집</v>
          </cell>
          <cell r="C164" t="str">
            <v>(1호,Φ900m/m)</v>
          </cell>
          <cell r="D164">
            <v>181</v>
          </cell>
          <cell r="E164" t="str">
            <v>개소</v>
          </cell>
          <cell r="F164">
            <v>204243</v>
          </cell>
          <cell r="G164">
            <v>36967983</v>
          </cell>
        </row>
        <row r="165">
          <cell r="A165" t="str">
            <v>-2</v>
          </cell>
          <cell r="B165" t="str">
            <v>P.E 원형맨홀 거푸집</v>
          </cell>
          <cell r="C165" t="str">
            <v>(2호,Φ1200m/m)</v>
          </cell>
          <cell r="D165">
            <v>15</v>
          </cell>
          <cell r="E165" t="str">
            <v>개소</v>
          </cell>
          <cell r="F165">
            <v>254171</v>
          </cell>
          <cell r="G165">
            <v>3812565</v>
          </cell>
        </row>
        <row r="166">
          <cell r="A166" t="str">
            <v>c</v>
          </cell>
          <cell r="B166" t="str">
            <v>철근가공조립</v>
          </cell>
          <cell r="C166" t="str">
            <v>(보 통)</v>
          </cell>
          <cell r="D166">
            <v>6.8460000000000001</v>
          </cell>
          <cell r="E166" t="str">
            <v>Ton</v>
          </cell>
          <cell r="F166">
            <v>330357</v>
          </cell>
          <cell r="G166">
            <v>2261624</v>
          </cell>
        </row>
        <row r="167">
          <cell r="A167" t="str">
            <v>d</v>
          </cell>
          <cell r="B167" t="str">
            <v>사다리 설치</v>
          </cell>
          <cell r="C167" t="str">
            <v>(스텐레스)</v>
          </cell>
          <cell r="D167">
            <v>1389</v>
          </cell>
          <cell r="E167" t="str">
            <v>EA</v>
          </cell>
          <cell r="F167">
            <v>2222</v>
          </cell>
          <cell r="G167">
            <v>3086358</v>
          </cell>
        </row>
        <row r="168">
          <cell r="A168" t="str">
            <v>e</v>
          </cell>
          <cell r="B168" t="str">
            <v>몰  탈</v>
          </cell>
          <cell r="C168" t="str">
            <v>(1:3)</v>
          </cell>
          <cell r="D168">
            <v>1.1759999999999999</v>
          </cell>
          <cell r="E168" t="str">
            <v>M3</v>
          </cell>
          <cell r="F168">
            <v>58847</v>
          </cell>
          <cell r="G168">
            <v>69204</v>
          </cell>
        </row>
        <row r="169">
          <cell r="A169" t="str">
            <v>2.09</v>
          </cell>
          <cell r="B169" t="str">
            <v>우수받이공</v>
          </cell>
          <cell r="F169">
            <v>0</v>
          </cell>
        </row>
        <row r="170">
          <cell r="A170" t="str">
            <v>a</v>
          </cell>
          <cell r="B170" t="str">
            <v>콘크리트타설</v>
          </cell>
          <cell r="C170" t="str">
            <v>(무근 VIB 포함)</v>
          </cell>
          <cell r="D170">
            <v>159</v>
          </cell>
          <cell r="E170" t="str">
            <v>M3</v>
          </cell>
          <cell r="F170">
            <v>18476</v>
          </cell>
          <cell r="G170">
            <v>2937684</v>
          </cell>
        </row>
        <row r="171">
          <cell r="A171" t="str">
            <v>b</v>
          </cell>
          <cell r="B171" t="str">
            <v>합판거푸집</v>
          </cell>
          <cell r="C171" t="str">
            <v>(4 회)</v>
          </cell>
          <cell r="D171">
            <v>1918</v>
          </cell>
          <cell r="E171" t="str">
            <v>M2</v>
          </cell>
          <cell r="F171">
            <v>16311</v>
          </cell>
          <cell r="G171">
            <v>31284498</v>
          </cell>
        </row>
        <row r="172">
          <cell r="A172" t="str">
            <v>2.10</v>
          </cell>
          <cell r="B172" t="str">
            <v>우수받이 연결관부설</v>
          </cell>
          <cell r="C172" t="str">
            <v>(V.R 관:D 300m/m)</v>
          </cell>
          <cell r="D172">
            <v>1023</v>
          </cell>
          <cell r="E172" t="str">
            <v>M</v>
          </cell>
          <cell r="F172">
            <v>27909</v>
          </cell>
          <cell r="G172">
            <v>28550907</v>
          </cell>
        </row>
        <row r="173">
          <cell r="A173" t="str">
            <v>2.11</v>
          </cell>
          <cell r="B173" t="str">
            <v>증분대 우수받이공</v>
          </cell>
          <cell r="F173">
            <v>0</v>
          </cell>
        </row>
        <row r="174">
          <cell r="A174" t="str">
            <v>a</v>
          </cell>
          <cell r="B174" t="str">
            <v>콘크리트타설</v>
          </cell>
          <cell r="C174" t="str">
            <v>(무근 VIB 포함)</v>
          </cell>
          <cell r="D174">
            <v>10</v>
          </cell>
          <cell r="E174" t="str">
            <v>M3</v>
          </cell>
          <cell r="F174">
            <v>18476</v>
          </cell>
          <cell r="G174">
            <v>184760</v>
          </cell>
        </row>
        <row r="175">
          <cell r="A175" t="str">
            <v>b</v>
          </cell>
          <cell r="B175" t="str">
            <v>합판거푸집</v>
          </cell>
          <cell r="C175" t="str">
            <v>(4 회)</v>
          </cell>
          <cell r="D175">
            <v>122</v>
          </cell>
          <cell r="E175" t="str">
            <v>M2</v>
          </cell>
          <cell r="F175">
            <v>16311</v>
          </cell>
          <cell r="G175">
            <v>1989942</v>
          </cell>
        </row>
        <row r="176">
          <cell r="A176" t="str">
            <v>c</v>
          </cell>
          <cell r="B176" t="str">
            <v>철근가공조립</v>
          </cell>
          <cell r="C176" t="str">
            <v>(간 단)</v>
          </cell>
          <cell r="D176">
            <v>1.766</v>
          </cell>
          <cell r="E176" t="str">
            <v>Ton</v>
          </cell>
          <cell r="F176">
            <v>292637</v>
          </cell>
          <cell r="G176">
            <v>516796</v>
          </cell>
        </row>
        <row r="177">
          <cell r="A177" t="str">
            <v>2.12</v>
          </cell>
          <cell r="B177" t="str">
            <v>우수 종배수관</v>
          </cell>
          <cell r="F177">
            <v>0</v>
          </cell>
        </row>
        <row r="178">
          <cell r="A178" t="str">
            <v>a</v>
          </cell>
          <cell r="B178" t="str">
            <v>종배수관부설(우수)</v>
          </cell>
          <cell r="C178" t="str">
            <v>(V.R관: D 300 m/m)</v>
          </cell>
          <cell r="D178">
            <v>530</v>
          </cell>
          <cell r="E178" t="str">
            <v>M</v>
          </cell>
          <cell r="F178">
            <v>42510</v>
          </cell>
          <cell r="G178">
            <v>22530300</v>
          </cell>
        </row>
        <row r="179">
          <cell r="A179" t="str">
            <v>b</v>
          </cell>
          <cell r="B179" t="str">
            <v>종배수관부설(우수)</v>
          </cell>
          <cell r="C179" t="str">
            <v>(V.R관: D 500 m/m)</v>
          </cell>
          <cell r="D179">
            <v>720</v>
          </cell>
          <cell r="E179" t="str">
            <v>M</v>
          </cell>
          <cell r="F179">
            <v>45523</v>
          </cell>
          <cell r="G179">
            <v>32776560</v>
          </cell>
        </row>
        <row r="180">
          <cell r="A180" t="str">
            <v>c</v>
          </cell>
          <cell r="B180" t="str">
            <v>종배수관부설(우수)</v>
          </cell>
          <cell r="C180" t="str">
            <v>(V.R관: D 600 m/m)</v>
          </cell>
          <cell r="D180">
            <v>8105</v>
          </cell>
          <cell r="E180" t="str">
            <v>M</v>
          </cell>
          <cell r="F180">
            <v>58814</v>
          </cell>
          <cell r="G180">
            <v>476687470</v>
          </cell>
        </row>
        <row r="181">
          <cell r="A181" t="str">
            <v>2.13</v>
          </cell>
          <cell r="B181" t="str">
            <v>역 T형 옹벽</v>
          </cell>
          <cell r="F181">
            <v>0</v>
          </cell>
        </row>
        <row r="182">
          <cell r="A182" t="str">
            <v>a</v>
          </cell>
          <cell r="B182" t="str">
            <v>콘크리트타설</v>
          </cell>
          <cell r="F182">
            <v>0</v>
          </cell>
        </row>
        <row r="183">
          <cell r="A183" t="str">
            <v>-1</v>
          </cell>
          <cell r="B183" t="str">
            <v>콘크리트타설</v>
          </cell>
          <cell r="C183" t="str">
            <v>(철근 펌프카)</v>
          </cell>
          <cell r="D183">
            <v>313</v>
          </cell>
          <cell r="E183" t="str">
            <v>M3</v>
          </cell>
          <cell r="F183">
            <v>10488</v>
          </cell>
          <cell r="G183">
            <v>3282744</v>
          </cell>
        </row>
        <row r="184">
          <cell r="A184" t="str">
            <v>-2</v>
          </cell>
          <cell r="B184" t="str">
            <v>콘크리트타설</v>
          </cell>
          <cell r="C184" t="str">
            <v>(무근 VIB 제외)</v>
          </cell>
          <cell r="D184">
            <v>29</v>
          </cell>
          <cell r="E184" t="str">
            <v>M3</v>
          </cell>
          <cell r="F184">
            <v>18226</v>
          </cell>
          <cell r="G184">
            <v>528554</v>
          </cell>
        </row>
        <row r="185">
          <cell r="A185" t="str">
            <v>b</v>
          </cell>
          <cell r="B185" t="str">
            <v>거 푸 집</v>
          </cell>
          <cell r="F185">
            <v>0</v>
          </cell>
        </row>
        <row r="186">
          <cell r="A186" t="str">
            <v>-1</v>
          </cell>
          <cell r="B186" t="str">
            <v>합판거푸집</v>
          </cell>
          <cell r="C186" t="str">
            <v>(3 회)</v>
          </cell>
          <cell r="D186">
            <v>446</v>
          </cell>
          <cell r="E186" t="str">
            <v>M2</v>
          </cell>
          <cell r="F186">
            <v>18891</v>
          </cell>
          <cell r="G186">
            <v>8425386</v>
          </cell>
        </row>
        <row r="187">
          <cell r="A187" t="str">
            <v>-2</v>
          </cell>
          <cell r="B187" t="str">
            <v>합판거푸집</v>
          </cell>
          <cell r="C187" t="str">
            <v>(4 회)</v>
          </cell>
          <cell r="D187">
            <v>127</v>
          </cell>
          <cell r="E187" t="str">
            <v>M2</v>
          </cell>
          <cell r="F187">
            <v>16311</v>
          </cell>
          <cell r="G187">
            <v>2071497</v>
          </cell>
        </row>
        <row r="188">
          <cell r="A188" t="str">
            <v>-3</v>
          </cell>
          <cell r="B188" t="str">
            <v>문양거푸집</v>
          </cell>
          <cell r="C188" t="str">
            <v>(문양스치로폴 0∼7M)</v>
          </cell>
          <cell r="D188">
            <v>429</v>
          </cell>
          <cell r="E188" t="str">
            <v>M2</v>
          </cell>
          <cell r="F188">
            <v>22052</v>
          </cell>
          <cell r="G188">
            <v>9460308</v>
          </cell>
        </row>
        <row r="189">
          <cell r="A189" t="str">
            <v>c</v>
          </cell>
          <cell r="B189" t="str">
            <v>철근가공조립</v>
          </cell>
          <cell r="C189" t="str">
            <v>(보 통)</v>
          </cell>
          <cell r="D189">
            <v>27.428999999999998</v>
          </cell>
          <cell r="E189" t="str">
            <v>Ton</v>
          </cell>
          <cell r="F189">
            <v>330357</v>
          </cell>
          <cell r="G189">
            <v>9061362</v>
          </cell>
        </row>
        <row r="190">
          <cell r="A190" t="str">
            <v>d</v>
          </cell>
          <cell r="B190" t="str">
            <v>강관비계</v>
          </cell>
          <cell r="C190" t="str">
            <v>(0∼30 M)</v>
          </cell>
          <cell r="D190">
            <v>717</v>
          </cell>
          <cell r="E190" t="str">
            <v>M2</v>
          </cell>
          <cell r="F190">
            <v>7603</v>
          </cell>
          <cell r="G190">
            <v>5451351</v>
          </cell>
        </row>
        <row r="191">
          <cell r="A191" t="str">
            <v>e</v>
          </cell>
          <cell r="B191" t="str">
            <v>PVC PIPE 설치</v>
          </cell>
          <cell r="C191" t="str">
            <v>(Φ65 m/m)</v>
          </cell>
          <cell r="D191">
            <v>19</v>
          </cell>
          <cell r="E191" t="str">
            <v>M</v>
          </cell>
          <cell r="F191">
            <v>2401</v>
          </cell>
          <cell r="G191">
            <v>45619</v>
          </cell>
        </row>
        <row r="192">
          <cell r="A192" t="str">
            <v>f</v>
          </cell>
          <cell r="B192" t="str">
            <v>부직포설치</v>
          </cell>
          <cell r="C192" t="str">
            <v>(2.0 T/M)</v>
          </cell>
          <cell r="D192">
            <v>280</v>
          </cell>
          <cell r="E192" t="str">
            <v>M2</v>
          </cell>
          <cell r="F192">
            <v>1277</v>
          </cell>
          <cell r="G192">
            <v>357560</v>
          </cell>
        </row>
        <row r="193">
          <cell r="A193" t="str">
            <v>g</v>
          </cell>
          <cell r="B193" t="str">
            <v>뒷채움잡석</v>
          </cell>
          <cell r="C193" t="str">
            <v>(부설및다짐)</v>
          </cell>
          <cell r="D193">
            <v>39</v>
          </cell>
          <cell r="E193" t="str">
            <v>M3</v>
          </cell>
          <cell r="F193">
            <v>10744</v>
          </cell>
          <cell r="G193">
            <v>419016</v>
          </cell>
        </row>
        <row r="194">
          <cell r="A194" t="str">
            <v>h</v>
          </cell>
          <cell r="B194" t="str">
            <v>스치로폴설치</v>
          </cell>
          <cell r="C194" t="str">
            <v>(T=10 m/m)</v>
          </cell>
          <cell r="D194">
            <v>8</v>
          </cell>
          <cell r="E194" t="str">
            <v>M2</v>
          </cell>
          <cell r="F194">
            <v>519</v>
          </cell>
          <cell r="G194">
            <v>4152</v>
          </cell>
        </row>
        <row r="195">
          <cell r="A195" t="str">
            <v>i</v>
          </cell>
          <cell r="B195" t="str">
            <v>스페이서 설치</v>
          </cell>
          <cell r="C195" t="str">
            <v>(슬라브및기초용)</v>
          </cell>
          <cell r="D195">
            <v>3658</v>
          </cell>
          <cell r="E195" t="str">
            <v>M2</v>
          </cell>
          <cell r="F195">
            <v>92</v>
          </cell>
          <cell r="G195">
            <v>336536</v>
          </cell>
        </row>
        <row r="196">
          <cell r="A196" t="str">
            <v>j</v>
          </cell>
          <cell r="B196" t="str">
            <v>신축이음</v>
          </cell>
          <cell r="C196" t="str">
            <v>(옹벽용)</v>
          </cell>
          <cell r="D196">
            <v>19</v>
          </cell>
          <cell r="E196" t="str">
            <v>M</v>
          </cell>
          <cell r="F196">
            <v>5854</v>
          </cell>
          <cell r="G196">
            <v>111226</v>
          </cell>
        </row>
        <row r="197">
          <cell r="A197" t="str">
            <v>2.14</v>
          </cell>
          <cell r="B197" t="str">
            <v>보강벽옹벽</v>
          </cell>
          <cell r="F197">
            <v>0</v>
          </cell>
        </row>
        <row r="198">
          <cell r="A198" t="str">
            <v>a</v>
          </cell>
          <cell r="B198" t="str">
            <v>보강토 옹벽 설치</v>
          </cell>
          <cell r="F198">
            <v>0</v>
          </cell>
        </row>
        <row r="199">
          <cell r="A199" t="str">
            <v>-1</v>
          </cell>
          <cell r="B199" t="str">
            <v>판넬설치</v>
          </cell>
          <cell r="D199">
            <v>1634</v>
          </cell>
          <cell r="E199" t="str">
            <v>M2</v>
          </cell>
          <cell r="F199">
            <v>116543</v>
          </cell>
          <cell r="G199">
            <v>190431262</v>
          </cell>
        </row>
        <row r="200">
          <cell r="A200" t="str">
            <v>-2</v>
          </cell>
          <cell r="B200" t="str">
            <v>버팀목설치</v>
          </cell>
          <cell r="D200">
            <v>448</v>
          </cell>
          <cell r="E200" t="str">
            <v>M</v>
          </cell>
          <cell r="F200">
            <v>17260</v>
          </cell>
          <cell r="G200">
            <v>7732480</v>
          </cell>
        </row>
        <row r="201">
          <cell r="A201" t="str">
            <v>-3</v>
          </cell>
          <cell r="B201" t="str">
            <v>섬유보강재 50KN 설치</v>
          </cell>
          <cell r="D201">
            <v>34569</v>
          </cell>
          <cell r="E201" t="str">
            <v>M</v>
          </cell>
          <cell r="F201">
            <v>2157</v>
          </cell>
          <cell r="G201">
            <v>74565333</v>
          </cell>
        </row>
        <row r="202">
          <cell r="A202" t="str">
            <v>-4</v>
          </cell>
          <cell r="B202" t="str">
            <v>섬유보강재100KN 설치</v>
          </cell>
          <cell r="D202">
            <v>2040</v>
          </cell>
          <cell r="E202" t="str">
            <v>M</v>
          </cell>
          <cell r="F202">
            <v>3453</v>
          </cell>
          <cell r="G202">
            <v>7044120</v>
          </cell>
        </row>
        <row r="203">
          <cell r="A203" t="str">
            <v>-5</v>
          </cell>
          <cell r="B203" t="str">
            <v>보강토 규준틀설치</v>
          </cell>
          <cell r="D203">
            <v>448</v>
          </cell>
          <cell r="E203" t="str">
            <v>M</v>
          </cell>
          <cell r="F203">
            <v>8279</v>
          </cell>
          <cell r="G203">
            <v>3708992</v>
          </cell>
        </row>
        <row r="204">
          <cell r="A204" t="str">
            <v>-6</v>
          </cell>
          <cell r="B204" t="str">
            <v>CORNICE 설치</v>
          </cell>
          <cell r="D204">
            <v>452</v>
          </cell>
          <cell r="E204" t="str">
            <v>M</v>
          </cell>
          <cell r="F204">
            <v>20125</v>
          </cell>
          <cell r="G204">
            <v>9096500</v>
          </cell>
        </row>
        <row r="205">
          <cell r="A205" t="str">
            <v>b</v>
          </cell>
          <cell r="B205" t="str">
            <v>철근가공조립</v>
          </cell>
          <cell r="F205">
            <v>0</v>
          </cell>
        </row>
        <row r="206">
          <cell r="A206" t="str">
            <v>-1</v>
          </cell>
          <cell r="B206" t="str">
            <v>철근가공조립</v>
          </cell>
          <cell r="C206" t="str">
            <v>(간 단)</v>
          </cell>
          <cell r="D206">
            <v>6.7709999999999999</v>
          </cell>
          <cell r="E206" t="str">
            <v>Ton</v>
          </cell>
          <cell r="F206">
            <v>292637</v>
          </cell>
          <cell r="G206">
            <v>1981445</v>
          </cell>
        </row>
        <row r="207">
          <cell r="A207" t="str">
            <v>-2</v>
          </cell>
          <cell r="B207" t="str">
            <v>철근가공조립</v>
          </cell>
          <cell r="C207" t="str">
            <v>(보 통)</v>
          </cell>
          <cell r="D207">
            <v>39.22</v>
          </cell>
          <cell r="E207" t="str">
            <v>Ton</v>
          </cell>
          <cell r="F207">
            <v>330357</v>
          </cell>
          <cell r="G207">
            <v>12956601</v>
          </cell>
        </row>
        <row r="208">
          <cell r="A208" t="str">
            <v>c</v>
          </cell>
          <cell r="B208" t="str">
            <v>콘크리트타설</v>
          </cell>
          <cell r="F208">
            <v>0</v>
          </cell>
        </row>
        <row r="209">
          <cell r="A209" t="str">
            <v>-1</v>
          </cell>
          <cell r="B209" t="str">
            <v>콘크리트타설</v>
          </cell>
          <cell r="C209" t="str">
            <v>(무근 VIB 제외)</v>
          </cell>
          <cell r="D209">
            <v>50</v>
          </cell>
          <cell r="E209" t="str">
            <v>M3</v>
          </cell>
          <cell r="F209">
            <v>18226</v>
          </cell>
          <cell r="G209">
            <v>911300</v>
          </cell>
        </row>
        <row r="210">
          <cell r="A210" t="str">
            <v>-2</v>
          </cell>
          <cell r="B210" t="str">
            <v>콘크리트타설</v>
          </cell>
          <cell r="C210" t="str">
            <v>(철근 VIB 포함)</v>
          </cell>
          <cell r="D210">
            <v>487</v>
          </cell>
          <cell r="E210" t="str">
            <v>M3</v>
          </cell>
          <cell r="F210">
            <v>20625</v>
          </cell>
          <cell r="G210">
            <v>10044375</v>
          </cell>
        </row>
        <row r="211">
          <cell r="A211" t="str">
            <v>d</v>
          </cell>
          <cell r="B211" t="str">
            <v>합판거푸집</v>
          </cell>
          <cell r="F211">
            <v>0</v>
          </cell>
        </row>
        <row r="212">
          <cell r="A212" t="str">
            <v>-1</v>
          </cell>
          <cell r="B212" t="str">
            <v>합판거푸집</v>
          </cell>
          <cell r="C212" t="str">
            <v>(3 회)</v>
          </cell>
          <cell r="D212">
            <v>1130</v>
          </cell>
          <cell r="E212" t="str">
            <v>M2</v>
          </cell>
          <cell r="F212">
            <v>18891</v>
          </cell>
          <cell r="G212">
            <v>21346830</v>
          </cell>
        </row>
        <row r="213">
          <cell r="A213" t="str">
            <v>-2</v>
          </cell>
          <cell r="B213" t="str">
            <v>합판거푸집</v>
          </cell>
          <cell r="C213" t="str">
            <v>(6 회)</v>
          </cell>
          <cell r="D213">
            <v>223</v>
          </cell>
          <cell r="E213" t="str">
            <v>M2</v>
          </cell>
          <cell r="F213">
            <v>13583</v>
          </cell>
          <cell r="G213">
            <v>3029009</v>
          </cell>
        </row>
        <row r="214">
          <cell r="A214" t="str">
            <v>e</v>
          </cell>
          <cell r="B214" t="str">
            <v>강관비계</v>
          </cell>
          <cell r="C214" t="str">
            <v>(0∼30 M)</v>
          </cell>
          <cell r="D214">
            <v>1638</v>
          </cell>
          <cell r="E214" t="str">
            <v>M2</v>
          </cell>
          <cell r="F214">
            <v>7603</v>
          </cell>
          <cell r="G214">
            <v>12453714</v>
          </cell>
        </row>
        <row r="215">
          <cell r="A215" t="str">
            <v>f</v>
          </cell>
          <cell r="B215" t="str">
            <v>자재운반비</v>
          </cell>
          <cell r="F215">
            <v>0</v>
          </cell>
        </row>
        <row r="216">
          <cell r="A216" t="str">
            <v>-1</v>
          </cell>
          <cell r="B216" t="str">
            <v>판넬 운반</v>
          </cell>
          <cell r="D216">
            <v>1634</v>
          </cell>
          <cell r="E216" t="str">
            <v>M2</v>
          </cell>
          <cell r="F216">
            <v>15033</v>
          </cell>
          <cell r="G216">
            <v>24563922</v>
          </cell>
        </row>
        <row r="217">
          <cell r="A217" t="str">
            <v>-2</v>
          </cell>
          <cell r="B217" t="str">
            <v>CORNICE 운반</v>
          </cell>
          <cell r="D217">
            <v>452</v>
          </cell>
          <cell r="E217" t="str">
            <v>M</v>
          </cell>
          <cell r="F217">
            <v>2876</v>
          </cell>
          <cell r="G217">
            <v>1299952</v>
          </cell>
        </row>
        <row r="218">
          <cell r="F218">
            <v>0</v>
          </cell>
        </row>
        <row r="219">
          <cell r="A219" t="str">
            <v>3.</v>
          </cell>
          <cell r="B219" t="str">
            <v>구  조  물  공</v>
          </cell>
          <cell r="F219">
            <v>0</v>
          </cell>
          <cell r="G219">
            <v>10946656574</v>
          </cell>
        </row>
        <row r="220">
          <cell r="A220" t="str">
            <v>3.A</v>
          </cell>
          <cell r="B220" t="str">
            <v>양    촌    교</v>
          </cell>
          <cell r="F220">
            <v>0</v>
          </cell>
        </row>
        <row r="221">
          <cell r="A221" t="str">
            <v>3.01</v>
          </cell>
          <cell r="B221" t="str">
            <v>토          공</v>
          </cell>
          <cell r="F221">
            <v>0</v>
          </cell>
        </row>
        <row r="222">
          <cell r="A222" t="str">
            <v>a</v>
          </cell>
          <cell r="B222" t="str">
            <v>구조물 터파기</v>
          </cell>
          <cell r="F222">
            <v>0</v>
          </cell>
        </row>
        <row r="223">
          <cell r="A223" t="str">
            <v>-1</v>
          </cell>
          <cell r="B223" t="str">
            <v>구조물터파기</v>
          </cell>
          <cell r="C223" t="str">
            <v>(육상토사 0∼1 M)</v>
          </cell>
          <cell r="D223">
            <v>1129</v>
          </cell>
          <cell r="E223" t="str">
            <v>M3</v>
          </cell>
          <cell r="F223">
            <v>3206</v>
          </cell>
          <cell r="G223">
            <v>3619574</v>
          </cell>
        </row>
        <row r="224">
          <cell r="A224" t="str">
            <v>-2</v>
          </cell>
          <cell r="B224" t="str">
            <v>구조물터파기</v>
          </cell>
          <cell r="C224" t="str">
            <v>(육상토사 1∼2 M)</v>
          </cell>
          <cell r="D224">
            <v>608</v>
          </cell>
          <cell r="E224" t="str">
            <v>M3</v>
          </cell>
          <cell r="F224">
            <v>3310</v>
          </cell>
          <cell r="G224">
            <v>2012480</v>
          </cell>
        </row>
        <row r="225">
          <cell r="A225" t="str">
            <v>-3</v>
          </cell>
          <cell r="B225" t="str">
            <v>구조물터파기</v>
          </cell>
          <cell r="C225" t="str">
            <v>(육상토사 2∼3 M)</v>
          </cell>
          <cell r="D225">
            <v>432</v>
          </cell>
          <cell r="E225" t="str">
            <v>M3</v>
          </cell>
          <cell r="F225">
            <v>4041</v>
          </cell>
          <cell r="G225">
            <v>1745712</v>
          </cell>
        </row>
        <row r="226">
          <cell r="A226" t="str">
            <v>-4</v>
          </cell>
          <cell r="B226" t="str">
            <v>구조물터파기</v>
          </cell>
          <cell r="C226" t="str">
            <v>(육상토사 3∼4 M)</v>
          </cell>
          <cell r="D226">
            <v>91</v>
          </cell>
          <cell r="E226" t="str">
            <v>M3</v>
          </cell>
          <cell r="F226">
            <v>4772</v>
          </cell>
          <cell r="G226">
            <v>434252</v>
          </cell>
        </row>
        <row r="227">
          <cell r="A227" t="str">
            <v>b</v>
          </cell>
          <cell r="B227" t="str">
            <v>되메우기및다짐</v>
          </cell>
          <cell r="C227" t="str">
            <v>(인력30%+백호우70%)</v>
          </cell>
          <cell r="D227">
            <v>1439</v>
          </cell>
          <cell r="E227" t="str">
            <v>M3</v>
          </cell>
          <cell r="F227">
            <v>4075</v>
          </cell>
          <cell r="G227">
            <v>5863925</v>
          </cell>
        </row>
        <row r="228">
          <cell r="A228" t="str">
            <v>c</v>
          </cell>
          <cell r="B228" t="str">
            <v>뒷채움잡석</v>
          </cell>
          <cell r="C228" t="str">
            <v>(부설및다짐)</v>
          </cell>
          <cell r="D228">
            <v>1413</v>
          </cell>
          <cell r="E228" t="str">
            <v>M3</v>
          </cell>
          <cell r="F228">
            <v>10744</v>
          </cell>
          <cell r="G228">
            <v>15181272</v>
          </cell>
        </row>
        <row r="229">
          <cell r="A229" t="str">
            <v>3.02</v>
          </cell>
          <cell r="B229" t="str">
            <v>강관파일</v>
          </cell>
          <cell r="F229">
            <v>0</v>
          </cell>
        </row>
        <row r="230">
          <cell r="A230" t="str">
            <v>a</v>
          </cell>
          <cell r="B230" t="str">
            <v>강관파일항타(직항)</v>
          </cell>
          <cell r="C230" t="str">
            <v>(유압식Φ50815m이하)</v>
          </cell>
          <cell r="D230">
            <v>252</v>
          </cell>
          <cell r="E230" t="str">
            <v>M</v>
          </cell>
          <cell r="F230">
            <v>9587</v>
          </cell>
          <cell r="G230">
            <v>2415924</v>
          </cell>
        </row>
        <row r="231">
          <cell r="A231" t="str">
            <v>b</v>
          </cell>
          <cell r="B231" t="str">
            <v>강관파일천공</v>
          </cell>
          <cell r="C231" t="str">
            <v>(토 사 Φ508)</v>
          </cell>
          <cell r="D231">
            <v>1937</v>
          </cell>
          <cell r="E231" t="str">
            <v>M</v>
          </cell>
          <cell r="F231">
            <v>30636</v>
          </cell>
          <cell r="G231">
            <v>59341932</v>
          </cell>
        </row>
        <row r="232">
          <cell r="A232" t="str">
            <v>c</v>
          </cell>
          <cell r="B232" t="str">
            <v>강관파일천공</v>
          </cell>
          <cell r="C232" t="str">
            <v>(리핑암 Φ508m/m)</v>
          </cell>
          <cell r="D232">
            <v>84</v>
          </cell>
          <cell r="E232" t="str">
            <v>M</v>
          </cell>
          <cell r="F232">
            <v>119348</v>
          </cell>
          <cell r="G232">
            <v>10025232</v>
          </cell>
        </row>
        <row r="233">
          <cell r="A233" t="str">
            <v>d</v>
          </cell>
          <cell r="B233" t="str">
            <v>속채움콘크리트</v>
          </cell>
          <cell r="D233">
            <v>51</v>
          </cell>
          <cell r="E233" t="str">
            <v>M3</v>
          </cell>
          <cell r="F233">
            <v>20625</v>
          </cell>
          <cell r="G233">
            <v>1051875</v>
          </cell>
        </row>
        <row r="234">
          <cell r="A234" t="str">
            <v>e</v>
          </cell>
          <cell r="B234" t="str">
            <v>두부및선단보강</v>
          </cell>
          <cell r="C234" t="str">
            <v>(Φ508.0 m/m)</v>
          </cell>
          <cell r="D234">
            <v>252</v>
          </cell>
          <cell r="E234" t="str">
            <v>EA</v>
          </cell>
          <cell r="F234">
            <v>156845</v>
          </cell>
          <cell r="G234">
            <v>39524940</v>
          </cell>
        </row>
        <row r="235">
          <cell r="A235" t="str">
            <v>3.03</v>
          </cell>
          <cell r="B235" t="str">
            <v>거 푸 집</v>
          </cell>
          <cell r="F235">
            <v>0</v>
          </cell>
        </row>
        <row r="236">
          <cell r="A236" t="str">
            <v>a</v>
          </cell>
          <cell r="B236" t="str">
            <v>합판거푸집</v>
          </cell>
          <cell r="C236" t="str">
            <v>(3 회)</v>
          </cell>
          <cell r="D236">
            <v>2332</v>
          </cell>
          <cell r="E236" t="str">
            <v>M2</v>
          </cell>
          <cell r="F236">
            <v>18891</v>
          </cell>
          <cell r="G236">
            <v>44053812</v>
          </cell>
        </row>
        <row r="237">
          <cell r="A237" t="str">
            <v>b</v>
          </cell>
          <cell r="B237" t="str">
            <v>합판거푸집</v>
          </cell>
          <cell r="C237" t="str">
            <v>(3 회 7∼10 m)</v>
          </cell>
          <cell r="D237">
            <v>179</v>
          </cell>
          <cell r="E237" t="str">
            <v>M2</v>
          </cell>
          <cell r="F237">
            <v>20074</v>
          </cell>
          <cell r="G237">
            <v>3593246</v>
          </cell>
        </row>
        <row r="238">
          <cell r="A238" t="str">
            <v>c</v>
          </cell>
          <cell r="B238" t="str">
            <v>합판거푸집</v>
          </cell>
          <cell r="C238" t="str">
            <v>(4 회)</v>
          </cell>
          <cell r="D238">
            <v>537</v>
          </cell>
          <cell r="E238" t="str">
            <v>M2</v>
          </cell>
          <cell r="F238">
            <v>16311</v>
          </cell>
          <cell r="G238">
            <v>8759007</v>
          </cell>
        </row>
        <row r="239">
          <cell r="A239" t="str">
            <v>d</v>
          </cell>
          <cell r="B239" t="str">
            <v>합판거푸집</v>
          </cell>
          <cell r="C239" t="str">
            <v>(6 회)</v>
          </cell>
          <cell r="D239">
            <v>304</v>
          </cell>
          <cell r="E239" t="str">
            <v>M2</v>
          </cell>
          <cell r="F239">
            <v>13583</v>
          </cell>
          <cell r="G239">
            <v>4129232</v>
          </cell>
        </row>
        <row r="240">
          <cell r="A240" t="str">
            <v>e</v>
          </cell>
          <cell r="B240" t="str">
            <v>문양거푸집</v>
          </cell>
          <cell r="C240" t="str">
            <v>(문양스치로폴 0∼7M)</v>
          </cell>
          <cell r="D240">
            <v>569</v>
          </cell>
          <cell r="E240" t="str">
            <v>M2</v>
          </cell>
          <cell r="F240">
            <v>22052</v>
          </cell>
          <cell r="G240">
            <v>12547588</v>
          </cell>
        </row>
        <row r="241">
          <cell r="A241" t="str">
            <v>f</v>
          </cell>
          <cell r="B241" t="str">
            <v>강재거푸집</v>
          </cell>
          <cell r="C241" t="str">
            <v>(교각용:D=2.0 M)</v>
          </cell>
          <cell r="D241">
            <v>201</v>
          </cell>
          <cell r="E241" t="str">
            <v>M2</v>
          </cell>
          <cell r="F241">
            <v>24756</v>
          </cell>
          <cell r="G241">
            <v>4975956</v>
          </cell>
        </row>
        <row r="242">
          <cell r="A242" t="str">
            <v>3.04</v>
          </cell>
          <cell r="B242" t="str">
            <v>강관비계</v>
          </cell>
          <cell r="C242" t="str">
            <v>(0∼30 M)</v>
          </cell>
          <cell r="D242">
            <v>1228</v>
          </cell>
          <cell r="E242" t="str">
            <v>M2</v>
          </cell>
          <cell r="F242">
            <v>7603</v>
          </cell>
          <cell r="G242">
            <v>9336484</v>
          </cell>
        </row>
        <row r="243">
          <cell r="A243" t="str">
            <v>3.05</v>
          </cell>
          <cell r="B243" t="str">
            <v>동 바 리</v>
          </cell>
          <cell r="F243">
            <v>0</v>
          </cell>
        </row>
        <row r="244">
          <cell r="A244" t="str">
            <v>a</v>
          </cell>
          <cell r="B244" t="str">
            <v>강관동바리</v>
          </cell>
          <cell r="C244" t="str">
            <v>(교량용)</v>
          </cell>
          <cell r="D244">
            <v>367</v>
          </cell>
          <cell r="E244" t="str">
            <v>공M3</v>
          </cell>
          <cell r="F244">
            <v>15940</v>
          </cell>
          <cell r="G244">
            <v>5849980</v>
          </cell>
        </row>
        <row r="245">
          <cell r="A245" t="str">
            <v>b</v>
          </cell>
          <cell r="B245" t="str">
            <v>수평보강재(교량용)</v>
          </cell>
          <cell r="C245" t="str">
            <v>(강관동바리)</v>
          </cell>
          <cell r="D245">
            <v>131</v>
          </cell>
          <cell r="E245" t="str">
            <v>M2</v>
          </cell>
          <cell r="F245">
            <v>2864</v>
          </cell>
          <cell r="G245">
            <v>375184</v>
          </cell>
        </row>
        <row r="246">
          <cell r="A246" t="str">
            <v>3.06</v>
          </cell>
          <cell r="B246" t="str">
            <v>DECK PLATE</v>
          </cell>
          <cell r="C246" t="str">
            <v>(양 촌 교)</v>
          </cell>
          <cell r="D246">
            <v>1004</v>
          </cell>
          <cell r="E246" t="str">
            <v>M2</v>
          </cell>
          <cell r="F246">
            <v>61752</v>
          </cell>
          <cell r="G246">
            <v>61999008</v>
          </cell>
        </row>
        <row r="247">
          <cell r="A247" t="str">
            <v>3.07</v>
          </cell>
          <cell r="B247" t="str">
            <v>철근가공조립</v>
          </cell>
          <cell r="F247">
            <v>0</v>
          </cell>
        </row>
        <row r="248">
          <cell r="A248" t="str">
            <v>a</v>
          </cell>
          <cell r="B248" t="str">
            <v>철근가공조립</v>
          </cell>
          <cell r="C248" t="str">
            <v>(보 통)</v>
          </cell>
          <cell r="D248">
            <v>57.273000000000003</v>
          </cell>
          <cell r="E248" t="str">
            <v>Ton</v>
          </cell>
          <cell r="F248">
            <v>330357</v>
          </cell>
          <cell r="G248">
            <v>18920536</v>
          </cell>
        </row>
        <row r="249">
          <cell r="A249" t="str">
            <v>b</v>
          </cell>
          <cell r="B249" t="str">
            <v>철근가공조립</v>
          </cell>
          <cell r="C249" t="str">
            <v>(복 잡)</v>
          </cell>
          <cell r="D249">
            <v>506.14499999999998</v>
          </cell>
          <cell r="E249" t="str">
            <v>Ton</v>
          </cell>
          <cell r="F249">
            <v>361279</v>
          </cell>
          <cell r="G249">
            <v>182859559</v>
          </cell>
        </row>
        <row r="250">
          <cell r="A250" t="str">
            <v>3.08</v>
          </cell>
          <cell r="B250" t="str">
            <v>콘크리트타설</v>
          </cell>
          <cell r="F250">
            <v>0</v>
          </cell>
        </row>
        <row r="251">
          <cell r="A251" t="str">
            <v>a</v>
          </cell>
          <cell r="B251" t="str">
            <v>콘크리트타설</v>
          </cell>
          <cell r="C251" t="str">
            <v>(철근 펌프카)</v>
          </cell>
          <cell r="D251">
            <v>2955</v>
          </cell>
          <cell r="E251" t="str">
            <v>M3</v>
          </cell>
          <cell r="F251">
            <v>10488</v>
          </cell>
          <cell r="G251">
            <v>30992040</v>
          </cell>
        </row>
        <row r="252">
          <cell r="A252" t="str">
            <v>b</v>
          </cell>
          <cell r="B252" t="str">
            <v>콘크리트타설</v>
          </cell>
          <cell r="C252" t="str">
            <v>(철근 VIB 포함)</v>
          </cell>
          <cell r="D252">
            <v>2</v>
          </cell>
          <cell r="E252" t="str">
            <v>M3</v>
          </cell>
          <cell r="F252">
            <v>20625</v>
          </cell>
          <cell r="G252">
            <v>41250</v>
          </cell>
        </row>
        <row r="253">
          <cell r="A253" t="str">
            <v>c</v>
          </cell>
          <cell r="B253" t="str">
            <v>콘크리트타설</v>
          </cell>
          <cell r="C253" t="str">
            <v>(무근 VIB 포함)</v>
          </cell>
          <cell r="D253">
            <v>230</v>
          </cell>
          <cell r="E253" t="str">
            <v>M3</v>
          </cell>
          <cell r="F253">
            <v>18476</v>
          </cell>
          <cell r="G253">
            <v>4249480</v>
          </cell>
        </row>
        <row r="254">
          <cell r="A254" t="str">
            <v>d</v>
          </cell>
          <cell r="B254" t="str">
            <v>콘크리트타설</v>
          </cell>
          <cell r="C254" t="str">
            <v>(무근 VIB 제외)</v>
          </cell>
          <cell r="D254">
            <v>79</v>
          </cell>
          <cell r="E254" t="str">
            <v>M3</v>
          </cell>
          <cell r="F254">
            <v>18226</v>
          </cell>
          <cell r="G254">
            <v>1439854</v>
          </cell>
        </row>
        <row r="255">
          <cell r="A255" t="str">
            <v>e</v>
          </cell>
          <cell r="B255" t="str">
            <v>강섬유보강재</v>
          </cell>
          <cell r="C255" t="str">
            <v>(900 g/㎥)</v>
          </cell>
          <cell r="D255">
            <v>945</v>
          </cell>
          <cell r="E255" t="str">
            <v>M3</v>
          </cell>
          <cell r="F255">
            <v>4350</v>
          </cell>
          <cell r="G255">
            <v>4110750</v>
          </cell>
        </row>
        <row r="256">
          <cell r="A256" t="str">
            <v>3.09</v>
          </cell>
          <cell r="B256" t="str">
            <v>표면처리</v>
          </cell>
          <cell r="F256">
            <v>0</v>
          </cell>
        </row>
        <row r="257">
          <cell r="A257" t="str">
            <v>a</v>
          </cell>
          <cell r="B257" t="str">
            <v>슬래브양생</v>
          </cell>
          <cell r="C257" t="str">
            <v>(양생제)</v>
          </cell>
          <cell r="D257">
            <v>2483</v>
          </cell>
          <cell r="E257" t="str">
            <v>M2</v>
          </cell>
          <cell r="F257">
            <v>271</v>
          </cell>
          <cell r="G257">
            <v>672893</v>
          </cell>
        </row>
        <row r="258">
          <cell r="A258" t="str">
            <v>b</v>
          </cell>
          <cell r="B258" t="str">
            <v>슬래브면고르기</v>
          </cell>
          <cell r="C258" t="str">
            <v>(데크 피니샤)</v>
          </cell>
          <cell r="D258">
            <v>2483</v>
          </cell>
          <cell r="E258" t="str">
            <v>M2</v>
          </cell>
          <cell r="F258">
            <v>464</v>
          </cell>
          <cell r="G258">
            <v>1152112</v>
          </cell>
        </row>
        <row r="259">
          <cell r="A259" t="str">
            <v>c</v>
          </cell>
          <cell r="B259" t="str">
            <v>교대배면방수</v>
          </cell>
          <cell r="C259" t="str">
            <v>(아스팔트 2회)</v>
          </cell>
          <cell r="D259">
            <v>538</v>
          </cell>
          <cell r="E259" t="str">
            <v>M2</v>
          </cell>
          <cell r="F259">
            <v>4605</v>
          </cell>
          <cell r="G259">
            <v>2477490</v>
          </cell>
        </row>
        <row r="260">
          <cell r="A260" t="str">
            <v>3.10</v>
          </cell>
          <cell r="B260" t="str">
            <v>교좌장치</v>
          </cell>
          <cell r="F260">
            <v>0</v>
          </cell>
        </row>
        <row r="261">
          <cell r="A261" t="str">
            <v>a</v>
          </cell>
          <cell r="B261" t="str">
            <v>교좌장치(고정단)</v>
          </cell>
          <cell r="C261" t="str">
            <v>(SPHERICAL,400ton)</v>
          </cell>
          <cell r="D261">
            <v>2</v>
          </cell>
          <cell r="E261" t="str">
            <v>EA</v>
          </cell>
          <cell r="F261">
            <v>76226</v>
          </cell>
          <cell r="G261">
            <v>152452</v>
          </cell>
        </row>
        <row r="262">
          <cell r="A262" t="str">
            <v>b</v>
          </cell>
          <cell r="B262" t="str">
            <v>교좌장치(일방향)</v>
          </cell>
          <cell r="C262" t="str">
            <v>(SPHERICAL,200ton)</v>
          </cell>
          <cell r="D262">
            <v>4</v>
          </cell>
          <cell r="E262" t="str">
            <v>EA</v>
          </cell>
          <cell r="F262">
            <v>76226</v>
          </cell>
          <cell r="G262">
            <v>304904</v>
          </cell>
        </row>
        <row r="263">
          <cell r="A263" t="str">
            <v>c</v>
          </cell>
          <cell r="B263" t="str">
            <v>교좌장치(일방향)</v>
          </cell>
          <cell r="C263" t="str">
            <v>(SPHERICAL,400ton)</v>
          </cell>
          <cell r="D263">
            <v>8</v>
          </cell>
          <cell r="E263" t="str">
            <v>EA</v>
          </cell>
          <cell r="F263">
            <v>76226</v>
          </cell>
          <cell r="G263">
            <v>609808</v>
          </cell>
        </row>
        <row r="264">
          <cell r="A264" t="str">
            <v>d</v>
          </cell>
          <cell r="B264" t="str">
            <v>교좌장치(양방향)</v>
          </cell>
          <cell r="C264" t="str">
            <v>(SPHERICAL,200ton)</v>
          </cell>
          <cell r="D264">
            <v>12</v>
          </cell>
          <cell r="E264" t="str">
            <v>EA</v>
          </cell>
          <cell r="F264">
            <v>76226</v>
          </cell>
          <cell r="G264">
            <v>914712</v>
          </cell>
        </row>
        <row r="265">
          <cell r="A265" t="str">
            <v>e</v>
          </cell>
          <cell r="B265" t="str">
            <v>교좌장치(양방향)</v>
          </cell>
          <cell r="C265" t="str">
            <v>(SPHERICAL,400ton)</v>
          </cell>
          <cell r="D265">
            <v>6</v>
          </cell>
          <cell r="E265" t="str">
            <v>EA</v>
          </cell>
          <cell r="F265">
            <v>76226</v>
          </cell>
          <cell r="G265">
            <v>457356</v>
          </cell>
        </row>
        <row r="266">
          <cell r="A266" t="str">
            <v>3.11</v>
          </cell>
          <cell r="B266" t="str">
            <v>강    교</v>
          </cell>
          <cell r="F266">
            <v>0</v>
          </cell>
        </row>
        <row r="267">
          <cell r="A267" t="str">
            <v>a</v>
          </cell>
          <cell r="B267" t="str">
            <v>제작및가설</v>
          </cell>
        </row>
        <row r="268">
          <cell r="A268" t="str">
            <v>-1</v>
          </cell>
          <cell r="B268" t="str">
            <v>강교 제작</v>
          </cell>
          <cell r="C268" t="str">
            <v>(양 촌 교)</v>
          </cell>
          <cell r="D268">
            <v>952.55200000000002</v>
          </cell>
          <cell r="E268" t="str">
            <v>Ton</v>
          </cell>
          <cell r="F268">
            <v>1557182</v>
          </cell>
          <cell r="G268">
            <v>1483296828</v>
          </cell>
        </row>
        <row r="269">
          <cell r="A269" t="str">
            <v>-2</v>
          </cell>
          <cell r="B269" t="str">
            <v>강교 운반</v>
          </cell>
          <cell r="C269" t="str">
            <v>(양 촌 교)</v>
          </cell>
          <cell r="D269">
            <v>952.55200000000002</v>
          </cell>
          <cell r="E269" t="str">
            <v>Ton</v>
          </cell>
          <cell r="F269">
            <v>55148</v>
          </cell>
          <cell r="G269">
            <v>52531337</v>
          </cell>
        </row>
        <row r="270">
          <cell r="A270" t="str">
            <v>-3</v>
          </cell>
          <cell r="B270" t="str">
            <v>강교 가설</v>
          </cell>
          <cell r="C270" t="str">
            <v>(양 촌 교)</v>
          </cell>
          <cell r="D270">
            <v>952.55200000000002</v>
          </cell>
          <cell r="E270" t="str">
            <v>Ton</v>
          </cell>
          <cell r="F270">
            <v>276431</v>
          </cell>
          <cell r="G270">
            <v>263314901</v>
          </cell>
        </row>
        <row r="271">
          <cell r="A271" t="str">
            <v>b</v>
          </cell>
          <cell r="B271" t="str">
            <v>강교도장</v>
          </cell>
          <cell r="F271">
            <v>0</v>
          </cell>
        </row>
        <row r="272">
          <cell r="A272" t="str">
            <v>-1</v>
          </cell>
          <cell r="B272" t="str">
            <v>강교내부도장</v>
          </cell>
          <cell r="C272" t="str">
            <v>(공장)</v>
          </cell>
          <cell r="D272">
            <v>10193</v>
          </cell>
          <cell r="E272" t="str">
            <v>M2</v>
          </cell>
          <cell r="F272">
            <v>16546</v>
          </cell>
          <cell r="G272">
            <v>168653378</v>
          </cell>
        </row>
        <row r="273">
          <cell r="A273" t="str">
            <v>-2</v>
          </cell>
          <cell r="B273" t="str">
            <v>강교 SPLICE</v>
          </cell>
          <cell r="C273" t="str">
            <v>(공장)</v>
          </cell>
          <cell r="D273">
            <v>533</v>
          </cell>
          <cell r="E273" t="str">
            <v>M2</v>
          </cell>
          <cell r="F273">
            <v>9338</v>
          </cell>
          <cell r="G273">
            <v>4977154</v>
          </cell>
        </row>
        <row r="274">
          <cell r="A274" t="str">
            <v>-3</v>
          </cell>
          <cell r="B274" t="str">
            <v>내부볼트및 SPILCE</v>
          </cell>
          <cell r="C274" t="str">
            <v>(현장)</v>
          </cell>
          <cell r="D274">
            <v>277</v>
          </cell>
          <cell r="E274" t="str">
            <v>M2</v>
          </cell>
          <cell r="F274">
            <v>5963</v>
          </cell>
          <cell r="G274">
            <v>1651751</v>
          </cell>
        </row>
        <row r="275">
          <cell r="A275" t="str">
            <v>-3</v>
          </cell>
          <cell r="B275" t="str">
            <v>외부 도장</v>
          </cell>
          <cell r="C275" t="str">
            <v>(공장)</v>
          </cell>
          <cell r="D275">
            <v>5220</v>
          </cell>
          <cell r="E275" t="str">
            <v>M2</v>
          </cell>
          <cell r="F275">
            <v>18684</v>
          </cell>
          <cell r="G275">
            <v>97530480</v>
          </cell>
        </row>
        <row r="276">
          <cell r="A276" t="str">
            <v>-4</v>
          </cell>
          <cell r="B276" t="str">
            <v>외부 도장</v>
          </cell>
          <cell r="C276" t="str">
            <v>(현장)</v>
          </cell>
          <cell r="D276">
            <v>5220</v>
          </cell>
          <cell r="E276" t="str">
            <v>M2</v>
          </cell>
          <cell r="F276">
            <v>3745</v>
          </cell>
          <cell r="G276">
            <v>19548900</v>
          </cell>
        </row>
        <row r="277">
          <cell r="A277" t="str">
            <v>-5</v>
          </cell>
          <cell r="B277" t="str">
            <v>외부포장면도장</v>
          </cell>
          <cell r="C277" t="str">
            <v>(공장)</v>
          </cell>
          <cell r="D277">
            <v>1799</v>
          </cell>
          <cell r="E277" t="str">
            <v>M2</v>
          </cell>
          <cell r="F277">
            <v>13966</v>
          </cell>
          <cell r="G277">
            <v>25124834</v>
          </cell>
        </row>
        <row r="278">
          <cell r="A278" t="str">
            <v>-6</v>
          </cell>
          <cell r="B278" t="str">
            <v>외부볼트및 SPLICE</v>
          </cell>
          <cell r="C278" t="str">
            <v>(현장)-내후성중방식</v>
          </cell>
          <cell r="D278">
            <v>371</v>
          </cell>
          <cell r="E278" t="str">
            <v>M2</v>
          </cell>
          <cell r="F278">
            <v>12324</v>
          </cell>
          <cell r="G278">
            <v>4572204</v>
          </cell>
        </row>
        <row r="279">
          <cell r="A279" t="str">
            <v>3.12</v>
          </cell>
          <cell r="B279" t="str">
            <v>신축이음장치</v>
          </cell>
          <cell r="F279">
            <v>0</v>
          </cell>
        </row>
        <row r="280">
          <cell r="A280" t="str">
            <v>a</v>
          </cell>
          <cell r="B280" t="str">
            <v>신축이음장치</v>
          </cell>
          <cell r="C280" t="str">
            <v>(Rail-No 80)</v>
          </cell>
          <cell r="D280">
            <v>20</v>
          </cell>
          <cell r="E280" t="str">
            <v>M</v>
          </cell>
          <cell r="F280">
            <v>731087</v>
          </cell>
          <cell r="G280">
            <v>14621740</v>
          </cell>
        </row>
        <row r="281">
          <cell r="A281" t="str">
            <v>b</v>
          </cell>
          <cell r="B281" t="str">
            <v>신축이음장치</v>
          </cell>
          <cell r="C281" t="str">
            <v>(Rail-No120)</v>
          </cell>
          <cell r="D281">
            <v>20</v>
          </cell>
          <cell r="E281" t="str">
            <v>M</v>
          </cell>
          <cell r="F281">
            <v>1103333</v>
          </cell>
          <cell r="G281">
            <v>22066660</v>
          </cell>
        </row>
        <row r="282">
          <cell r="A282" t="str">
            <v>3.13</v>
          </cell>
          <cell r="B282" t="str">
            <v>교면방수</v>
          </cell>
          <cell r="C282" t="str">
            <v>(도막식)</v>
          </cell>
          <cell r="D282">
            <v>2483</v>
          </cell>
          <cell r="E282" t="str">
            <v>M2</v>
          </cell>
          <cell r="F282">
            <v>15008</v>
          </cell>
          <cell r="G282">
            <v>37264864</v>
          </cell>
        </row>
        <row r="283">
          <cell r="A283" t="str">
            <v>3.14</v>
          </cell>
          <cell r="B283" t="str">
            <v>접속슬래브 접합공</v>
          </cell>
          <cell r="F283">
            <v>0</v>
          </cell>
        </row>
        <row r="284">
          <cell r="A284" t="str">
            <v>a</v>
          </cell>
          <cell r="B284" t="str">
            <v>다웰바 설치</v>
          </cell>
          <cell r="C284" t="str">
            <v>(D=25 m/m, L=600)</v>
          </cell>
          <cell r="D284">
            <v>100</v>
          </cell>
          <cell r="E284" t="str">
            <v>EA</v>
          </cell>
          <cell r="F284">
            <v>8669</v>
          </cell>
          <cell r="G284">
            <v>866900</v>
          </cell>
        </row>
        <row r="285">
          <cell r="A285" t="str">
            <v>b</v>
          </cell>
          <cell r="F285">
            <v>0</v>
          </cell>
        </row>
        <row r="286">
          <cell r="A286" t="str">
            <v>-1</v>
          </cell>
          <cell r="B286" t="str">
            <v>스치로폴설치</v>
          </cell>
          <cell r="C286" t="str">
            <v>(T=20 m/m)</v>
          </cell>
          <cell r="D286">
            <v>42</v>
          </cell>
          <cell r="E286" t="str">
            <v>M2</v>
          </cell>
          <cell r="F286">
            <v>1039</v>
          </cell>
          <cell r="G286">
            <v>43638</v>
          </cell>
        </row>
        <row r="287">
          <cell r="A287" t="str">
            <v>-2</v>
          </cell>
          <cell r="B287" t="str">
            <v>스치로폴설치</v>
          </cell>
          <cell r="C287" t="str">
            <v>(T=10 m/m)</v>
          </cell>
          <cell r="D287">
            <v>53</v>
          </cell>
          <cell r="E287" t="str">
            <v>M2</v>
          </cell>
          <cell r="F287">
            <v>519</v>
          </cell>
          <cell r="G287">
            <v>27507</v>
          </cell>
        </row>
        <row r="288">
          <cell r="A288" t="str">
            <v>3.15</v>
          </cell>
          <cell r="B288" t="str">
            <v>무수축 콘크리트</v>
          </cell>
          <cell r="F288">
            <v>0</v>
          </cell>
        </row>
        <row r="289">
          <cell r="A289" t="str">
            <v>a</v>
          </cell>
          <cell r="B289" t="str">
            <v>무수축몰탈</v>
          </cell>
          <cell r="C289" t="str">
            <v>(1:1)</v>
          </cell>
          <cell r="D289">
            <v>1.8759999999999999</v>
          </cell>
          <cell r="E289" t="str">
            <v>M3</v>
          </cell>
          <cell r="F289">
            <v>113616</v>
          </cell>
          <cell r="G289">
            <v>213143</v>
          </cell>
        </row>
        <row r="290">
          <cell r="A290" t="str">
            <v>b</v>
          </cell>
          <cell r="B290" t="str">
            <v>무수축콘크리트</v>
          </cell>
          <cell r="D290">
            <v>9</v>
          </cell>
          <cell r="E290" t="str">
            <v>M3</v>
          </cell>
          <cell r="F290">
            <v>173656</v>
          </cell>
          <cell r="G290">
            <v>1562904</v>
          </cell>
        </row>
        <row r="291">
          <cell r="A291" t="str">
            <v>3.16</v>
          </cell>
          <cell r="B291" t="str">
            <v>배수시설</v>
          </cell>
          <cell r="F291">
            <v>0</v>
          </cell>
        </row>
        <row r="292">
          <cell r="A292" t="str">
            <v>a</v>
          </cell>
          <cell r="B292" t="str">
            <v>육교용 집수구</v>
          </cell>
          <cell r="C292" t="str">
            <v>(주철)</v>
          </cell>
          <cell r="D292">
            <v>16</v>
          </cell>
          <cell r="E292" t="str">
            <v>EA</v>
          </cell>
          <cell r="F292">
            <v>64516</v>
          </cell>
          <cell r="G292">
            <v>1032256</v>
          </cell>
        </row>
        <row r="293">
          <cell r="A293" t="str">
            <v>b</v>
          </cell>
          <cell r="B293" t="str">
            <v>배 수 구</v>
          </cell>
          <cell r="C293" t="str">
            <v>(스테인레스관)</v>
          </cell>
          <cell r="D293">
            <v>16</v>
          </cell>
          <cell r="E293" t="str">
            <v>EA</v>
          </cell>
          <cell r="F293">
            <v>195125</v>
          </cell>
          <cell r="G293">
            <v>3122000</v>
          </cell>
        </row>
        <row r="294">
          <cell r="A294" t="str">
            <v>c</v>
          </cell>
          <cell r="B294" t="str">
            <v>육교용 직관</v>
          </cell>
          <cell r="C294" t="str">
            <v>(□150)</v>
          </cell>
          <cell r="D294">
            <v>215</v>
          </cell>
          <cell r="E294" t="str">
            <v>M</v>
          </cell>
          <cell r="F294">
            <v>104480</v>
          </cell>
          <cell r="G294">
            <v>22463200</v>
          </cell>
        </row>
        <row r="295">
          <cell r="A295" t="str">
            <v>d</v>
          </cell>
          <cell r="B295" t="str">
            <v>육교용 곡관</v>
          </cell>
          <cell r="D295">
            <v>6</v>
          </cell>
          <cell r="E295" t="str">
            <v>EA</v>
          </cell>
          <cell r="F295">
            <v>40176</v>
          </cell>
          <cell r="G295">
            <v>241056</v>
          </cell>
        </row>
        <row r="296">
          <cell r="A296" t="str">
            <v>e</v>
          </cell>
          <cell r="B296" t="str">
            <v>육교용 이음부</v>
          </cell>
          <cell r="D296">
            <v>8</v>
          </cell>
          <cell r="E296" t="str">
            <v>EA</v>
          </cell>
          <cell r="F296">
            <v>20408</v>
          </cell>
          <cell r="G296">
            <v>163264</v>
          </cell>
        </row>
        <row r="297">
          <cell r="A297" t="str">
            <v>3.17</v>
          </cell>
          <cell r="B297" t="str">
            <v>스페이서설치</v>
          </cell>
          <cell r="F297">
            <v>0</v>
          </cell>
        </row>
        <row r="298">
          <cell r="A298" t="str">
            <v>a</v>
          </cell>
          <cell r="B298" t="str">
            <v>스페이서 설치</v>
          </cell>
          <cell r="C298" t="str">
            <v>(벽체용)</v>
          </cell>
          <cell r="D298">
            <v>1994</v>
          </cell>
          <cell r="E298" t="str">
            <v>M2</v>
          </cell>
          <cell r="F298">
            <v>270</v>
          </cell>
          <cell r="G298">
            <v>538380</v>
          </cell>
        </row>
        <row r="299">
          <cell r="A299" t="str">
            <v>b</v>
          </cell>
          <cell r="B299" t="str">
            <v>스페이서 설치</v>
          </cell>
          <cell r="C299" t="str">
            <v>(슬라브및기초용)</v>
          </cell>
          <cell r="D299">
            <v>3498</v>
          </cell>
          <cell r="E299" t="str">
            <v>M2</v>
          </cell>
          <cell r="F299">
            <v>92</v>
          </cell>
          <cell r="G299">
            <v>321816</v>
          </cell>
        </row>
        <row r="300">
          <cell r="A300" t="str">
            <v>3.18</v>
          </cell>
          <cell r="B300" t="str">
            <v>교명판및설명판</v>
          </cell>
          <cell r="F300">
            <v>0</v>
          </cell>
        </row>
        <row r="301">
          <cell r="A301" t="str">
            <v>a</v>
          </cell>
          <cell r="B301" t="str">
            <v>교 명 주</v>
          </cell>
          <cell r="C301" t="str">
            <v>(중형, 화강석)</v>
          </cell>
          <cell r="D301">
            <v>4</v>
          </cell>
          <cell r="E301" t="str">
            <v>기</v>
          </cell>
          <cell r="F301">
            <v>1870007</v>
          </cell>
          <cell r="G301">
            <v>7480028</v>
          </cell>
        </row>
        <row r="302">
          <cell r="A302" t="str">
            <v>b</v>
          </cell>
          <cell r="B302" t="str">
            <v>교 명 판(황동주물)</v>
          </cell>
          <cell r="C302" t="str">
            <v>(450x200x10)</v>
          </cell>
          <cell r="D302">
            <v>2</v>
          </cell>
          <cell r="E302" t="str">
            <v>EA</v>
          </cell>
          <cell r="F302">
            <v>39690</v>
          </cell>
          <cell r="G302">
            <v>79380</v>
          </cell>
        </row>
        <row r="303">
          <cell r="A303" t="str">
            <v>c</v>
          </cell>
          <cell r="B303" t="str">
            <v>설 명 판(황동주물)</v>
          </cell>
          <cell r="C303" t="str">
            <v>(500x300x10)</v>
          </cell>
          <cell r="D303">
            <v>2</v>
          </cell>
          <cell r="E303" t="str">
            <v>EA</v>
          </cell>
          <cell r="F303">
            <v>66150</v>
          </cell>
          <cell r="G303">
            <v>132300</v>
          </cell>
        </row>
        <row r="304">
          <cell r="A304" t="str">
            <v>3.19</v>
          </cell>
          <cell r="B304" t="str">
            <v>측량기준점 설치</v>
          </cell>
          <cell r="C304" t="str">
            <v>(황동주물)</v>
          </cell>
          <cell r="D304">
            <v>2</v>
          </cell>
          <cell r="E304" t="str">
            <v>EA</v>
          </cell>
          <cell r="F304">
            <v>26250</v>
          </cell>
          <cell r="G304">
            <v>52500</v>
          </cell>
        </row>
        <row r="305">
          <cell r="A305" t="str">
            <v>3.20</v>
          </cell>
          <cell r="B305" t="str">
            <v>난간설치(중분대용)</v>
          </cell>
          <cell r="C305" t="str">
            <v>(H=0.8 M)</v>
          </cell>
          <cell r="D305">
            <v>130</v>
          </cell>
          <cell r="E305" t="str">
            <v>M</v>
          </cell>
          <cell r="F305">
            <v>468167</v>
          </cell>
          <cell r="G305">
            <v>60861710</v>
          </cell>
        </row>
        <row r="306">
          <cell r="A306" t="str">
            <v>3.21</v>
          </cell>
          <cell r="F306">
            <v>0</v>
          </cell>
        </row>
        <row r="307">
          <cell r="A307" t="str">
            <v>a</v>
          </cell>
          <cell r="B307" t="str">
            <v>중앙분리대</v>
          </cell>
          <cell r="C307" t="str">
            <v>(표준레일,교량용)</v>
          </cell>
          <cell r="D307">
            <v>130</v>
          </cell>
          <cell r="E307" t="str">
            <v>M</v>
          </cell>
          <cell r="F307">
            <v>100400</v>
          </cell>
          <cell r="G307">
            <v>13052000</v>
          </cell>
        </row>
        <row r="308">
          <cell r="A308" t="str">
            <v>b</v>
          </cell>
          <cell r="B308" t="str">
            <v>가드레일</v>
          </cell>
          <cell r="C308" t="str">
            <v>(라운드레일,H=0.7M)</v>
          </cell>
          <cell r="D308">
            <v>2</v>
          </cell>
          <cell r="E308" t="str">
            <v>EA</v>
          </cell>
          <cell r="F308">
            <v>102047</v>
          </cell>
          <cell r="G308">
            <v>204094</v>
          </cell>
        </row>
        <row r="309">
          <cell r="A309" t="str">
            <v>3.22</v>
          </cell>
          <cell r="B309" t="str">
            <v>NOTCH 설치</v>
          </cell>
          <cell r="D309">
            <v>260</v>
          </cell>
          <cell r="E309" t="str">
            <v>M</v>
          </cell>
          <cell r="F309">
            <v>2716</v>
          </cell>
          <cell r="G309">
            <v>706160</v>
          </cell>
        </row>
        <row r="310">
          <cell r="A310" t="str">
            <v>3.23</v>
          </cell>
          <cell r="B310" t="str">
            <v>낙하물방지망</v>
          </cell>
          <cell r="D310">
            <v>1055</v>
          </cell>
          <cell r="E310" t="str">
            <v>M2</v>
          </cell>
          <cell r="F310">
            <v>3279</v>
          </cell>
          <cell r="G310">
            <v>3459345</v>
          </cell>
        </row>
        <row r="311">
          <cell r="A311" t="str">
            <v>3.24</v>
          </cell>
          <cell r="F311">
            <v>0</v>
          </cell>
        </row>
        <row r="312">
          <cell r="A312" t="str">
            <v>a</v>
          </cell>
          <cell r="B312" t="str">
            <v>교각점검시설</v>
          </cell>
          <cell r="C312" t="str">
            <v>(양촌교)</v>
          </cell>
          <cell r="D312">
            <v>4</v>
          </cell>
          <cell r="E312" t="str">
            <v>EA</v>
          </cell>
          <cell r="F312">
            <v>16873561</v>
          </cell>
          <cell r="G312">
            <v>67494244</v>
          </cell>
        </row>
        <row r="313">
          <cell r="A313" t="str">
            <v>b</v>
          </cell>
          <cell r="B313" t="str">
            <v>교대점검시설</v>
          </cell>
          <cell r="C313" t="str">
            <v>(양촌교)</v>
          </cell>
          <cell r="D313">
            <v>4</v>
          </cell>
          <cell r="E313" t="str">
            <v>EA</v>
          </cell>
          <cell r="F313">
            <v>8121997</v>
          </cell>
          <cell r="G313">
            <v>32487988</v>
          </cell>
        </row>
        <row r="314">
          <cell r="A314" t="str">
            <v>c</v>
          </cell>
          <cell r="B314" t="str">
            <v>안전점검통로</v>
          </cell>
          <cell r="C314" t="str">
            <v>(상부점검시설)</v>
          </cell>
          <cell r="D314">
            <v>260</v>
          </cell>
          <cell r="E314" t="str">
            <v>M</v>
          </cell>
          <cell r="F314">
            <v>629297</v>
          </cell>
          <cell r="G314">
            <v>163617220</v>
          </cell>
        </row>
        <row r="315">
          <cell r="A315" t="str">
            <v>d</v>
          </cell>
          <cell r="B315" t="str">
            <v>강교내부유지관리시설</v>
          </cell>
          <cell r="C315" t="str">
            <v>(양촌교)</v>
          </cell>
          <cell r="D315">
            <v>1</v>
          </cell>
          <cell r="E315" t="str">
            <v>식</v>
          </cell>
          <cell r="F315">
            <v>1967622</v>
          </cell>
          <cell r="G315">
            <v>1967622</v>
          </cell>
        </row>
        <row r="316">
          <cell r="A316" t="str">
            <v>3.25</v>
          </cell>
          <cell r="B316" t="str">
            <v>교량유지관리 번호판</v>
          </cell>
          <cell r="F316">
            <v>0</v>
          </cell>
        </row>
        <row r="317">
          <cell r="A317" t="str">
            <v>a</v>
          </cell>
          <cell r="B317" t="str">
            <v>교량유지관리표지판</v>
          </cell>
          <cell r="C317" t="str">
            <v>(BOX GIRDER내부용)</v>
          </cell>
          <cell r="D317">
            <v>12</v>
          </cell>
          <cell r="E317" t="str">
            <v>EA</v>
          </cell>
          <cell r="F317">
            <v>15976</v>
          </cell>
          <cell r="G317">
            <v>191712</v>
          </cell>
        </row>
        <row r="318">
          <cell r="A318" t="str">
            <v>b</v>
          </cell>
          <cell r="B318" t="str">
            <v>교량유지관리표지판</v>
          </cell>
          <cell r="C318" t="str">
            <v>(교각용)</v>
          </cell>
          <cell r="D318">
            <v>4</v>
          </cell>
          <cell r="E318" t="str">
            <v>EA</v>
          </cell>
          <cell r="F318">
            <v>13229</v>
          </cell>
          <cell r="G318">
            <v>52916</v>
          </cell>
        </row>
        <row r="319">
          <cell r="A319" t="str">
            <v>c</v>
          </cell>
          <cell r="B319" t="str">
            <v>교대용번호판설치</v>
          </cell>
          <cell r="D319">
            <v>4</v>
          </cell>
          <cell r="E319" t="str">
            <v>EA</v>
          </cell>
          <cell r="F319">
            <v>75280</v>
          </cell>
          <cell r="G319">
            <v>301120</v>
          </cell>
        </row>
        <row r="320">
          <cell r="A320" t="str">
            <v>3.26</v>
          </cell>
          <cell r="B320" t="str">
            <v>비파괴 검사비</v>
          </cell>
          <cell r="F320">
            <v>0</v>
          </cell>
        </row>
        <row r="321">
          <cell r="A321" t="str">
            <v>a</v>
          </cell>
          <cell r="B321" t="str">
            <v>방사선투과검사(RT)</v>
          </cell>
          <cell r="C321" t="str">
            <v>(3 1/3x12 ")</v>
          </cell>
          <cell r="D321">
            <v>78</v>
          </cell>
          <cell r="E321" t="str">
            <v>매</v>
          </cell>
          <cell r="F321">
            <v>36000</v>
          </cell>
          <cell r="G321">
            <v>2808000</v>
          </cell>
        </row>
        <row r="322">
          <cell r="A322" t="str">
            <v>b</v>
          </cell>
          <cell r="B322" t="str">
            <v>자분탐상검사</v>
          </cell>
          <cell r="C322" t="str">
            <v>(MT)</v>
          </cell>
          <cell r="D322">
            <v>181</v>
          </cell>
          <cell r="E322" t="str">
            <v>M</v>
          </cell>
          <cell r="F322">
            <v>14500</v>
          </cell>
          <cell r="G322">
            <v>2624500</v>
          </cell>
        </row>
        <row r="323">
          <cell r="A323" t="str">
            <v>3.27</v>
          </cell>
          <cell r="B323" t="str">
            <v>전선관 설치</v>
          </cell>
          <cell r="F323">
            <v>0</v>
          </cell>
        </row>
        <row r="324">
          <cell r="A324" t="str">
            <v>a</v>
          </cell>
          <cell r="B324" t="str">
            <v>전선관 설치</v>
          </cell>
          <cell r="C324" t="str">
            <v>(P.V.C Φ150)</v>
          </cell>
          <cell r="D324">
            <v>274</v>
          </cell>
          <cell r="E324" t="str">
            <v>M</v>
          </cell>
          <cell r="F324">
            <v>9957</v>
          </cell>
          <cell r="G324">
            <v>2728218</v>
          </cell>
        </row>
        <row r="325">
          <cell r="A325" t="str">
            <v>b</v>
          </cell>
          <cell r="B325" t="str">
            <v>전선관 설치</v>
          </cell>
          <cell r="C325" t="str">
            <v>(P.V.C Φ100)</v>
          </cell>
          <cell r="D325">
            <v>274</v>
          </cell>
          <cell r="E325" t="str">
            <v>M</v>
          </cell>
          <cell r="F325">
            <v>5063</v>
          </cell>
          <cell r="G325">
            <v>1387262</v>
          </cell>
        </row>
        <row r="326">
          <cell r="A326" t="str">
            <v>3.28</v>
          </cell>
          <cell r="B326" t="str">
            <v>가시설공</v>
          </cell>
          <cell r="F326">
            <v>0</v>
          </cell>
        </row>
        <row r="327">
          <cell r="A327" t="str">
            <v>a</v>
          </cell>
          <cell r="B327" t="str">
            <v>H-PILE 항타용천공</v>
          </cell>
          <cell r="C327" t="str">
            <v>토  사</v>
          </cell>
          <cell r="D327">
            <v>198</v>
          </cell>
          <cell r="E327" t="str">
            <v>M</v>
          </cell>
          <cell r="F327">
            <v>22470</v>
          </cell>
          <cell r="G327">
            <v>4449060</v>
          </cell>
        </row>
        <row r="328">
          <cell r="A328" t="str">
            <v>b</v>
          </cell>
          <cell r="B328" t="str">
            <v>H-PILE 설치및철거</v>
          </cell>
          <cell r="C328" t="str">
            <v>(H-300x300x10x15)</v>
          </cell>
          <cell r="D328">
            <v>210</v>
          </cell>
          <cell r="E328" t="str">
            <v>M</v>
          </cell>
          <cell r="F328">
            <v>25157</v>
          </cell>
          <cell r="G328">
            <v>5282970</v>
          </cell>
        </row>
        <row r="329">
          <cell r="A329" t="str">
            <v>c</v>
          </cell>
          <cell r="B329" t="str">
            <v>띠장 설치및철거</v>
          </cell>
          <cell r="C329" t="str">
            <v>(H-300x300x10x15)</v>
          </cell>
          <cell r="D329">
            <v>27</v>
          </cell>
          <cell r="E329" t="str">
            <v>M</v>
          </cell>
          <cell r="F329">
            <v>18657</v>
          </cell>
          <cell r="G329">
            <v>503739</v>
          </cell>
        </row>
        <row r="330">
          <cell r="A330" t="str">
            <v>d</v>
          </cell>
          <cell r="B330" t="str">
            <v>토류판설치및철거</v>
          </cell>
          <cell r="C330" t="str">
            <v>(1950x150x120)</v>
          </cell>
          <cell r="D330">
            <v>88</v>
          </cell>
          <cell r="E330" t="str">
            <v>M2</v>
          </cell>
          <cell r="F330">
            <v>29115</v>
          </cell>
          <cell r="G330">
            <v>2562120</v>
          </cell>
        </row>
        <row r="331">
          <cell r="A331" t="str">
            <v>e</v>
          </cell>
          <cell r="B331" t="str">
            <v>보걸이 설치</v>
          </cell>
          <cell r="D331">
            <v>23</v>
          </cell>
          <cell r="E331" t="str">
            <v>EA</v>
          </cell>
          <cell r="F331">
            <v>35344</v>
          </cell>
          <cell r="G331">
            <v>812912</v>
          </cell>
        </row>
        <row r="332">
          <cell r="A332" t="str">
            <v>3.29</v>
          </cell>
          <cell r="B332" t="str">
            <v>가설벤트</v>
          </cell>
          <cell r="F332">
            <v>0</v>
          </cell>
        </row>
        <row r="333">
          <cell r="A333" t="str">
            <v>a</v>
          </cell>
          <cell r="B333" t="str">
            <v>가설벤트 제작</v>
          </cell>
          <cell r="C333" t="str">
            <v>(양 촌 교)</v>
          </cell>
          <cell r="D333">
            <v>4</v>
          </cell>
          <cell r="E333" t="str">
            <v>조</v>
          </cell>
          <cell r="F333">
            <v>22749761</v>
          </cell>
          <cell r="G333">
            <v>90999044</v>
          </cell>
        </row>
        <row r="334">
          <cell r="A334" t="str">
            <v>b</v>
          </cell>
          <cell r="B334" t="str">
            <v>가설벤트 가설및철거</v>
          </cell>
          <cell r="C334" t="str">
            <v>(양 촌 교)</v>
          </cell>
          <cell r="D334">
            <v>16</v>
          </cell>
          <cell r="E334" t="str">
            <v>개소</v>
          </cell>
          <cell r="F334">
            <v>1227540</v>
          </cell>
          <cell r="G334">
            <v>19640640</v>
          </cell>
        </row>
        <row r="335">
          <cell r="A335" t="str">
            <v>3.B</v>
          </cell>
          <cell r="B335" t="str">
            <v>지  북  대  교</v>
          </cell>
        </row>
        <row r="336">
          <cell r="A336" t="str">
            <v>3.01</v>
          </cell>
          <cell r="B336" t="str">
            <v>토          공</v>
          </cell>
        </row>
        <row r="337">
          <cell r="A337" t="str">
            <v>a</v>
          </cell>
          <cell r="B337" t="str">
            <v>구조물 터파기</v>
          </cell>
          <cell r="C337" t="str">
            <v>(육상-토사)</v>
          </cell>
        </row>
        <row r="338">
          <cell r="A338" t="str">
            <v>-1</v>
          </cell>
          <cell r="B338" t="str">
            <v>구조물터파기</v>
          </cell>
          <cell r="C338" t="str">
            <v>(육상토사 0∼1 M)</v>
          </cell>
          <cell r="D338">
            <v>2958</v>
          </cell>
          <cell r="E338" t="str">
            <v>M3</v>
          </cell>
          <cell r="F338">
            <v>3206</v>
          </cell>
          <cell r="G338">
            <v>9483348</v>
          </cell>
        </row>
        <row r="339">
          <cell r="A339" t="str">
            <v>-2</v>
          </cell>
          <cell r="B339" t="str">
            <v>구조물터파기</v>
          </cell>
          <cell r="C339" t="str">
            <v>(육상토사 1∼2 M)</v>
          </cell>
          <cell r="D339">
            <v>2154</v>
          </cell>
          <cell r="E339" t="str">
            <v>M3</v>
          </cell>
          <cell r="F339">
            <v>3310</v>
          </cell>
          <cell r="G339">
            <v>7129740</v>
          </cell>
        </row>
        <row r="340">
          <cell r="A340" t="str">
            <v>-3</v>
          </cell>
          <cell r="B340" t="str">
            <v>구조물터파기</v>
          </cell>
          <cell r="C340" t="str">
            <v>(육상토사 2∼3 M)</v>
          </cell>
          <cell r="D340">
            <v>1775</v>
          </cell>
          <cell r="E340" t="str">
            <v>M3</v>
          </cell>
          <cell r="F340">
            <v>4041</v>
          </cell>
          <cell r="G340">
            <v>7172775</v>
          </cell>
        </row>
        <row r="341">
          <cell r="A341" t="str">
            <v>-4</v>
          </cell>
          <cell r="B341" t="str">
            <v>구조물터파기</v>
          </cell>
          <cell r="C341" t="str">
            <v>(육상토사 3∼4 M)</v>
          </cell>
          <cell r="D341">
            <v>1420</v>
          </cell>
          <cell r="E341" t="str">
            <v>M3</v>
          </cell>
          <cell r="F341">
            <v>4772</v>
          </cell>
          <cell r="G341">
            <v>6776240</v>
          </cell>
        </row>
        <row r="342">
          <cell r="A342" t="str">
            <v>-5</v>
          </cell>
          <cell r="B342" t="str">
            <v>구조물터파기</v>
          </cell>
          <cell r="C342" t="str">
            <v>(육상토사 4∼5 M)</v>
          </cell>
          <cell r="D342">
            <v>624</v>
          </cell>
          <cell r="E342" t="str">
            <v>M3</v>
          </cell>
          <cell r="F342">
            <v>5502</v>
          </cell>
          <cell r="G342">
            <v>3433248</v>
          </cell>
        </row>
        <row r="343">
          <cell r="A343" t="str">
            <v>b</v>
          </cell>
          <cell r="B343" t="str">
            <v>구조물 터파기</v>
          </cell>
          <cell r="C343" t="str">
            <v>(수중-토사)</v>
          </cell>
          <cell r="F343">
            <v>0</v>
          </cell>
        </row>
        <row r="344">
          <cell r="A344" t="str">
            <v>-1</v>
          </cell>
          <cell r="B344" t="str">
            <v>구조물터파기</v>
          </cell>
          <cell r="C344" t="str">
            <v>(수중토사 0∼1 M)</v>
          </cell>
          <cell r="D344">
            <v>2326</v>
          </cell>
          <cell r="E344" t="str">
            <v>M3</v>
          </cell>
          <cell r="F344">
            <v>5920</v>
          </cell>
          <cell r="G344">
            <v>13769920</v>
          </cell>
        </row>
        <row r="345">
          <cell r="A345" t="str">
            <v>-2</v>
          </cell>
          <cell r="B345" t="str">
            <v>구조물터파기</v>
          </cell>
          <cell r="C345" t="str">
            <v>(수중토사 1∼2 M)</v>
          </cell>
          <cell r="D345">
            <v>1962</v>
          </cell>
          <cell r="E345" t="str">
            <v>M3</v>
          </cell>
          <cell r="F345">
            <v>6129</v>
          </cell>
          <cell r="G345">
            <v>12025098</v>
          </cell>
        </row>
        <row r="346">
          <cell r="A346" t="str">
            <v>-3</v>
          </cell>
          <cell r="B346" t="str">
            <v>구조물터파기</v>
          </cell>
          <cell r="C346" t="str">
            <v>(수중토사 2∼3 M)</v>
          </cell>
          <cell r="D346">
            <v>1621</v>
          </cell>
          <cell r="E346" t="str">
            <v>M3</v>
          </cell>
          <cell r="F346">
            <v>7590</v>
          </cell>
          <cell r="G346">
            <v>12303390</v>
          </cell>
        </row>
        <row r="347">
          <cell r="A347" t="str">
            <v>-4</v>
          </cell>
          <cell r="B347" t="str">
            <v>구조물터파기</v>
          </cell>
          <cell r="C347" t="str">
            <v>(수중토사 3∼4 M)</v>
          </cell>
          <cell r="D347">
            <v>1305</v>
          </cell>
          <cell r="E347" t="str">
            <v>M3</v>
          </cell>
          <cell r="F347">
            <v>9051</v>
          </cell>
          <cell r="G347">
            <v>11811555</v>
          </cell>
        </row>
        <row r="348">
          <cell r="A348" t="str">
            <v>-5</v>
          </cell>
          <cell r="B348" t="str">
            <v>구조물터파기</v>
          </cell>
          <cell r="C348" t="str">
            <v>(수중토사 4∼5 M)</v>
          </cell>
          <cell r="D348">
            <v>442</v>
          </cell>
          <cell r="E348" t="str">
            <v>M3</v>
          </cell>
          <cell r="F348">
            <v>10513</v>
          </cell>
          <cell r="G348">
            <v>4646746</v>
          </cell>
        </row>
        <row r="349">
          <cell r="A349" t="str">
            <v>c</v>
          </cell>
          <cell r="B349" t="str">
            <v>구조물 터파기</v>
          </cell>
          <cell r="C349" t="str">
            <v>(수중-리핑암)</v>
          </cell>
          <cell r="F349">
            <v>0</v>
          </cell>
        </row>
        <row r="350">
          <cell r="A350" t="str">
            <v>-1</v>
          </cell>
          <cell r="B350" t="str">
            <v>구조물터파기</v>
          </cell>
          <cell r="C350" t="str">
            <v>(수중리핑암 4∼5 M)</v>
          </cell>
          <cell r="D350">
            <v>308</v>
          </cell>
          <cell r="E350" t="str">
            <v>M3</v>
          </cell>
          <cell r="F350">
            <v>122937</v>
          </cell>
          <cell r="G350">
            <v>37864596</v>
          </cell>
        </row>
        <row r="351">
          <cell r="A351" t="str">
            <v>-2</v>
          </cell>
          <cell r="B351" t="str">
            <v>구조물터파기</v>
          </cell>
          <cell r="C351" t="str">
            <v>(수중리핑암 5∼6 M)</v>
          </cell>
          <cell r="D351">
            <v>615</v>
          </cell>
          <cell r="E351" t="str">
            <v>M3</v>
          </cell>
          <cell r="F351">
            <v>132275</v>
          </cell>
          <cell r="G351">
            <v>81349125</v>
          </cell>
        </row>
        <row r="352">
          <cell r="A352" t="str">
            <v>-3</v>
          </cell>
          <cell r="B352" t="str">
            <v>구조물터파기</v>
          </cell>
          <cell r="C352" t="str">
            <v>(수중리핑암 6 M이상)</v>
          </cell>
          <cell r="D352">
            <v>124</v>
          </cell>
          <cell r="E352" t="str">
            <v>M3</v>
          </cell>
          <cell r="F352">
            <v>141612</v>
          </cell>
          <cell r="G352">
            <v>17559888</v>
          </cell>
        </row>
        <row r="353">
          <cell r="A353" t="str">
            <v>d</v>
          </cell>
          <cell r="B353" t="str">
            <v>되메우기및다짐</v>
          </cell>
          <cell r="C353" t="str">
            <v>(인력30%+백호우70%)</v>
          </cell>
          <cell r="D353">
            <v>9598</v>
          </cell>
          <cell r="E353" t="str">
            <v>M3</v>
          </cell>
          <cell r="F353">
            <v>4075</v>
          </cell>
          <cell r="G353">
            <v>39111850</v>
          </cell>
        </row>
        <row r="354">
          <cell r="A354" t="str">
            <v>e</v>
          </cell>
          <cell r="B354" t="str">
            <v>뒷채움잡석</v>
          </cell>
          <cell r="C354" t="str">
            <v>(부설및다짐)</v>
          </cell>
          <cell r="D354">
            <v>2915</v>
          </cell>
          <cell r="E354" t="str">
            <v>M3</v>
          </cell>
          <cell r="F354">
            <v>10744</v>
          </cell>
          <cell r="G354">
            <v>31318760</v>
          </cell>
        </row>
        <row r="355">
          <cell r="A355" t="str">
            <v>f</v>
          </cell>
          <cell r="B355" t="str">
            <v>세굴방지용사석채움</v>
          </cell>
          <cell r="C355" t="str">
            <v>(사석)</v>
          </cell>
          <cell r="D355">
            <v>3776</v>
          </cell>
          <cell r="E355" t="str">
            <v>M3</v>
          </cell>
          <cell r="F355">
            <v>26216</v>
          </cell>
          <cell r="G355">
            <v>98991616</v>
          </cell>
        </row>
        <row r="356">
          <cell r="A356" t="str">
            <v>3.02</v>
          </cell>
          <cell r="B356" t="str">
            <v>강관파일</v>
          </cell>
          <cell r="F356">
            <v>0</v>
          </cell>
        </row>
        <row r="357">
          <cell r="A357" t="str">
            <v>a</v>
          </cell>
          <cell r="B357" t="str">
            <v>강관파일항타(직항)</v>
          </cell>
          <cell r="C357" t="str">
            <v>(유압식Φ50815m이하)</v>
          </cell>
          <cell r="D357">
            <v>407</v>
          </cell>
          <cell r="E357" t="str">
            <v>M</v>
          </cell>
          <cell r="F357">
            <v>9587</v>
          </cell>
          <cell r="G357">
            <v>3901909</v>
          </cell>
        </row>
        <row r="358">
          <cell r="A358" t="str">
            <v>b</v>
          </cell>
          <cell r="B358" t="str">
            <v>강관파일천공</v>
          </cell>
          <cell r="C358" t="str">
            <v>(토 사 Φ508)</v>
          </cell>
          <cell r="D358">
            <v>2469</v>
          </cell>
          <cell r="E358" t="str">
            <v>M</v>
          </cell>
          <cell r="F358">
            <v>30636</v>
          </cell>
          <cell r="G358">
            <v>75640284</v>
          </cell>
        </row>
        <row r="359">
          <cell r="A359" t="str">
            <v>c</v>
          </cell>
          <cell r="B359" t="str">
            <v>속채움콘크리트</v>
          </cell>
          <cell r="D359">
            <v>85</v>
          </cell>
          <cell r="E359" t="str">
            <v>M3</v>
          </cell>
          <cell r="F359">
            <v>20625</v>
          </cell>
          <cell r="G359">
            <v>1753125</v>
          </cell>
        </row>
        <row r="360">
          <cell r="A360" t="str">
            <v>d</v>
          </cell>
          <cell r="B360" t="str">
            <v>두부및선단보강</v>
          </cell>
          <cell r="C360" t="str">
            <v>(Φ508.0 m/m)</v>
          </cell>
          <cell r="D360">
            <v>407</v>
          </cell>
          <cell r="E360" t="str">
            <v>EA</v>
          </cell>
          <cell r="F360">
            <v>156845</v>
          </cell>
          <cell r="G360">
            <v>63835915</v>
          </cell>
        </row>
        <row r="361">
          <cell r="A361" t="str">
            <v>3.03</v>
          </cell>
          <cell r="B361" t="str">
            <v>거 푸 집</v>
          </cell>
          <cell r="F361">
            <v>0</v>
          </cell>
        </row>
        <row r="362">
          <cell r="A362" t="str">
            <v>a</v>
          </cell>
          <cell r="B362" t="str">
            <v>합판거푸집</v>
          </cell>
          <cell r="C362" t="str">
            <v>(3 회)</v>
          </cell>
          <cell r="D362">
            <v>4792</v>
          </cell>
          <cell r="E362" t="str">
            <v>M2</v>
          </cell>
          <cell r="F362">
            <v>18891</v>
          </cell>
          <cell r="G362">
            <v>90525672</v>
          </cell>
        </row>
        <row r="363">
          <cell r="A363" t="str">
            <v>b</v>
          </cell>
          <cell r="B363" t="str">
            <v>합판거푸집</v>
          </cell>
          <cell r="C363" t="str">
            <v>(3 회 7∼10 m)</v>
          </cell>
          <cell r="D363">
            <v>241</v>
          </cell>
          <cell r="E363" t="str">
            <v>M2</v>
          </cell>
          <cell r="F363">
            <v>20074</v>
          </cell>
          <cell r="G363">
            <v>4837834</v>
          </cell>
        </row>
        <row r="364">
          <cell r="A364" t="str">
            <v>c</v>
          </cell>
          <cell r="B364" t="str">
            <v>합판거푸집</v>
          </cell>
          <cell r="C364" t="str">
            <v>(4 회)</v>
          </cell>
          <cell r="D364">
            <v>1080</v>
          </cell>
          <cell r="E364" t="str">
            <v>M2</v>
          </cell>
          <cell r="F364">
            <v>16311</v>
          </cell>
          <cell r="G364">
            <v>17615880</v>
          </cell>
        </row>
        <row r="365">
          <cell r="A365" t="str">
            <v>d</v>
          </cell>
          <cell r="B365" t="str">
            <v>합판거푸집</v>
          </cell>
          <cell r="C365" t="str">
            <v>(6 회)</v>
          </cell>
          <cell r="D365">
            <v>1171</v>
          </cell>
          <cell r="E365" t="str">
            <v>M2</v>
          </cell>
          <cell r="F365">
            <v>13583</v>
          </cell>
          <cell r="G365">
            <v>15905693</v>
          </cell>
        </row>
        <row r="366">
          <cell r="A366" t="str">
            <v>e</v>
          </cell>
          <cell r="B366" t="str">
            <v>강재거푸집</v>
          </cell>
          <cell r="C366" t="str">
            <v>(교각용:D=2.0 M)</v>
          </cell>
          <cell r="D366">
            <v>660</v>
          </cell>
          <cell r="E366" t="str">
            <v>M2</v>
          </cell>
          <cell r="F366">
            <v>24756</v>
          </cell>
          <cell r="G366">
            <v>16338960</v>
          </cell>
        </row>
        <row r="367">
          <cell r="A367" t="str">
            <v>3.04</v>
          </cell>
          <cell r="B367" t="str">
            <v>강관비계</v>
          </cell>
          <cell r="C367" t="str">
            <v>(0∼30 M)</v>
          </cell>
          <cell r="D367">
            <v>1698</v>
          </cell>
          <cell r="E367" t="str">
            <v>M2</v>
          </cell>
          <cell r="F367">
            <v>7603</v>
          </cell>
          <cell r="G367">
            <v>12909894</v>
          </cell>
        </row>
        <row r="368">
          <cell r="A368" t="str">
            <v>3.05</v>
          </cell>
          <cell r="B368" t="str">
            <v>동 바 리</v>
          </cell>
          <cell r="F368">
            <v>0</v>
          </cell>
        </row>
        <row r="369">
          <cell r="A369" t="str">
            <v>a</v>
          </cell>
          <cell r="B369" t="str">
            <v>강관동바리</v>
          </cell>
          <cell r="C369" t="str">
            <v>(교량용)</v>
          </cell>
          <cell r="D369">
            <v>840</v>
          </cell>
          <cell r="E369" t="str">
            <v>공M3</v>
          </cell>
          <cell r="F369">
            <v>15940</v>
          </cell>
          <cell r="G369">
            <v>13389600</v>
          </cell>
        </row>
        <row r="370">
          <cell r="A370" t="str">
            <v>b</v>
          </cell>
          <cell r="B370" t="str">
            <v>수평보강재(교량용)</v>
          </cell>
          <cell r="C370" t="str">
            <v>(강관동바리)</v>
          </cell>
          <cell r="D370">
            <v>296</v>
          </cell>
          <cell r="E370" t="str">
            <v>M2</v>
          </cell>
          <cell r="F370">
            <v>2864</v>
          </cell>
          <cell r="G370">
            <v>847744</v>
          </cell>
        </row>
        <row r="371">
          <cell r="A371" t="str">
            <v>3.06</v>
          </cell>
          <cell r="B371" t="str">
            <v>DECK PLATE</v>
          </cell>
          <cell r="C371" t="str">
            <v>(지북대교)</v>
          </cell>
          <cell r="D371">
            <v>2381</v>
          </cell>
          <cell r="E371" t="str">
            <v>M2</v>
          </cell>
          <cell r="F371">
            <v>52498</v>
          </cell>
          <cell r="G371">
            <v>124997738</v>
          </cell>
        </row>
        <row r="372">
          <cell r="A372" t="str">
            <v>3.07</v>
          </cell>
          <cell r="B372" t="str">
            <v>철근가공조립</v>
          </cell>
          <cell r="F372">
            <v>0</v>
          </cell>
        </row>
        <row r="373">
          <cell r="A373" t="str">
            <v>a</v>
          </cell>
          <cell r="B373" t="str">
            <v>철근가공조립</v>
          </cell>
          <cell r="C373" t="str">
            <v>(보 통)</v>
          </cell>
          <cell r="D373">
            <v>117.059</v>
          </cell>
          <cell r="E373" t="str">
            <v>Ton</v>
          </cell>
          <cell r="F373">
            <v>330357</v>
          </cell>
          <cell r="G373">
            <v>38671260</v>
          </cell>
        </row>
        <row r="374">
          <cell r="A374" t="str">
            <v>b</v>
          </cell>
          <cell r="B374" t="str">
            <v>철근가공조립</v>
          </cell>
          <cell r="C374" t="str">
            <v>(복 잡)</v>
          </cell>
          <cell r="D374">
            <v>1197.9939999999999</v>
          </cell>
          <cell r="E374" t="str">
            <v>Ton</v>
          </cell>
          <cell r="F374">
            <v>361279</v>
          </cell>
          <cell r="G374">
            <v>432810074</v>
          </cell>
        </row>
        <row r="375">
          <cell r="A375" t="str">
            <v>3.08</v>
          </cell>
          <cell r="B375" t="str">
            <v>콘크리트타설</v>
          </cell>
          <cell r="F375">
            <v>0</v>
          </cell>
        </row>
        <row r="376">
          <cell r="A376" t="str">
            <v>a</v>
          </cell>
          <cell r="B376" t="str">
            <v>콘크리트타설</v>
          </cell>
          <cell r="C376" t="str">
            <v>(철근 펌프카)</v>
          </cell>
          <cell r="D376">
            <v>7144</v>
          </cell>
          <cell r="E376" t="str">
            <v>M3</v>
          </cell>
          <cell r="F376">
            <v>10488</v>
          </cell>
          <cell r="G376">
            <v>74926272</v>
          </cell>
        </row>
        <row r="377">
          <cell r="A377" t="str">
            <v>b</v>
          </cell>
          <cell r="B377" t="str">
            <v>콘크리트타설</v>
          </cell>
          <cell r="C377" t="str">
            <v>(철근 VIB 포함)</v>
          </cell>
          <cell r="D377">
            <v>1</v>
          </cell>
          <cell r="E377" t="str">
            <v>M3</v>
          </cell>
          <cell r="F377">
            <v>20625</v>
          </cell>
          <cell r="G377">
            <v>20625</v>
          </cell>
        </row>
        <row r="378">
          <cell r="A378" t="str">
            <v>c</v>
          </cell>
          <cell r="B378" t="str">
            <v>콘크리트타설</v>
          </cell>
          <cell r="C378" t="str">
            <v>(무근 VIB 포함)</v>
          </cell>
          <cell r="D378">
            <v>628</v>
          </cell>
          <cell r="E378" t="str">
            <v>M3</v>
          </cell>
          <cell r="F378">
            <v>18476</v>
          </cell>
          <cell r="G378">
            <v>11602928</v>
          </cell>
        </row>
        <row r="379">
          <cell r="A379" t="str">
            <v>d</v>
          </cell>
          <cell r="B379" t="str">
            <v>콘크리트타설</v>
          </cell>
          <cell r="C379" t="str">
            <v>(무근 VIB 제외)</v>
          </cell>
          <cell r="D379">
            <v>245</v>
          </cell>
          <cell r="E379" t="str">
            <v>M3</v>
          </cell>
          <cell r="F379">
            <v>18226</v>
          </cell>
          <cell r="G379">
            <v>4465370</v>
          </cell>
        </row>
        <row r="380">
          <cell r="A380" t="str">
            <v>e</v>
          </cell>
          <cell r="B380" t="str">
            <v>강섬유보강재</v>
          </cell>
          <cell r="C380" t="str">
            <v>(900 g/㎥)</v>
          </cell>
          <cell r="D380">
            <v>2188</v>
          </cell>
          <cell r="E380" t="str">
            <v>M3</v>
          </cell>
          <cell r="F380">
            <v>4350</v>
          </cell>
          <cell r="G380">
            <v>9517800</v>
          </cell>
        </row>
        <row r="381">
          <cell r="A381" t="str">
            <v>3.09</v>
          </cell>
          <cell r="B381" t="str">
            <v>표면처리</v>
          </cell>
          <cell r="F381">
            <v>0</v>
          </cell>
        </row>
        <row r="382">
          <cell r="A382" t="str">
            <v>a</v>
          </cell>
          <cell r="B382" t="str">
            <v>슬래브양생</v>
          </cell>
          <cell r="C382" t="str">
            <v>(양생제)</v>
          </cell>
          <cell r="D382">
            <v>4514</v>
          </cell>
          <cell r="E382" t="str">
            <v>M2</v>
          </cell>
          <cell r="F382">
            <v>271</v>
          </cell>
          <cell r="G382">
            <v>1223294</v>
          </cell>
        </row>
        <row r="383">
          <cell r="A383" t="str">
            <v>b</v>
          </cell>
          <cell r="B383" t="str">
            <v>슬래브면고르기</v>
          </cell>
          <cell r="C383" t="str">
            <v>(데크 피니샤)</v>
          </cell>
          <cell r="D383">
            <v>4514</v>
          </cell>
          <cell r="E383" t="str">
            <v>M2</v>
          </cell>
          <cell r="F383">
            <v>464</v>
          </cell>
          <cell r="G383">
            <v>2094496</v>
          </cell>
        </row>
        <row r="384">
          <cell r="A384" t="str">
            <v>c</v>
          </cell>
          <cell r="B384" t="str">
            <v>아스팔트 코팅</v>
          </cell>
          <cell r="C384" t="str">
            <v>(2 회)</v>
          </cell>
          <cell r="D384">
            <v>1174</v>
          </cell>
          <cell r="E384" t="str">
            <v>M2</v>
          </cell>
          <cell r="F384">
            <v>4725</v>
          </cell>
          <cell r="G384">
            <v>5547150</v>
          </cell>
        </row>
        <row r="385">
          <cell r="A385" t="str">
            <v>3.10</v>
          </cell>
          <cell r="B385" t="str">
            <v>교좌장치</v>
          </cell>
          <cell r="F385">
            <v>0</v>
          </cell>
        </row>
        <row r="386">
          <cell r="A386" t="str">
            <v>a</v>
          </cell>
          <cell r="B386" t="str">
            <v>교좌장치(고정단)</v>
          </cell>
          <cell r="C386" t="str">
            <v>(SPHERICAL,400ton)</v>
          </cell>
          <cell r="D386">
            <v>4</v>
          </cell>
          <cell r="E386" t="str">
            <v>EA</v>
          </cell>
          <cell r="F386">
            <v>76226</v>
          </cell>
          <cell r="G386">
            <v>304904</v>
          </cell>
        </row>
        <row r="387">
          <cell r="A387" t="str">
            <v>b</v>
          </cell>
          <cell r="B387" t="str">
            <v>교좌장치(일방향)</v>
          </cell>
          <cell r="C387" t="str">
            <v>(SPHERICAL,250ton)</v>
          </cell>
          <cell r="D387">
            <v>8</v>
          </cell>
          <cell r="E387" t="str">
            <v>EA</v>
          </cell>
          <cell r="F387">
            <v>76226</v>
          </cell>
          <cell r="G387">
            <v>609808</v>
          </cell>
        </row>
        <row r="388">
          <cell r="A388" t="str">
            <v>c</v>
          </cell>
          <cell r="B388" t="str">
            <v>교좌장치(일방향)</v>
          </cell>
          <cell r="C388" t="str">
            <v>(SPHERICAL,400ton)</v>
          </cell>
          <cell r="D388">
            <v>16</v>
          </cell>
          <cell r="E388" t="str">
            <v>EA</v>
          </cell>
          <cell r="F388">
            <v>76226</v>
          </cell>
          <cell r="G388">
            <v>1219616</v>
          </cell>
        </row>
        <row r="389">
          <cell r="A389" t="str">
            <v>d</v>
          </cell>
          <cell r="B389" t="str">
            <v>교좌장치(양방향)</v>
          </cell>
          <cell r="C389" t="str">
            <v>(SPHERICAL,250ton)</v>
          </cell>
          <cell r="D389">
            <v>12</v>
          </cell>
          <cell r="E389" t="str">
            <v>EA</v>
          </cell>
          <cell r="F389">
            <v>76226</v>
          </cell>
          <cell r="G389">
            <v>914712</v>
          </cell>
        </row>
        <row r="390">
          <cell r="A390" t="str">
            <v>e</v>
          </cell>
          <cell r="B390" t="str">
            <v>교좌장치(양방향)</v>
          </cell>
          <cell r="C390" t="str">
            <v>(SPHERICAL,400ton)</v>
          </cell>
          <cell r="D390">
            <v>16</v>
          </cell>
          <cell r="E390" t="str">
            <v>EA</v>
          </cell>
          <cell r="F390">
            <v>76226</v>
          </cell>
          <cell r="G390">
            <v>1219616</v>
          </cell>
        </row>
        <row r="391">
          <cell r="A391" t="str">
            <v>3.11</v>
          </cell>
          <cell r="B391" t="str">
            <v>강    교</v>
          </cell>
          <cell r="F391">
            <v>0</v>
          </cell>
        </row>
        <row r="392">
          <cell r="A392" t="str">
            <v>a</v>
          </cell>
          <cell r="B392" t="str">
            <v>제작및가설</v>
          </cell>
          <cell r="F392">
            <v>0</v>
          </cell>
        </row>
        <row r="393">
          <cell r="A393" t="str">
            <v>-1</v>
          </cell>
          <cell r="B393" t="str">
            <v>강교 제작</v>
          </cell>
          <cell r="C393" t="str">
            <v>(지북대교)</v>
          </cell>
          <cell r="D393">
            <v>1970.4739999999999</v>
          </cell>
          <cell r="E393" t="str">
            <v>Ton</v>
          </cell>
          <cell r="F393">
            <v>1557182</v>
          </cell>
          <cell r="G393">
            <v>3068386644</v>
          </cell>
        </row>
        <row r="394">
          <cell r="A394" t="str">
            <v>-2</v>
          </cell>
          <cell r="B394" t="str">
            <v>강교 운반</v>
          </cell>
          <cell r="C394" t="str">
            <v>(지북대교)</v>
          </cell>
          <cell r="D394">
            <v>1970.4739999999999</v>
          </cell>
          <cell r="E394" t="str">
            <v>Ton</v>
          </cell>
          <cell r="F394">
            <v>55651</v>
          </cell>
          <cell r="G394">
            <v>109658848</v>
          </cell>
        </row>
        <row r="395">
          <cell r="A395" t="str">
            <v>-3</v>
          </cell>
          <cell r="B395" t="str">
            <v>강교 가설</v>
          </cell>
          <cell r="C395" t="str">
            <v>(지북대교)</v>
          </cell>
          <cell r="D395">
            <v>1970.4739999999999</v>
          </cell>
          <cell r="E395" t="str">
            <v>Ton</v>
          </cell>
          <cell r="F395">
            <v>278463</v>
          </cell>
          <cell r="G395">
            <v>548704101</v>
          </cell>
        </row>
        <row r="396">
          <cell r="A396" t="str">
            <v>b</v>
          </cell>
          <cell r="B396" t="str">
            <v>강교도장</v>
          </cell>
          <cell r="F396">
            <v>0</v>
          </cell>
        </row>
        <row r="397">
          <cell r="A397" t="str">
            <v>-1</v>
          </cell>
          <cell r="B397" t="str">
            <v>강교내부도장</v>
          </cell>
          <cell r="C397" t="str">
            <v>(공장)</v>
          </cell>
          <cell r="D397">
            <v>22052</v>
          </cell>
          <cell r="E397" t="str">
            <v>M2</v>
          </cell>
          <cell r="F397">
            <v>16546</v>
          </cell>
          <cell r="G397">
            <v>364872392</v>
          </cell>
        </row>
        <row r="398">
          <cell r="A398" t="str">
            <v>-2</v>
          </cell>
          <cell r="B398" t="str">
            <v>강교 SPLICE</v>
          </cell>
          <cell r="C398" t="str">
            <v>(공장)</v>
          </cell>
          <cell r="D398">
            <v>1809</v>
          </cell>
          <cell r="E398" t="str">
            <v>M2</v>
          </cell>
          <cell r="F398">
            <v>9338</v>
          </cell>
          <cell r="G398">
            <v>16892442</v>
          </cell>
        </row>
        <row r="399">
          <cell r="A399" t="str">
            <v>-3</v>
          </cell>
          <cell r="B399" t="str">
            <v>내부볼트및 SPILCE</v>
          </cell>
          <cell r="C399" t="str">
            <v>(현장)</v>
          </cell>
          <cell r="D399">
            <v>462</v>
          </cell>
          <cell r="E399" t="str">
            <v>M2</v>
          </cell>
          <cell r="F399">
            <v>5963</v>
          </cell>
          <cell r="G399">
            <v>2754906</v>
          </cell>
        </row>
        <row r="400">
          <cell r="A400" t="str">
            <v>-4</v>
          </cell>
          <cell r="B400" t="str">
            <v>외부 도장</v>
          </cell>
          <cell r="C400" t="str">
            <v>(공장)</v>
          </cell>
          <cell r="D400">
            <v>13621</v>
          </cell>
          <cell r="E400" t="str">
            <v>M2</v>
          </cell>
          <cell r="F400">
            <v>18684</v>
          </cell>
          <cell r="G400">
            <v>254494764</v>
          </cell>
        </row>
        <row r="401">
          <cell r="A401" t="str">
            <v>-5</v>
          </cell>
          <cell r="B401" t="str">
            <v>외부 도장</v>
          </cell>
          <cell r="C401" t="str">
            <v>(현장)</v>
          </cell>
          <cell r="D401">
            <v>13621</v>
          </cell>
          <cell r="E401" t="str">
            <v>M2</v>
          </cell>
          <cell r="F401">
            <v>3745</v>
          </cell>
          <cell r="G401">
            <v>51010645</v>
          </cell>
        </row>
        <row r="402">
          <cell r="A402" t="str">
            <v>-6</v>
          </cell>
          <cell r="B402" t="str">
            <v>외부포장면도장</v>
          </cell>
          <cell r="C402" t="str">
            <v>(공장)</v>
          </cell>
          <cell r="D402">
            <v>3513</v>
          </cell>
          <cell r="E402" t="str">
            <v>M2</v>
          </cell>
          <cell r="F402">
            <v>13966</v>
          </cell>
          <cell r="G402">
            <v>49062558</v>
          </cell>
        </row>
        <row r="403">
          <cell r="A403" t="str">
            <v>-7</v>
          </cell>
          <cell r="B403" t="str">
            <v>외부볼트및 SPLICE</v>
          </cell>
          <cell r="C403" t="str">
            <v>(현장)-내후성중방식</v>
          </cell>
          <cell r="D403">
            <v>793</v>
          </cell>
          <cell r="E403" t="str">
            <v>M2</v>
          </cell>
          <cell r="F403">
            <v>12324</v>
          </cell>
          <cell r="G403">
            <v>9772932</v>
          </cell>
        </row>
        <row r="404">
          <cell r="A404" t="str">
            <v>3.12</v>
          </cell>
          <cell r="B404" t="str">
            <v>신축이음장치</v>
          </cell>
          <cell r="C404" t="str">
            <v>(Rail-No120)</v>
          </cell>
          <cell r="D404">
            <v>111</v>
          </cell>
          <cell r="E404" t="str">
            <v>M</v>
          </cell>
          <cell r="F404">
            <v>1103333</v>
          </cell>
          <cell r="G404">
            <v>122469963</v>
          </cell>
        </row>
        <row r="405">
          <cell r="A405" t="str">
            <v>3.13</v>
          </cell>
          <cell r="B405" t="str">
            <v>교면방수</v>
          </cell>
          <cell r="C405" t="str">
            <v>(도막식)</v>
          </cell>
          <cell r="D405">
            <v>4514</v>
          </cell>
          <cell r="E405" t="str">
            <v>M2</v>
          </cell>
          <cell r="F405">
            <v>15008</v>
          </cell>
          <cell r="G405">
            <v>67746112</v>
          </cell>
        </row>
        <row r="406">
          <cell r="A406" t="str">
            <v>3.14</v>
          </cell>
          <cell r="B406" t="str">
            <v>접속슬래브 접합공</v>
          </cell>
          <cell r="F406">
            <v>0</v>
          </cell>
        </row>
        <row r="407">
          <cell r="A407" t="str">
            <v>a</v>
          </cell>
          <cell r="B407" t="str">
            <v>다웰바 설치</v>
          </cell>
          <cell r="C407" t="str">
            <v>(D=25 m/m, L=600)</v>
          </cell>
          <cell r="D407">
            <v>286</v>
          </cell>
          <cell r="E407" t="str">
            <v>EA</v>
          </cell>
          <cell r="F407">
            <v>8669</v>
          </cell>
          <cell r="G407">
            <v>2479334</v>
          </cell>
        </row>
        <row r="408">
          <cell r="A408" t="str">
            <v>b</v>
          </cell>
          <cell r="B408" t="str">
            <v>스치로폴설치</v>
          </cell>
          <cell r="F408">
            <v>0</v>
          </cell>
        </row>
        <row r="409">
          <cell r="A409" t="str">
            <v>-1</v>
          </cell>
          <cell r="B409" t="str">
            <v>스치로폴설치</v>
          </cell>
          <cell r="C409" t="str">
            <v>(T=20 m/m)</v>
          </cell>
          <cell r="D409">
            <v>82</v>
          </cell>
          <cell r="E409" t="str">
            <v>M2</v>
          </cell>
          <cell r="F409">
            <v>1039</v>
          </cell>
          <cell r="G409">
            <v>85198</v>
          </cell>
        </row>
        <row r="410">
          <cell r="A410" t="str">
            <v>-2</v>
          </cell>
          <cell r="B410" t="str">
            <v>스치로폴설치</v>
          </cell>
          <cell r="C410" t="str">
            <v>(T=10 m/m)</v>
          </cell>
          <cell r="D410">
            <v>42</v>
          </cell>
          <cell r="E410" t="str">
            <v>M2</v>
          </cell>
          <cell r="F410">
            <v>519</v>
          </cell>
          <cell r="G410">
            <v>21798</v>
          </cell>
        </row>
        <row r="411">
          <cell r="A411" t="str">
            <v>3.15</v>
          </cell>
          <cell r="B411" t="str">
            <v>무수축 콘크리트</v>
          </cell>
          <cell r="F411">
            <v>0</v>
          </cell>
        </row>
        <row r="412">
          <cell r="A412" t="str">
            <v>a</v>
          </cell>
          <cell r="B412" t="str">
            <v>무수축몰탈</v>
          </cell>
          <cell r="C412" t="str">
            <v>(1:1)</v>
          </cell>
          <cell r="D412">
            <v>3.5939999999999999</v>
          </cell>
          <cell r="E412" t="str">
            <v>M3</v>
          </cell>
          <cell r="F412">
            <v>113616</v>
          </cell>
          <cell r="G412">
            <v>408335</v>
          </cell>
        </row>
        <row r="413">
          <cell r="A413" t="str">
            <v>b</v>
          </cell>
          <cell r="B413" t="str">
            <v>무수축콘크리트</v>
          </cell>
          <cell r="D413">
            <v>29</v>
          </cell>
          <cell r="E413" t="str">
            <v>M3</v>
          </cell>
          <cell r="F413">
            <v>173656</v>
          </cell>
          <cell r="G413">
            <v>5036024</v>
          </cell>
        </row>
        <row r="414">
          <cell r="A414" t="str">
            <v>3.16</v>
          </cell>
          <cell r="B414" t="str">
            <v>교대보호블럭설치</v>
          </cell>
          <cell r="F414">
            <v>0</v>
          </cell>
        </row>
        <row r="415">
          <cell r="A415" t="str">
            <v>a</v>
          </cell>
          <cell r="B415" t="str">
            <v>보호블럭설치</v>
          </cell>
          <cell r="C415" t="str">
            <v>(40x40x12)</v>
          </cell>
          <cell r="D415">
            <v>728</v>
          </cell>
          <cell r="E415" t="str">
            <v>M2</v>
          </cell>
          <cell r="F415">
            <v>25301</v>
          </cell>
          <cell r="G415">
            <v>18419128</v>
          </cell>
        </row>
        <row r="416">
          <cell r="A416" t="str">
            <v>b</v>
          </cell>
          <cell r="B416" t="str">
            <v>부직포설치</v>
          </cell>
          <cell r="C416" t="str">
            <v>(3.0 T/M)</v>
          </cell>
          <cell r="D416">
            <v>728</v>
          </cell>
          <cell r="E416" t="str">
            <v>M2</v>
          </cell>
          <cell r="F416">
            <v>1639</v>
          </cell>
          <cell r="G416">
            <v>1193192</v>
          </cell>
        </row>
        <row r="417">
          <cell r="A417" t="str">
            <v>3.17</v>
          </cell>
          <cell r="B417" t="str">
            <v>배수시설</v>
          </cell>
          <cell r="F417">
            <v>0</v>
          </cell>
        </row>
        <row r="418">
          <cell r="A418" t="str">
            <v>a</v>
          </cell>
          <cell r="B418" t="str">
            <v>하천용 집수구</v>
          </cell>
          <cell r="C418" t="str">
            <v>(주철)</v>
          </cell>
          <cell r="D418">
            <v>60</v>
          </cell>
          <cell r="E418" t="str">
            <v>EA</v>
          </cell>
          <cell r="F418">
            <v>30075</v>
          </cell>
          <cell r="G418">
            <v>1804500</v>
          </cell>
        </row>
        <row r="419">
          <cell r="A419" t="str">
            <v>b</v>
          </cell>
          <cell r="B419" t="str">
            <v>배 수 구</v>
          </cell>
          <cell r="C419" t="str">
            <v>(스테인레스관)</v>
          </cell>
          <cell r="D419">
            <v>180</v>
          </cell>
          <cell r="E419" t="str">
            <v>EA</v>
          </cell>
          <cell r="F419">
            <v>195125</v>
          </cell>
          <cell r="G419">
            <v>35122500</v>
          </cell>
        </row>
        <row r="420">
          <cell r="A420" t="str">
            <v>c</v>
          </cell>
          <cell r="B420" t="str">
            <v>PVC PIPE 설치</v>
          </cell>
          <cell r="C420" t="str">
            <v>(D=100 m/m)</v>
          </cell>
          <cell r="D420">
            <v>5</v>
          </cell>
          <cell r="E420" t="str">
            <v>M</v>
          </cell>
          <cell r="F420">
            <v>4964</v>
          </cell>
          <cell r="G420">
            <v>24820</v>
          </cell>
        </row>
        <row r="421">
          <cell r="A421" t="str">
            <v>3.18</v>
          </cell>
          <cell r="B421" t="str">
            <v>스페이서설치</v>
          </cell>
          <cell r="F421">
            <v>0</v>
          </cell>
        </row>
        <row r="422">
          <cell r="A422" t="str">
            <v>a</v>
          </cell>
          <cell r="B422" t="str">
            <v>스페이서 설치</v>
          </cell>
          <cell r="C422" t="str">
            <v>(벽체용)</v>
          </cell>
          <cell r="D422">
            <v>4191</v>
          </cell>
          <cell r="E422" t="str">
            <v>M2</v>
          </cell>
          <cell r="F422">
            <v>270</v>
          </cell>
          <cell r="G422">
            <v>1131570</v>
          </cell>
        </row>
        <row r="423">
          <cell r="A423" t="str">
            <v>b</v>
          </cell>
          <cell r="B423" t="str">
            <v>스페이서 설치</v>
          </cell>
          <cell r="C423" t="str">
            <v>(슬라브및기초용)</v>
          </cell>
          <cell r="D423">
            <v>8564</v>
          </cell>
          <cell r="E423" t="str">
            <v>M2</v>
          </cell>
          <cell r="F423">
            <v>92</v>
          </cell>
          <cell r="G423">
            <v>787888</v>
          </cell>
        </row>
        <row r="424">
          <cell r="A424" t="str">
            <v>3.19</v>
          </cell>
          <cell r="B424" t="str">
            <v>교명판및설명판</v>
          </cell>
          <cell r="F424">
            <v>0</v>
          </cell>
        </row>
        <row r="425">
          <cell r="A425" t="str">
            <v>a</v>
          </cell>
          <cell r="B425" t="str">
            <v>교 명 주</v>
          </cell>
          <cell r="C425" t="str">
            <v>(중형, 화강석)</v>
          </cell>
          <cell r="D425">
            <v>4</v>
          </cell>
          <cell r="E425" t="str">
            <v>기</v>
          </cell>
          <cell r="F425">
            <v>1870007</v>
          </cell>
          <cell r="G425">
            <v>7480028</v>
          </cell>
        </row>
        <row r="426">
          <cell r="A426" t="str">
            <v>b</v>
          </cell>
          <cell r="B426" t="str">
            <v>교 명 판(황동주물)</v>
          </cell>
          <cell r="C426" t="str">
            <v>(450x200x10)</v>
          </cell>
          <cell r="D426">
            <v>2</v>
          </cell>
          <cell r="E426" t="str">
            <v>EA</v>
          </cell>
          <cell r="F426">
            <v>39690</v>
          </cell>
          <cell r="G426">
            <v>79380</v>
          </cell>
        </row>
        <row r="427">
          <cell r="A427" t="str">
            <v>c</v>
          </cell>
          <cell r="B427" t="str">
            <v>설 명 판(황동주물)</v>
          </cell>
          <cell r="C427" t="str">
            <v>(500x300x10)</v>
          </cell>
          <cell r="D427">
            <v>2</v>
          </cell>
          <cell r="E427" t="str">
            <v>EA</v>
          </cell>
          <cell r="F427">
            <v>66150</v>
          </cell>
          <cell r="G427">
            <v>132300</v>
          </cell>
        </row>
        <row r="428">
          <cell r="A428" t="str">
            <v>3.20</v>
          </cell>
          <cell r="B428" t="str">
            <v>측량기준점 설치</v>
          </cell>
          <cell r="C428" t="str">
            <v>(황동주물)</v>
          </cell>
          <cell r="D428">
            <v>2</v>
          </cell>
          <cell r="E428" t="str">
            <v>EA</v>
          </cell>
          <cell r="F428">
            <v>26250</v>
          </cell>
          <cell r="G428">
            <v>52500</v>
          </cell>
        </row>
        <row r="429">
          <cell r="A429" t="str">
            <v>3.21</v>
          </cell>
          <cell r="F429">
            <v>0</v>
          </cell>
        </row>
        <row r="430">
          <cell r="A430" t="str">
            <v>a</v>
          </cell>
          <cell r="B430" t="str">
            <v>난간설치(보도용)</v>
          </cell>
          <cell r="C430" t="str">
            <v>(H=0.6 M)</v>
          </cell>
          <cell r="D430">
            <v>369</v>
          </cell>
          <cell r="E430" t="str">
            <v>M</v>
          </cell>
          <cell r="F430">
            <v>428447</v>
          </cell>
          <cell r="G430">
            <v>158096943</v>
          </cell>
        </row>
        <row r="431">
          <cell r="A431" t="str">
            <v>b</v>
          </cell>
          <cell r="B431" t="str">
            <v>난간설치(차도용)</v>
          </cell>
          <cell r="C431" t="str">
            <v>(H=0.8 M)</v>
          </cell>
          <cell r="D431">
            <v>357</v>
          </cell>
          <cell r="E431" t="str">
            <v>M</v>
          </cell>
          <cell r="F431">
            <v>416186</v>
          </cell>
          <cell r="G431">
            <v>148578402</v>
          </cell>
        </row>
        <row r="432">
          <cell r="A432" t="str">
            <v>c</v>
          </cell>
          <cell r="B432" t="str">
            <v>난간설치(중분대용)</v>
          </cell>
          <cell r="C432" t="str">
            <v>(H=0.8 M)</v>
          </cell>
          <cell r="D432">
            <v>175</v>
          </cell>
          <cell r="E432" t="str">
            <v>M</v>
          </cell>
          <cell r="F432">
            <v>468167</v>
          </cell>
          <cell r="G432">
            <v>81929225</v>
          </cell>
        </row>
        <row r="433">
          <cell r="A433" t="str">
            <v>3.22</v>
          </cell>
          <cell r="F433">
            <v>0</v>
          </cell>
        </row>
        <row r="434">
          <cell r="A434" t="str">
            <v>b</v>
          </cell>
          <cell r="B434" t="str">
            <v>중앙분리대</v>
          </cell>
          <cell r="C434" t="str">
            <v>(표준레일,교량용)</v>
          </cell>
          <cell r="D434">
            <v>175</v>
          </cell>
          <cell r="E434" t="str">
            <v>M</v>
          </cell>
          <cell r="F434">
            <v>100400</v>
          </cell>
          <cell r="G434">
            <v>17570000</v>
          </cell>
        </row>
        <row r="435">
          <cell r="A435" t="str">
            <v>c</v>
          </cell>
          <cell r="B435" t="str">
            <v>가드레일</v>
          </cell>
          <cell r="C435" t="str">
            <v>(라운드레일,H=0.7M)</v>
          </cell>
          <cell r="D435">
            <v>2</v>
          </cell>
          <cell r="E435" t="str">
            <v>EA</v>
          </cell>
          <cell r="F435">
            <v>102047</v>
          </cell>
          <cell r="G435">
            <v>204094</v>
          </cell>
        </row>
        <row r="436">
          <cell r="A436" t="str">
            <v>3.23</v>
          </cell>
          <cell r="B436" t="str">
            <v>NOTCH 설치</v>
          </cell>
          <cell r="D436">
            <v>361</v>
          </cell>
          <cell r="E436" t="str">
            <v>M</v>
          </cell>
          <cell r="F436">
            <v>2716</v>
          </cell>
          <cell r="G436">
            <v>980476</v>
          </cell>
        </row>
        <row r="437">
          <cell r="A437" t="str">
            <v>3.24</v>
          </cell>
          <cell r="B437" t="str">
            <v>교각점검시설</v>
          </cell>
          <cell r="F437">
            <v>0</v>
          </cell>
        </row>
        <row r="438">
          <cell r="A438" t="str">
            <v>a</v>
          </cell>
          <cell r="B438" t="str">
            <v>교각점검시설</v>
          </cell>
          <cell r="C438" t="str">
            <v>(지북대교)</v>
          </cell>
          <cell r="D438">
            <v>6</v>
          </cell>
          <cell r="E438" t="str">
            <v>EA</v>
          </cell>
          <cell r="F438">
            <v>25945630</v>
          </cell>
          <cell r="G438">
            <v>155673780</v>
          </cell>
        </row>
        <row r="439">
          <cell r="A439" t="str">
            <v>b</v>
          </cell>
          <cell r="B439" t="str">
            <v>점검용계단</v>
          </cell>
          <cell r="D439">
            <v>4</v>
          </cell>
          <cell r="E439" t="str">
            <v>EA</v>
          </cell>
          <cell r="F439">
            <v>534912</v>
          </cell>
          <cell r="G439">
            <v>2139648</v>
          </cell>
        </row>
        <row r="440">
          <cell r="A440" t="str">
            <v>c</v>
          </cell>
          <cell r="B440" t="str">
            <v>안전점검통로</v>
          </cell>
          <cell r="C440" t="str">
            <v>(상부점검시설)</v>
          </cell>
          <cell r="D440">
            <v>703</v>
          </cell>
          <cell r="E440" t="str">
            <v>M</v>
          </cell>
          <cell r="F440">
            <v>629297</v>
          </cell>
          <cell r="G440">
            <v>442395791</v>
          </cell>
        </row>
        <row r="441">
          <cell r="A441" t="str">
            <v>d</v>
          </cell>
          <cell r="B441" t="str">
            <v>강교내부유지관리시설</v>
          </cell>
          <cell r="C441" t="str">
            <v>(지북대교)</v>
          </cell>
          <cell r="D441">
            <v>1</v>
          </cell>
          <cell r="E441" t="str">
            <v>식</v>
          </cell>
          <cell r="F441">
            <v>2513052</v>
          </cell>
          <cell r="G441">
            <v>2513052</v>
          </cell>
        </row>
        <row r="442">
          <cell r="A442" t="str">
            <v>3.25</v>
          </cell>
          <cell r="B442" t="str">
            <v>교량유지관리 번호판</v>
          </cell>
          <cell r="F442">
            <v>0</v>
          </cell>
        </row>
        <row r="443">
          <cell r="A443" t="str">
            <v>a</v>
          </cell>
          <cell r="B443" t="str">
            <v>교량유지관리표지판</v>
          </cell>
          <cell r="C443" t="str">
            <v>(BOX GIRDER내부용)</v>
          </cell>
          <cell r="D443">
            <v>24</v>
          </cell>
          <cell r="E443" t="str">
            <v>EA</v>
          </cell>
          <cell r="F443">
            <v>15976</v>
          </cell>
          <cell r="G443">
            <v>383424</v>
          </cell>
        </row>
        <row r="444">
          <cell r="A444" t="str">
            <v>b</v>
          </cell>
          <cell r="B444" t="str">
            <v>교량유지관리표지판</v>
          </cell>
          <cell r="C444" t="str">
            <v>(교각용)</v>
          </cell>
          <cell r="D444">
            <v>6</v>
          </cell>
          <cell r="E444" t="str">
            <v>EA</v>
          </cell>
          <cell r="F444">
            <v>13229</v>
          </cell>
          <cell r="G444">
            <v>79374</v>
          </cell>
        </row>
        <row r="445">
          <cell r="A445" t="str">
            <v>c</v>
          </cell>
          <cell r="B445" t="str">
            <v>교대용번호판설치</v>
          </cell>
          <cell r="D445">
            <v>4</v>
          </cell>
          <cell r="E445" t="str">
            <v>EA</v>
          </cell>
          <cell r="F445">
            <v>75280</v>
          </cell>
          <cell r="G445">
            <v>301120</v>
          </cell>
        </row>
        <row r="446">
          <cell r="A446" t="str">
            <v>3.26</v>
          </cell>
          <cell r="B446" t="str">
            <v>비파괴 검사비</v>
          </cell>
          <cell r="F446">
            <v>0</v>
          </cell>
        </row>
        <row r="447">
          <cell r="A447" t="str">
            <v>a</v>
          </cell>
          <cell r="B447" t="str">
            <v>방사선투과검사(RT)</v>
          </cell>
          <cell r="C447" t="str">
            <v>(3 1/3x12 ")</v>
          </cell>
          <cell r="D447">
            <v>78</v>
          </cell>
          <cell r="E447" t="str">
            <v>매</v>
          </cell>
          <cell r="F447">
            <v>36000</v>
          </cell>
          <cell r="G447">
            <v>2808000</v>
          </cell>
        </row>
        <row r="448">
          <cell r="A448" t="str">
            <v>b</v>
          </cell>
          <cell r="B448" t="str">
            <v>자분탐상검사</v>
          </cell>
          <cell r="C448" t="str">
            <v>(MT)</v>
          </cell>
          <cell r="D448">
            <v>372</v>
          </cell>
          <cell r="E448" t="str">
            <v>M</v>
          </cell>
          <cell r="F448">
            <v>14500</v>
          </cell>
          <cell r="G448">
            <v>5394000</v>
          </cell>
        </row>
        <row r="449">
          <cell r="A449" t="str">
            <v>3.27</v>
          </cell>
          <cell r="B449" t="str">
            <v>전선관 설치</v>
          </cell>
          <cell r="F449">
            <v>0</v>
          </cell>
        </row>
        <row r="450">
          <cell r="A450" t="str">
            <v>a</v>
          </cell>
          <cell r="B450" t="str">
            <v>전선관 설치</v>
          </cell>
          <cell r="C450" t="str">
            <v>(P.V.C Φ150)</v>
          </cell>
          <cell r="D450">
            <v>369</v>
          </cell>
          <cell r="E450" t="str">
            <v>M</v>
          </cell>
          <cell r="F450">
            <v>9957</v>
          </cell>
          <cell r="G450">
            <v>3674133</v>
          </cell>
        </row>
        <row r="451">
          <cell r="A451" t="str">
            <v>b</v>
          </cell>
          <cell r="B451" t="str">
            <v>전선관 설치</v>
          </cell>
          <cell r="C451" t="str">
            <v>(P.V.C Φ100)</v>
          </cell>
          <cell r="D451">
            <v>369</v>
          </cell>
          <cell r="E451" t="str">
            <v>M</v>
          </cell>
          <cell r="F451">
            <v>5063</v>
          </cell>
          <cell r="G451">
            <v>1868247</v>
          </cell>
        </row>
        <row r="452">
          <cell r="A452" t="str">
            <v>3.28</v>
          </cell>
          <cell r="B452" t="str">
            <v>물 푸 기</v>
          </cell>
          <cell r="D452">
            <v>4627</v>
          </cell>
          <cell r="E452" t="str">
            <v>HR</v>
          </cell>
          <cell r="F452">
            <v>18140</v>
          </cell>
          <cell r="G452">
            <v>83933780</v>
          </cell>
        </row>
        <row r="453">
          <cell r="A453" t="str">
            <v>3.29</v>
          </cell>
          <cell r="B453" t="str">
            <v>가도및축도공</v>
          </cell>
          <cell r="F453">
            <v>0</v>
          </cell>
        </row>
        <row r="454">
          <cell r="A454" t="str">
            <v>a</v>
          </cell>
          <cell r="B454" t="str">
            <v>마대쌓기및헐기</v>
          </cell>
          <cell r="D454">
            <v>2361</v>
          </cell>
          <cell r="E454" t="str">
            <v>M2</v>
          </cell>
          <cell r="F454">
            <v>25079</v>
          </cell>
          <cell r="G454">
            <v>59211519</v>
          </cell>
        </row>
        <row r="455">
          <cell r="A455" t="str">
            <v>b</v>
          </cell>
          <cell r="B455" t="str">
            <v>가배수관</v>
          </cell>
          <cell r="C455" t="str">
            <v>(D=1000 m/m)</v>
          </cell>
          <cell r="D455">
            <v>762</v>
          </cell>
          <cell r="E455" t="str">
            <v>M</v>
          </cell>
          <cell r="F455">
            <v>114630</v>
          </cell>
          <cell r="G455">
            <v>87348060</v>
          </cell>
        </row>
        <row r="456">
          <cell r="A456" t="str">
            <v>3.30</v>
          </cell>
          <cell r="B456" t="str">
            <v>가설벤트</v>
          </cell>
          <cell r="F456">
            <v>0</v>
          </cell>
        </row>
        <row r="457">
          <cell r="A457" t="str">
            <v>a</v>
          </cell>
          <cell r="B457" t="str">
            <v>가설벤트 제작</v>
          </cell>
          <cell r="C457" t="str">
            <v>(지북대교)</v>
          </cell>
          <cell r="D457">
            <v>6</v>
          </cell>
          <cell r="E457" t="str">
            <v>조</v>
          </cell>
          <cell r="F457">
            <v>34415357</v>
          </cell>
          <cell r="G457">
            <v>206492142</v>
          </cell>
        </row>
        <row r="458">
          <cell r="A458" t="str">
            <v>b</v>
          </cell>
          <cell r="B458" t="str">
            <v>가설벤트 가설및철거</v>
          </cell>
          <cell r="C458" t="str">
            <v>(지북대교)</v>
          </cell>
          <cell r="D458">
            <v>36</v>
          </cell>
          <cell r="E458" t="str">
            <v>개소</v>
          </cell>
          <cell r="F458">
            <v>1797744</v>
          </cell>
          <cell r="G458">
            <v>64718784</v>
          </cell>
        </row>
        <row r="459">
          <cell r="F459">
            <v>0</v>
          </cell>
        </row>
        <row r="460">
          <cell r="A460" t="str">
            <v>4.</v>
          </cell>
          <cell r="B460" t="str">
            <v>포    장    공</v>
          </cell>
          <cell r="F460">
            <v>0</v>
          </cell>
          <cell r="G460">
            <v>1424905152</v>
          </cell>
        </row>
        <row r="461">
          <cell r="A461" t="str">
            <v>4.01</v>
          </cell>
          <cell r="B461" t="str">
            <v>생산및운반</v>
          </cell>
          <cell r="F461">
            <v>0</v>
          </cell>
        </row>
        <row r="462">
          <cell r="A462" t="str">
            <v>a</v>
          </cell>
          <cell r="B462" t="str">
            <v>동상방지층</v>
          </cell>
          <cell r="C462" t="str">
            <v>(구입및운반)</v>
          </cell>
          <cell r="D462">
            <v>54395</v>
          </cell>
          <cell r="E462" t="str">
            <v>M3</v>
          </cell>
          <cell r="F462">
            <v>6133</v>
          </cell>
          <cell r="G462">
            <v>333604535</v>
          </cell>
        </row>
        <row r="463">
          <cell r="A463" t="str">
            <v>b</v>
          </cell>
          <cell r="B463" t="str">
            <v>동상방지층</v>
          </cell>
          <cell r="C463" t="str">
            <v>(포설및다짐 T=30 Cm)</v>
          </cell>
          <cell r="D463">
            <v>42365</v>
          </cell>
          <cell r="E463" t="str">
            <v>M3</v>
          </cell>
          <cell r="F463">
            <v>1496</v>
          </cell>
          <cell r="G463">
            <v>63378040</v>
          </cell>
        </row>
        <row r="464">
          <cell r="A464" t="str">
            <v>4.02</v>
          </cell>
          <cell r="B464" t="str">
            <v>보조기층</v>
          </cell>
          <cell r="F464">
            <v>0</v>
          </cell>
        </row>
        <row r="465">
          <cell r="A465" t="str">
            <v>a</v>
          </cell>
          <cell r="B465" t="str">
            <v>보조기층</v>
          </cell>
          <cell r="C465" t="str">
            <v>(구입및운반)</v>
          </cell>
          <cell r="D465">
            <v>36660</v>
          </cell>
          <cell r="E465" t="str">
            <v>M3</v>
          </cell>
          <cell r="F465">
            <v>6133</v>
          </cell>
          <cell r="G465">
            <v>224835780</v>
          </cell>
        </row>
        <row r="466">
          <cell r="A466" t="str">
            <v>b</v>
          </cell>
          <cell r="B466" t="str">
            <v>보조기층</v>
          </cell>
          <cell r="C466" t="str">
            <v>(포설및다짐 T=20 Cm)</v>
          </cell>
          <cell r="D466">
            <v>28486</v>
          </cell>
          <cell r="E466" t="str">
            <v>M3</v>
          </cell>
          <cell r="F466">
            <v>2228</v>
          </cell>
          <cell r="G466">
            <v>63466808</v>
          </cell>
        </row>
        <row r="467">
          <cell r="A467" t="str">
            <v>c</v>
          </cell>
          <cell r="B467" t="str">
            <v>노 견 토</v>
          </cell>
          <cell r="C467" t="str">
            <v>(포설및다짐)</v>
          </cell>
          <cell r="D467">
            <v>66</v>
          </cell>
          <cell r="E467" t="str">
            <v>M3</v>
          </cell>
          <cell r="F467">
            <v>1760</v>
          </cell>
          <cell r="G467">
            <v>116160</v>
          </cell>
        </row>
        <row r="468">
          <cell r="A468" t="str">
            <v>4.03</v>
          </cell>
          <cell r="B468" t="str">
            <v>프라임코팅</v>
          </cell>
          <cell r="C468" t="str">
            <v>(MC-1,75 L/a)</v>
          </cell>
          <cell r="D468">
            <v>1283</v>
          </cell>
          <cell r="E468" t="str">
            <v>a</v>
          </cell>
          <cell r="F468">
            <v>11310</v>
          </cell>
          <cell r="G468">
            <v>14510730</v>
          </cell>
        </row>
        <row r="469">
          <cell r="A469" t="str">
            <v>4.04</v>
          </cell>
          <cell r="B469" t="str">
            <v>아스콘기층</v>
          </cell>
          <cell r="C469" t="str">
            <v>(포설및다짐 T=20 Cm)</v>
          </cell>
          <cell r="D469">
            <v>1283</v>
          </cell>
          <cell r="E469" t="str">
            <v>a</v>
          </cell>
          <cell r="F469">
            <v>119447</v>
          </cell>
          <cell r="G469">
            <v>153250501</v>
          </cell>
        </row>
        <row r="470">
          <cell r="A470" t="str">
            <v>4.05</v>
          </cell>
          <cell r="B470" t="str">
            <v>택 코 팅</v>
          </cell>
          <cell r="C470" t="str">
            <v>(RSC-4,30 L/a)</v>
          </cell>
          <cell r="D470">
            <v>4042</v>
          </cell>
          <cell r="E470" t="str">
            <v>a</v>
          </cell>
          <cell r="F470">
            <v>9482</v>
          </cell>
          <cell r="G470">
            <v>38326244</v>
          </cell>
        </row>
        <row r="471">
          <cell r="A471" t="str">
            <v>4.06</v>
          </cell>
          <cell r="B471" t="str">
            <v>아스콘표층</v>
          </cell>
          <cell r="F471">
            <v>0</v>
          </cell>
        </row>
        <row r="472">
          <cell r="A472" t="str">
            <v>a</v>
          </cell>
          <cell r="B472" t="str">
            <v>아스콘표층</v>
          </cell>
          <cell r="C472" t="str">
            <v>(포설다짐 T=5 Cm)</v>
          </cell>
          <cell r="D472">
            <v>18</v>
          </cell>
          <cell r="E472" t="str">
            <v>a</v>
          </cell>
          <cell r="F472">
            <v>46917</v>
          </cell>
          <cell r="G472">
            <v>844506</v>
          </cell>
        </row>
        <row r="473">
          <cell r="A473" t="str">
            <v>b</v>
          </cell>
          <cell r="B473" t="str">
            <v>아스콘표층</v>
          </cell>
          <cell r="C473" t="str">
            <v>(포설다짐 T=8 Cm)</v>
          </cell>
          <cell r="D473">
            <v>70</v>
          </cell>
          <cell r="E473" t="str">
            <v>a</v>
          </cell>
          <cell r="F473">
            <v>91376</v>
          </cell>
          <cell r="G473">
            <v>6396320</v>
          </cell>
        </row>
        <row r="474">
          <cell r="A474" t="str">
            <v>c</v>
          </cell>
          <cell r="B474" t="str">
            <v>아스콘표층</v>
          </cell>
          <cell r="C474" t="str">
            <v>(포설다짐 T=10 Cm)</v>
          </cell>
          <cell r="D474">
            <v>1242</v>
          </cell>
          <cell r="E474" t="str">
            <v>a</v>
          </cell>
          <cell r="F474">
            <v>91376</v>
          </cell>
          <cell r="G474">
            <v>113488992</v>
          </cell>
        </row>
        <row r="475">
          <cell r="A475" t="str">
            <v>4.07</v>
          </cell>
          <cell r="B475" t="str">
            <v>부체도로포장</v>
          </cell>
          <cell r="F475">
            <v>0</v>
          </cell>
        </row>
        <row r="476">
          <cell r="A476" t="str">
            <v>a</v>
          </cell>
          <cell r="B476" t="str">
            <v>콘크리트포장</v>
          </cell>
          <cell r="C476" t="str">
            <v>(인력포설 T=20 Cm)</v>
          </cell>
          <cell r="D476">
            <v>8161</v>
          </cell>
          <cell r="E476" t="str">
            <v>M2</v>
          </cell>
          <cell r="F476">
            <v>6052</v>
          </cell>
          <cell r="G476">
            <v>49390372</v>
          </cell>
        </row>
        <row r="477">
          <cell r="A477" t="str">
            <v>b</v>
          </cell>
          <cell r="B477" t="str">
            <v>부체도로용 L형측구</v>
          </cell>
          <cell r="C477" t="str">
            <v>(H=0.35 M)</v>
          </cell>
          <cell r="D477">
            <v>511</v>
          </cell>
          <cell r="E477" t="str">
            <v>M</v>
          </cell>
          <cell r="F477">
            <v>15629</v>
          </cell>
          <cell r="G477">
            <v>7986419</v>
          </cell>
        </row>
        <row r="478">
          <cell r="A478" t="str">
            <v>c</v>
          </cell>
          <cell r="B478" t="str">
            <v>줄눈설치</v>
          </cell>
          <cell r="C478" t="str">
            <v>(판재 T=10 m/m)</v>
          </cell>
          <cell r="D478">
            <v>639</v>
          </cell>
          <cell r="E478" t="str">
            <v>M</v>
          </cell>
          <cell r="F478">
            <v>742</v>
          </cell>
          <cell r="G478">
            <v>474138</v>
          </cell>
        </row>
        <row r="479">
          <cell r="A479" t="str">
            <v>d</v>
          </cell>
          <cell r="B479" t="str">
            <v>합판거푸집</v>
          </cell>
          <cell r="C479" t="str">
            <v>(6 회)</v>
          </cell>
          <cell r="D479">
            <v>204</v>
          </cell>
          <cell r="E479" t="str">
            <v>M2</v>
          </cell>
          <cell r="F479">
            <v>13583</v>
          </cell>
          <cell r="G479">
            <v>2770932</v>
          </cell>
        </row>
        <row r="480">
          <cell r="A480" t="str">
            <v>e</v>
          </cell>
          <cell r="B480" t="str">
            <v>비닐깔기</v>
          </cell>
          <cell r="D480">
            <v>2402</v>
          </cell>
          <cell r="E480" t="str">
            <v>M2</v>
          </cell>
          <cell r="F480">
            <v>294</v>
          </cell>
          <cell r="G480">
            <v>706188</v>
          </cell>
        </row>
        <row r="481">
          <cell r="A481" t="str">
            <v>f</v>
          </cell>
          <cell r="B481" t="str">
            <v>와이어메쉬</v>
          </cell>
          <cell r="C481" t="str">
            <v>(#8-150x150)</v>
          </cell>
          <cell r="D481">
            <v>2044</v>
          </cell>
          <cell r="E481" t="str">
            <v>M2</v>
          </cell>
          <cell r="F481">
            <v>1554</v>
          </cell>
          <cell r="G481">
            <v>3176376</v>
          </cell>
        </row>
        <row r="482">
          <cell r="A482" t="str">
            <v>4.08</v>
          </cell>
          <cell r="B482" t="str">
            <v>보도블럭포장</v>
          </cell>
          <cell r="F482">
            <v>0</v>
          </cell>
        </row>
        <row r="483">
          <cell r="A483" t="str">
            <v>a</v>
          </cell>
          <cell r="B483" t="str">
            <v>도로경계석설치</v>
          </cell>
          <cell r="C483" t="str">
            <v>(150x150x1000)</v>
          </cell>
          <cell r="D483">
            <v>9596</v>
          </cell>
          <cell r="E483" t="str">
            <v>M</v>
          </cell>
          <cell r="F483">
            <v>8516</v>
          </cell>
          <cell r="G483">
            <v>81719536</v>
          </cell>
        </row>
        <row r="484">
          <cell r="A484" t="str">
            <v>b</v>
          </cell>
          <cell r="B484" t="str">
            <v>보도블럭포장</v>
          </cell>
          <cell r="C484" t="str">
            <v>소형고압브럭(T=6 Cm)</v>
          </cell>
          <cell r="D484">
            <v>39351</v>
          </cell>
          <cell r="E484" t="str">
            <v>M2</v>
          </cell>
          <cell r="F484">
            <v>5819</v>
          </cell>
          <cell r="G484">
            <v>228983469</v>
          </cell>
        </row>
        <row r="485">
          <cell r="A485" t="str">
            <v>c</v>
          </cell>
          <cell r="B485" t="str">
            <v>보도블럭포장</v>
          </cell>
          <cell r="C485" t="str">
            <v>점자블럭(T=6 Cm)</v>
          </cell>
          <cell r="D485">
            <v>2047</v>
          </cell>
          <cell r="E485" t="str">
            <v>M2</v>
          </cell>
          <cell r="F485">
            <v>5819</v>
          </cell>
          <cell r="G485">
            <v>11911493</v>
          </cell>
        </row>
        <row r="486">
          <cell r="A486" t="str">
            <v>4.09</v>
          </cell>
          <cell r="B486" t="str">
            <v>칼라 투수콘</v>
          </cell>
          <cell r="C486" t="str">
            <v>T = 7 Cm</v>
          </cell>
          <cell r="D486">
            <v>14.3</v>
          </cell>
          <cell r="E486" t="str">
            <v>a</v>
          </cell>
          <cell r="F486">
            <v>1787945</v>
          </cell>
          <cell r="G486">
            <v>25567613</v>
          </cell>
        </row>
        <row r="487">
          <cell r="F487">
            <v>0</v>
          </cell>
        </row>
        <row r="488">
          <cell r="A488" t="str">
            <v>5.</v>
          </cell>
          <cell r="B488" t="str">
            <v>교통안전시설공</v>
          </cell>
          <cell r="F488">
            <v>0</v>
          </cell>
          <cell r="G488">
            <v>1729046475</v>
          </cell>
        </row>
        <row r="489">
          <cell r="A489" t="str">
            <v>5.01</v>
          </cell>
          <cell r="B489" t="str">
            <v>교통 표지판</v>
          </cell>
          <cell r="F489">
            <v>0</v>
          </cell>
        </row>
        <row r="490">
          <cell r="A490" t="str">
            <v>a</v>
          </cell>
          <cell r="B490" t="str">
            <v>삼각표지판</v>
          </cell>
          <cell r="C490" t="str">
            <v>(120 Cm)</v>
          </cell>
          <cell r="D490">
            <v>17</v>
          </cell>
          <cell r="E490" t="str">
            <v>EA</v>
          </cell>
          <cell r="F490">
            <v>206918</v>
          </cell>
          <cell r="G490">
            <v>3517606</v>
          </cell>
        </row>
        <row r="491">
          <cell r="A491" t="str">
            <v>b</v>
          </cell>
          <cell r="B491" t="str">
            <v>원형표지판</v>
          </cell>
          <cell r="C491" t="str">
            <v>(Φ90 Cm, 부착식)</v>
          </cell>
          <cell r="D491">
            <v>2</v>
          </cell>
          <cell r="E491" t="str">
            <v>EA</v>
          </cell>
          <cell r="F491">
            <v>98327</v>
          </cell>
          <cell r="G491">
            <v>196654</v>
          </cell>
        </row>
        <row r="492">
          <cell r="A492" t="str">
            <v>c</v>
          </cell>
          <cell r="B492" t="str">
            <v>이중표지판</v>
          </cell>
          <cell r="F492">
            <v>0</v>
          </cell>
        </row>
        <row r="493">
          <cell r="A493" t="str">
            <v>-1</v>
          </cell>
          <cell r="B493" t="str">
            <v>이중표지판(삼각2중)</v>
          </cell>
          <cell r="C493" t="str">
            <v>(120x103.9x2 EA)</v>
          </cell>
          <cell r="D493">
            <v>10</v>
          </cell>
          <cell r="E493" t="str">
            <v>EA</v>
          </cell>
          <cell r="F493">
            <v>300918</v>
          </cell>
          <cell r="G493">
            <v>3009180</v>
          </cell>
        </row>
        <row r="494">
          <cell r="A494" t="str">
            <v>-2</v>
          </cell>
          <cell r="B494" t="str">
            <v>이중표지판</v>
          </cell>
          <cell r="C494" t="str">
            <v>(원형 90+사각 60x20)</v>
          </cell>
          <cell r="D494">
            <v>2</v>
          </cell>
          <cell r="E494" t="str">
            <v>EA</v>
          </cell>
          <cell r="F494">
            <v>199422</v>
          </cell>
          <cell r="G494">
            <v>398844</v>
          </cell>
        </row>
        <row r="495">
          <cell r="A495" t="str">
            <v>d</v>
          </cell>
          <cell r="B495" t="str">
            <v>오각표지판</v>
          </cell>
          <cell r="C495" t="str">
            <v>(90x30x90 Cm)</v>
          </cell>
          <cell r="D495">
            <v>20</v>
          </cell>
          <cell r="E495" t="str">
            <v>EA</v>
          </cell>
          <cell r="F495">
            <v>152269</v>
          </cell>
          <cell r="G495">
            <v>3045380</v>
          </cell>
        </row>
        <row r="496">
          <cell r="A496" t="str">
            <v>5.02</v>
          </cell>
          <cell r="B496" t="str">
            <v>안내표지판</v>
          </cell>
          <cell r="F496">
            <v>0</v>
          </cell>
        </row>
        <row r="497">
          <cell r="A497" t="str">
            <v>a</v>
          </cell>
          <cell r="B497" t="str">
            <v>군계표지판</v>
          </cell>
          <cell r="C497" t="str">
            <v>(401-2)</v>
          </cell>
          <cell r="D497">
            <v>4</v>
          </cell>
          <cell r="E497" t="str">
            <v>EA</v>
          </cell>
          <cell r="F497">
            <v>1750966</v>
          </cell>
          <cell r="G497">
            <v>7003864</v>
          </cell>
        </row>
        <row r="498">
          <cell r="A498" t="str">
            <v>b</v>
          </cell>
          <cell r="B498" t="str">
            <v>3 방향예고표지판</v>
          </cell>
          <cell r="C498" t="str">
            <v>(410-1(B))</v>
          </cell>
          <cell r="D498">
            <v>10</v>
          </cell>
          <cell r="E498" t="str">
            <v>EA</v>
          </cell>
          <cell r="F498">
            <v>3445701</v>
          </cell>
          <cell r="G498">
            <v>34457010</v>
          </cell>
        </row>
        <row r="499">
          <cell r="A499" t="str">
            <v>c</v>
          </cell>
          <cell r="B499" t="str">
            <v>3 방향표지판</v>
          </cell>
          <cell r="C499" t="str">
            <v>(410-2(A))</v>
          </cell>
          <cell r="D499">
            <v>4</v>
          </cell>
          <cell r="E499" t="str">
            <v>EA</v>
          </cell>
          <cell r="F499">
            <v>3445701</v>
          </cell>
          <cell r="G499">
            <v>13782804</v>
          </cell>
        </row>
        <row r="500">
          <cell r="A500" t="str">
            <v>d</v>
          </cell>
          <cell r="B500" t="str">
            <v>3 방향표지판</v>
          </cell>
          <cell r="C500" t="str">
            <v>(410-2(B,D))</v>
          </cell>
          <cell r="D500">
            <v>6</v>
          </cell>
          <cell r="E500" t="str">
            <v>EA</v>
          </cell>
          <cell r="F500">
            <v>3464701</v>
          </cell>
          <cell r="G500">
            <v>20788206</v>
          </cell>
        </row>
        <row r="501">
          <cell r="A501" t="str">
            <v>5.03</v>
          </cell>
          <cell r="B501" t="str">
            <v>시선유도표지</v>
          </cell>
          <cell r="F501">
            <v>0</v>
          </cell>
        </row>
        <row r="502">
          <cell r="A502" t="str">
            <v>a</v>
          </cell>
          <cell r="B502" t="str">
            <v>데리네이터</v>
          </cell>
          <cell r="F502">
            <v>0</v>
          </cell>
        </row>
        <row r="503">
          <cell r="A503" t="str">
            <v>-1</v>
          </cell>
          <cell r="B503" t="str">
            <v>데리네이터</v>
          </cell>
          <cell r="C503" t="str">
            <v>(중앙분리대용)</v>
          </cell>
          <cell r="D503">
            <v>188</v>
          </cell>
          <cell r="E503" t="str">
            <v>EA</v>
          </cell>
          <cell r="F503">
            <v>11340</v>
          </cell>
          <cell r="G503">
            <v>2131920</v>
          </cell>
        </row>
        <row r="504">
          <cell r="A504" t="str">
            <v>-2</v>
          </cell>
          <cell r="B504" t="str">
            <v>데리네이터</v>
          </cell>
          <cell r="C504" t="str">
            <v>(교량용)</v>
          </cell>
          <cell r="D504">
            <v>122</v>
          </cell>
          <cell r="E504" t="str">
            <v>EA</v>
          </cell>
          <cell r="F504">
            <v>10500</v>
          </cell>
          <cell r="G504">
            <v>1281000</v>
          </cell>
        </row>
        <row r="505">
          <cell r="A505" t="str">
            <v>b</v>
          </cell>
          <cell r="F505">
            <v>0</v>
          </cell>
        </row>
        <row r="506">
          <cell r="A506" t="str">
            <v>-1</v>
          </cell>
          <cell r="B506" t="str">
            <v>도로표지병</v>
          </cell>
          <cell r="C506" t="str">
            <v>(단면)</v>
          </cell>
          <cell r="D506">
            <v>927</v>
          </cell>
          <cell r="E506" t="str">
            <v>EA</v>
          </cell>
          <cell r="F506">
            <v>13842</v>
          </cell>
          <cell r="G506">
            <v>12831534</v>
          </cell>
        </row>
        <row r="507">
          <cell r="A507" t="str">
            <v>-2</v>
          </cell>
          <cell r="B507" t="str">
            <v>도로표지병</v>
          </cell>
          <cell r="C507" t="str">
            <v>(양면)</v>
          </cell>
          <cell r="D507">
            <v>366</v>
          </cell>
          <cell r="E507" t="str">
            <v>EA</v>
          </cell>
          <cell r="F507">
            <v>13842</v>
          </cell>
          <cell r="G507">
            <v>5066172</v>
          </cell>
        </row>
        <row r="508">
          <cell r="A508" t="str">
            <v>5.04</v>
          </cell>
          <cell r="B508" t="str">
            <v>차선도색</v>
          </cell>
          <cell r="F508">
            <v>0</v>
          </cell>
        </row>
        <row r="509">
          <cell r="A509" t="str">
            <v>a</v>
          </cell>
          <cell r="B509" t="str">
            <v>차선도색(융착식)</v>
          </cell>
          <cell r="C509" t="str">
            <v>황색실선(기계식)</v>
          </cell>
          <cell r="D509">
            <v>5373</v>
          </cell>
          <cell r="E509" t="str">
            <v>M2</v>
          </cell>
          <cell r="F509">
            <v>5148</v>
          </cell>
          <cell r="G509">
            <v>27660204</v>
          </cell>
        </row>
        <row r="510">
          <cell r="A510" t="str">
            <v>b</v>
          </cell>
          <cell r="B510" t="str">
            <v>차선도색(융착식)</v>
          </cell>
          <cell r="C510" t="str">
            <v>백색실선(기계식)</v>
          </cell>
          <cell r="D510">
            <v>861</v>
          </cell>
          <cell r="E510" t="str">
            <v>M2</v>
          </cell>
          <cell r="F510">
            <v>5148</v>
          </cell>
          <cell r="G510">
            <v>4432428</v>
          </cell>
        </row>
        <row r="511">
          <cell r="A511" t="str">
            <v>c</v>
          </cell>
          <cell r="B511" t="str">
            <v>차선도색(융착식)</v>
          </cell>
          <cell r="C511" t="str">
            <v>백색파선(기계식)</v>
          </cell>
          <cell r="D511">
            <v>1270</v>
          </cell>
          <cell r="E511" t="str">
            <v>M2</v>
          </cell>
          <cell r="F511">
            <v>5207</v>
          </cell>
          <cell r="G511">
            <v>6612890</v>
          </cell>
        </row>
        <row r="512">
          <cell r="A512" t="str">
            <v>d</v>
          </cell>
          <cell r="B512" t="str">
            <v>차선도색(가열형)</v>
          </cell>
          <cell r="C512" t="str">
            <v>(노면표시)</v>
          </cell>
          <cell r="D512">
            <v>1957</v>
          </cell>
          <cell r="E512" t="str">
            <v>M2</v>
          </cell>
          <cell r="F512">
            <v>1693</v>
          </cell>
          <cell r="G512">
            <v>3313201</v>
          </cell>
        </row>
        <row r="513">
          <cell r="A513" t="str">
            <v>5.05</v>
          </cell>
          <cell r="B513" t="str">
            <v>가드레일</v>
          </cell>
          <cell r="C513" t="str">
            <v>노측용(단면)</v>
          </cell>
          <cell r="F513">
            <v>0</v>
          </cell>
        </row>
        <row r="514">
          <cell r="A514" t="str">
            <v>a</v>
          </cell>
          <cell r="B514" t="str">
            <v>가드레일</v>
          </cell>
          <cell r="C514" t="str">
            <v>(표준레일,단면)</v>
          </cell>
          <cell r="D514">
            <v>4712</v>
          </cell>
          <cell r="E514" t="str">
            <v>경간</v>
          </cell>
          <cell r="F514">
            <v>132835</v>
          </cell>
          <cell r="G514">
            <v>625918520</v>
          </cell>
        </row>
        <row r="515">
          <cell r="A515" t="str">
            <v>b</v>
          </cell>
          <cell r="B515" t="str">
            <v>가드레일</v>
          </cell>
          <cell r="C515" t="str">
            <v>(앤드레일,단면)</v>
          </cell>
          <cell r="D515">
            <v>32</v>
          </cell>
          <cell r="E515" t="str">
            <v>EA</v>
          </cell>
          <cell r="F515">
            <v>67260</v>
          </cell>
          <cell r="G515">
            <v>2152320</v>
          </cell>
        </row>
        <row r="516">
          <cell r="A516" t="str">
            <v>c</v>
          </cell>
          <cell r="B516" t="str">
            <v>레일포스트</v>
          </cell>
          <cell r="C516" t="str">
            <v>(Φ139.8x4.5x2200)</v>
          </cell>
          <cell r="D516">
            <v>16</v>
          </cell>
          <cell r="E516" t="str">
            <v>EA</v>
          </cell>
          <cell r="F516">
            <v>51445</v>
          </cell>
          <cell r="G516">
            <v>823120</v>
          </cell>
        </row>
        <row r="517">
          <cell r="A517" t="str">
            <v>5.06</v>
          </cell>
          <cell r="B517" t="str">
            <v>중앙분리대</v>
          </cell>
          <cell r="C517" t="str">
            <v>양면가드레일</v>
          </cell>
          <cell r="F517">
            <v>0</v>
          </cell>
        </row>
        <row r="518">
          <cell r="A518" t="str">
            <v>a</v>
          </cell>
          <cell r="F518">
            <v>0</v>
          </cell>
        </row>
        <row r="519">
          <cell r="A519" t="str">
            <v>-1</v>
          </cell>
          <cell r="B519" t="str">
            <v>중앙분리대 연석</v>
          </cell>
          <cell r="C519" t="str">
            <v>(H=0.5M)</v>
          </cell>
          <cell r="D519">
            <v>310</v>
          </cell>
          <cell r="E519" t="str">
            <v>M</v>
          </cell>
          <cell r="F519">
            <v>81548</v>
          </cell>
          <cell r="G519">
            <v>25279880</v>
          </cell>
        </row>
        <row r="520">
          <cell r="A520" t="str">
            <v>-2</v>
          </cell>
          <cell r="B520" t="str">
            <v>중앙분리대</v>
          </cell>
          <cell r="C520" t="str">
            <v>(표준레일,H=0.7M)</v>
          </cell>
          <cell r="D520">
            <v>310</v>
          </cell>
          <cell r="E520" t="str">
            <v>M</v>
          </cell>
          <cell r="F520">
            <v>79450</v>
          </cell>
          <cell r="G520">
            <v>24629500</v>
          </cell>
        </row>
        <row r="521">
          <cell r="A521" t="str">
            <v>-3</v>
          </cell>
          <cell r="B521" t="str">
            <v>가드레일</v>
          </cell>
          <cell r="C521" t="str">
            <v>(라운드레일,H=0.7M)</v>
          </cell>
          <cell r="D521">
            <v>4</v>
          </cell>
          <cell r="E521" t="str">
            <v>EA</v>
          </cell>
          <cell r="F521">
            <v>102047</v>
          </cell>
          <cell r="G521">
            <v>408188</v>
          </cell>
        </row>
        <row r="522">
          <cell r="A522" t="str">
            <v>b</v>
          </cell>
          <cell r="F522">
            <v>0</v>
          </cell>
        </row>
        <row r="523">
          <cell r="A523" t="str">
            <v>-1</v>
          </cell>
          <cell r="B523" t="str">
            <v>가드레일(중분대용)</v>
          </cell>
          <cell r="C523" t="str">
            <v>(표준레일, 토공)</v>
          </cell>
          <cell r="D523">
            <v>192</v>
          </cell>
          <cell r="E523" t="str">
            <v>경간</v>
          </cell>
          <cell r="F523">
            <v>167128</v>
          </cell>
          <cell r="G523">
            <v>32088576</v>
          </cell>
        </row>
        <row r="524">
          <cell r="A524" t="str">
            <v>-2</v>
          </cell>
          <cell r="B524" t="str">
            <v>가드레일(중분대용)</v>
          </cell>
          <cell r="C524" t="str">
            <v>(라운드레일, 토공)</v>
          </cell>
          <cell r="D524">
            <v>6</v>
          </cell>
          <cell r="E524" t="str">
            <v>EA</v>
          </cell>
          <cell r="F524">
            <v>134110</v>
          </cell>
          <cell r="G524">
            <v>804660</v>
          </cell>
        </row>
        <row r="525">
          <cell r="A525" t="str">
            <v>-3</v>
          </cell>
          <cell r="B525" t="str">
            <v>레일포스트</v>
          </cell>
          <cell r="C525" t="str">
            <v>(Φ139.8x4.5x2200)</v>
          </cell>
          <cell r="D525">
            <v>3</v>
          </cell>
          <cell r="E525" t="str">
            <v>EA</v>
          </cell>
          <cell r="F525">
            <v>51445</v>
          </cell>
          <cell r="G525">
            <v>154335</v>
          </cell>
        </row>
        <row r="526">
          <cell r="A526" t="str">
            <v>5.07</v>
          </cell>
          <cell r="B526" t="str">
            <v>낙석방지책</v>
          </cell>
          <cell r="C526" t="str">
            <v>(표준구간,H=2.5 M)</v>
          </cell>
          <cell r="D526">
            <v>205</v>
          </cell>
          <cell r="E526" t="str">
            <v>경간</v>
          </cell>
          <cell r="F526">
            <v>229260</v>
          </cell>
          <cell r="G526">
            <v>46998300</v>
          </cell>
        </row>
        <row r="527">
          <cell r="A527" t="str">
            <v>5.08</v>
          </cell>
          <cell r="B527" t="str">
            <v>미끄럼방지포장</v>
          </cell>
          <cell r="D527">
            <v>1680</v>
          </cell>
          <cell r="E527" t="str">
            <v>M2</v>
          </cell>
          <cell r="F527">
            <v>37952</v>
          </cell>
          <cell r="G527">
            <v>63759360</v>
          </cell>
        </row>
        <row r="528">
          <cell r="A528" t="str">
            <v>5.09</v>
          </cell>
          <cell r="F528">
            <v>0</v>
          </cell>
        </row>
        <row r="529">
          <cell r="A529" t="str">
            <v>a</v>
          </cell>
          <cell r="B529" t="str">
            <v>가로수식재</v>
          </cell>
          <cell r="C529" t="str">
            <v>느티나무 H3.0xR12</v>
          </cell>
          <cell r="D529">
            <v>1132</v>
          </cell>
          <cell r="E529" t="str">
            <v>주</v>
          </cell>
          <cell r="F529">
            <v>192681</v>
          </cell>
          <cell r="G529">
            <v>218114892</v>
          </cell>
        </row>
        <row r="530">
          <cell r="A530" t="str">
            <v>b</v>
          </cell>
          <cell r="B530" t="str">
            <v>녹지대 가로수식재</v>
          </cell>
          <cell r="C530" t="str">
            <v>둥근소나무 H1.2xW1.5</v>
          </cell>
          <cell r="D530">
            <v>356</v>
          </cell>
          <cell r="E530" t="str">
            <v>주</v>
          </cell>
          <cell r="F530">
            <v>261186</v>
          </cell>
          <cell r="G530">
            <v>92982216</v>
          </cell>
        </row>
        <row r="531">
          <cell r="A531" t="str">
            <v>5.10</v>
          </cell>
          <cell r="F531">
            <v>0</v>
          </cell>
        </row>
        <row r="532">
          <cell r="A532" t="str">
            <v>a</v>
          </cell>
          <cell r="B532" t="str">
            <v>방음벽 기초</v>
          </cell>
          <cell r="D532">
            <v>380</v>
          </cell>
          <cell r="E532" t="str">
            <v>M</v>
          </cell>
          <cell r="F532">
            <v>245484</v>
          </cell>
          <cell r="G532">
            <v>93283920</v>
          </cell>
        </row>
        <row r="533">
          <cell r="A533" t="str">
            <v>b</v>
          </cell>
          <cell r="B533" t="str">
            <v>방음벽설치(토공용)</v>
          </cell>
          <cell r="C533" t="str">
            <v>(흡음형,H=2.0 M)</v>
          </cell>
          <cell r="D533">
            <v>380</v>
          </cell>
          <cell r="E533" t="str">
            <v>M</v>
          </cell>
          <cell r="F533">
            <v>258250</v>
          </cell>
          <cell r="G533">
            <v>98135000</v>
          </cell>
        </row>
        <row r="534">
          <cell r="A534" t="str">
            <v>5.11</v>
          </cell>
          <cell r="B534" t="str">
            <v>세륜시설</v>
          </cell>
          <cell r="C534" t="str">
            <v>(간이식)</v>
          </cell>
          <cell r="D534">
            <v>4</v>
          </cell>
          <cell r="E534" t="str">
            <v>개소</v>
          </cell>
          <cell r="F534">
            <v>4433844</v>
          </cell>
          <cell r="G534">
            <v>17735376</v>
          </cell>
        </row>
        <row r="535">
          <cell r="A535" t="str">
            <v>5.12</v>
          </cell>
          <cell r="B535" t="str">
            <v>비산방지망</v>
          </cell>
          <cell r="D535">
            <v>120</v>
          </cell>
          <cell r="E535" t="str">
            <v>M</v>
          </cell>
          <cell r="F535">
            <v>33644</v>
          </cell>
          <cell r="G535">
            <v>4037280</v>
          </cell>
        </row>
        <row r="536">
          <cell r="A536" t="str">
            <v>5.13</v>
          </cell>
          <cell r="B536" t="str">
            <v>준공표지석</v>
          </cell>
          <cell r="D536">
            <v>2</v>
          </cell>
          <cell r="E536" t="str">
            <v>EA</v>
          </cell>
          <cell r="F536">
            <v>1048358</v>
          </cell>
          <cell r="G536">
            <v>2096716</v>
          </cell>
        </row>
        <row r="537">
          <cell r="A537" t="str">
            <v>5.14</v>
          </cell>
          <cell r="B537" t="str">
            <v>가설건물</v>
          </cell>
          <cell r="F537">
            <v>0</v>
          </cell>
        </row>
        <row r="538">
          <cell r="A538" t="str">
            <v>a</v>
          </cell>
          <cell r="B538" t="str">
            <v>가설사무실</v>
          </cell>
          <cell r="C538" t="str">
            <v>(사무실,창고,숙소)</v>
          </cell>
          <cell r="D538">
            <v>36</v>
          </cell>
          <cell r="E538" t="str">
            <v>개월</v>
          </cell>
          <cell r="F538">
            <v>1907336</v>
          </cell>
          <cell r="G538">
            <v>68664096</v>
          </cell>
        </row>
        <row r="539">
          <cell r="A539" t="str">
            <v>b</v>
          </cell>
          <cell r="B539" t="str">
            <v>가설건물</v>
          </cell>
          <cell r="C539" t="str">
            <v>(시험실,작업소)</v>
          </cell>
          <cell r="D539">
            <v>36</v>
          </cell>
          <cell r="E539" t="str">
            <v>개월</v>
          </cell>
          <cell r="F539">
            <v>788849</v>
          </cell>
          <cell r="G539">
            <v>28398564</v>
          </cell>
        </row>
        <row r="540">
          <cell r="A540" t="str">
            <v>5.15</v>
          </cell>
          <cell r="B540" t="str">
            <v>시 험 비</v>
          </cell>
          <cell r="C540" t="str">
            <v>(관리+선정)</v>
          </cell>
          <cell r="D540">
            <v>1</v>
          </cell>
          <cell r="E540" t="str">
            <v>식</v>
          </cell>
          <cell r="F540">
            <v>57660000</v>
          </cell>
          <cell r="G540">
            <v>57660000</v>
          </cell>
        </row>
        <row r="541">
          <cell r="A541" t="str">
            <v>5.16</v>
          </cell>
          <cell r="B541" t="str">
            <v>안전관리비</v>
          </cell>
          <cell r="D541">
            <v>1</v>
          </cell>
          <cell r="E541" t="str">
            <v>식</v>
          </cell>
          <cell r="F541">
            <v>23088407</v>
          </cell>
          <cell r="G541">
            <v>23088407</v>
          </cell>
        </row>
        <row r="542">
          <cell r="A542" t="str">
            <v>5.17</v>
          </cell>
          <cell r="B542" t="str">
            <v>중기운반비</v>
          </cell>
          <cell r="D542">
            <v>1</v>
          </cell>
          <cell r="E542" t="str">
            <v>식</v>
          </cell>
          <cell r="F542">
            <v>2852069</v>
          </cell>
          <cell r="G542">
            <v>2852069</v>
          </cell>
        </row>
        <row r="543">
          <cell r="A543" t="str">
            <v>5.18</v>
          </cell>
          <cell r="B543" t="str">
            <v>확인보링비</v>
          </cell>
          <cell r="D543">
            <v>1</v>
          </cell>
          <cell r="E543" t="str">
            <v>식</v>
          </cell>
          <cell r="F543">
            <v>6852284</v>
          </cell>
          <cell r="G543">
            <v>6852284</v>
          </cell>
        </row>
        <row r="544">
          <cell r="A544" t="str">
            <v>5.19</v>
          </cell>
          <cell r="F544">
            <v>0</v>
          </cell>
        </row>
        <row r="545">
          <cell r="A545" t="str">
            <v>a</v>
          </cell>
          <cell r="B545" t="str">
            <v>준공도서작성비</v>
          </cell>
          <cell r="C545" t="str">
            <v>(양촌교)</v>
          </cell>
          <cell r="D545">
            <v>1</v>
          </cell>
          <cell r="E545" t="str">
            <v>식</v>
          </cell>
          <cell r="F545">
            <v>925000</v>
          </cell>
          <cell r="G545">
            <v>925000</v>
          </cell>
        </row>
        <row r="546">
          <cell r="A546" t="str">
            <v>b</v>
          </cell>
          <cell r="B546" t="str">
            <v>준공도서작성비</v>
          </cell>
          <cell r="C546" t="str">
            <v>(지북대교)</v>
          </cell>
          <cell r="D546">
            <v>1</v>
          </cell>
          <cell r="E546" t="str">
            <v>식</v>
          </cell>
          <cell r="F546">
            <v>1617500</v>
          </cell>
          <cell r="G546">
            <v>1617500</v>
          </cell>
        </row>
        <row r="547">
          <cell r="A547" t="str">
            <v>5.20</v>
          </cell>
          <cell r="B547" t="str">
            <v>지장가옥철거</v>
          </cell>
          <cell r="D547">
            <v>36</v>
          </cell>
          <cell r="E547" t="str">
            <v>M3</v>
          </cell>
          <cell r="F547">
            <v>8797</v>
          </cell>
          <cell r="G547">
            <v>316692</v>
          </cell>
        </row>
        <row r="548">
          <cell r="A548" t="str">
            <v>5.21</v>
          </cell>
          <cell r="B548" t="str">
            <v>자재운반비</v>
          </cell>
          <cell r="F548">
            <v>0</v>
          </cell>
        </row>
        <row r="549">
          <cell r="A549" t="str">
            <v>a</v>
          </cell>
          <cell r="B549" t="str">
            <v>철근운반</v>
          </cell>
          <cell r="D549">
            <v>2858.4079999999999</v>
          </cell>
          <cell r="E549" t="str">
            <v>Ton</v>
          </cell>
          <cell r="F549">
            <v>20756</v>
          </cell>
          <cell r="G549">
            <v>59329116</v>
          </cell>
        </row>
        <row r="550">
          <cell r="A550" t="str">
            <v>b</v>
          </cell>
          <cell r="B550" t="str">
            <v>시멘트운반</v>
          </cell>
          <cell r="C550" t="str">
            <v>(40 Kg/ⓐ)</v>
          </cell>
          <cell r="D550">
            <v>1034</v>
          </cell>
          <cell r="E550" t="str">
            <v>대</v>
          </cell>
          <cell r="F550">
            <v>471</v>
          </cell>
          <cell r="G550">
            <v>487014</v>
          </cell>
        </row>
        <row r="551">
          <cell r="A551" t="str">
            <v>c</v>
          </cell>
          <cell r="B551" t="str">
            <v>아스팔트운반</v>
          </cell>
          <cell r="C551" t="str">
            <v>(RSC-4, MC-1)</v>
          </cell>
          <cell r="D551">
            <v>885</v>
          </cell>
          <cell r="E551" t="str">
            <v>D/M</v>
          </cell>
          <cell r="F551">
            <v>2088</v>
          </cell>
          <cell r="G551">
            <v>1847880</v>
          </cell>
        </row>
        <row r="552">
          <cell r="A552" t="str">
            <v>d</v>
          </cell>
          <cell r="F552">
            <v>0</v>
          </cell>
        </row>
        <row r="553">
          <cell r="A553" t="str">
            <v>-1</v>
          </cell>
          <cell r="B553" t="str">
            <v>V.R관 운반</v>
          </cell>
          <cell r="C553" t="str">
            <v>(도착도,D 300 m/m)</v>
          </cell>
          <cell r="D553">
            <v>669</v>
          </cell>
          <cell r="E553" t="str">
            <v>본</v>
          </cell>
          <cell r="F553">
            <v>468</v>
          </cell>
          <cell r="G553">
            <v>313092</v>
          </cell>
        </row>
        <row r="554">
          <cell r="A554" t="str">
            <v>-2</v>
          </cell>
          <cell r="B554" t="str">
            <v>V.R관 운반</v>
          </cell>
          <cell r="C554" t="str">
            <v>(도착도,D 500 m/m)</v>
          </cell>
          <cell r="D554">
            <v>288</v>
          </cell>
          <cell r="E554" t="str">
            <v>본</v>
          </cell>
          <cell r="F554">
            <v>1068</v>
          </cell>
          <cell r="G554">
            <v>307584</v>
          </cell>
        </row>
        <row r="555">
          <cell r="A555" t="str">
            <v>-3</v>
          </cell>
          <cell r="B555" t="str">
            <v>V.R관 운반</v>
          </cell>
          <cell r="C555" t="str">
            <v>(도착도,D 600 m/m)</v>
          </cell>
          <cell r="D555">
            <v>3397</v>
          </cell>
          <cell r="E555" t="str">
            <v>본</v>
          </cell>
          <cell r="F555">
            <v>1367</v>
          </cell>
          <cell r="G555">
            <v>4643699</v>
          </cell>
        </row>
        <row r="556">
          <cell r="A556" t="str">
            <v>-4</v>
          </cell>
          <cell r="B556" t="str">
            <v>V.R관 운반</v>
          </cell>
          <cell r="C556" t="str">
            <v>(도착도,D 800 m/m)</v>
          </cell>
          <cell r="D556">
            <v>284</v>
          </cell>
          <cell r="E556" t="str">
            <v>본</v>
          </cell>
          <cell r="F556">
            <v>2268</v>
          </cell>
          <cell r="G556">
            <v>644112</v>
          </cell>
        </row>
        <row r="557">
          <cell r="A557" t="str">
            <v>-5</v>
          </cell>
          <cell r="B557" t="str">
            <v>V.R관 운반</v>
          </cell>
          <cell r="C557" t="str">
            <v>(도착도,D 1000 m/m)</v>
          </cell>
          <cell r="D557">
            <v>405</v>
          </cell>
          <cell r="E557" t="str">
            <v>본</v>
          </cell>
          <cell r="F557">
            <v>3181</v>
          </cell>
          <cell r="G557">
            <v>1288305</v>
          </cell>
        </row>
        <row r="558">
          <cell r="A558" t="str">
            <v>5.22</v>
          </cell>
          <cell r="B558" t="str">
            <v>H-PILE 운반</v>
          </cell>
          <cell r="C558" t="str">
            <v>(300x300x10x15)</v>
          </cell>
          <cell r="D558">
            <v>1</v>
          </cell>
          <cell r="E558" t="str">
            <v>Ton</v>
          </cell>
          <cell r="F558">
            <v>15895</v>
          </cell>
          <cell r="G558">
            <v>15895</v>
          </cell>
        </row>
        <row r="559">
          <cell r="A559" t="str">
            <v>5.23</v>
          </cell>
          <cell r="B559" t="str">
            <v>공 제 대</v>
          </cell>
          <cell r="C559" t="str">
            <v>고  철</v>
          </cell>
          <cell r="D559">
            <v>416.22699999999998</v>
          </cell>
          <cell r="E559" t="str">
            <v>TON</v>
          </cell>
          <cell r="F559">
            <v>-70000</v>
          </cell>
          <cell r="G559">
            <v>-29135890</v>
          </cell>
        </row>
        <row r="560">
          <cell r="F560">
            <v>0</v>
          </cell>
        </row>
        <row r="561">
          <cell r="A561" t="str">
            <v>6.</v>
          </cell>
          <cell r="B561" t="str">
            <v>폐기물처리비</v>
          </cell>
          <cell r="D561">
            <v>170</v>
          </cell>
          <cell r="E561" t="str">
            <v>M3</v>
          </cell>
          <cell r="F561">
            <v>53357</v>
          </cell>
          <cell r="G561">
            <v>9070690</v>
          </cell>
        </row>
        <row r="562">
          <cell r="F562">
            <v>0</v>
          </cell>
        </row>
        <row r="563">
          <cell r="A563" t="str">
            <v>7.</v>
          </cell>
          <cell r="B563" t="str">
            <v>자 재 대</v>
          </cell>
          <cell r="F563">
            <v>0</v>
          </cell>
          <cell r="G563">
            <v>4171085087</v>
          </cell>
        </row>
        <row r="564">
          <cell r="A564" t="str">
            <v>7.01</v>
          </cell>
          <cell r="F564">
            <v>0</v>
          </cell>
        </row>
        <row r="565">
          <cell r="A565" t="str">
            <v>a</v>
          </cell>
          <cell r="F565">
            <v>0</v>
          </cell>
        </row>
        <row r="566">
          <cell r="A566" t="str">
            <v>-1</v>
          </cell>
          <cell r="B566" t="str">
            <v>강판(SM 490B)</v>
          </cell>
          <cell r="C566" t="str">
            <v>T=10 m/m</v>
          </cell>
          <cell r="D566">
            <v>293.09899999999999</v>
          </cell>
          <cell r="E566" t="str">
            <v>TON</v>
          </cell>
          <cell r="F566">
            <v>387100</v>
          </cell>
          <cell r="G566">
            <v>113458622</v>
          </cell>
        </row>
        <row r="567">
          <cell r="A567" t="str">
            <v>-2</v>
          </cell>
          <cell r="B567" t="str">
            <v>강판(SM 490B)</v>
          </cell>
          <cell r="C567" t="str">
            <v>T=12 m/m</v>
          </cell>
          <cell r="D567">
            <v>797.98199999999997</v>
          </cell>
          <cell r="E567" t="str">
            <v>TON</v>
          </cell>
          <cell r="F567">
            <v>387100</v>
          </cell>
          <cell r="G567">
            <v>308898832</v>
          </cell>
        </row>
        <row r="568">
          <cell r="A568" t="str">
            <v>-3</v>
          </cell>
          <cell r="B568" t="str">
            <v>강판(SM 490B)</v>
          </cell>
          <cell r="C568" t="str">
            <v>T=14 m/m</v>
          </cell>
          <cell r="D568">
            <v>568.79200000000003</v>
          </cell>
          <cell r="E568" t="str">
            <v>TON</v>
          </cell>
          <cell r="F568">
            <v>387100</v>
          </cell>
          <cell r="G568">
            <v>220179383</v>
          </cell>
        </row>
        <row r="569">
          <cell r="A569" t="str">
            <v>-4</v>
          </cell>
          <cell r="B569" t="str">
            <v>강판(SM 490B)</v>
          </cell>
          <cell r="C569" t="str">
            <v>T=16 m/m</v>
          </cell>
          <cell r="D569">
            <v>347.459</v>
          </cell>
          <cell r="E569" t="str">
            <v>TON</v>
          </cell>
          <cell r="F569">
            <v>387100</v>
          </cell>
          <cell r="G569">
            <v>134501378</v>
          </cell>
        </row>
        <row r="570">
          <cell r="A570" t="str">
            <v>-5</v>
          </cell>
          <cell r="B570" t="str">
            <v>강판(SM 490B)</v>
          </cell>
          <cell r="C570" t="str">
            <v>T=18 m/m</v>
          </cell>
          <cell r="D570">
            <v>188.95400000000001</v>
          </cell>
          <cell r="E570" t="str">
            <v>TON</v>
          </cell>
          <cell r="F570">
            <v>387100</v>
          </cell>
          <cell r="G570">
            <v>73144093</v>
          </cell>
        </row>
        <row r="571">
          <cell r="A571" t="str">
            <v>-6</v>
          </cell>
          <cell r="B571" t="str">
            <v>강판(SM 490B)</v>
          </cell>
          <cell r="C571" t="str">
            <v>T=20 m/m</v>
          </cell>
          <cell r="D571">
            <v>140.81299999999999</v>
          </cell>
          <cell r="E571" t="str">
            <v>TON</v>
          </cell>
          <cell r="F571">
            <v>387100</v>
          </cell>
          <cell r="G571">
            <v>54508712</v>
          </cell>
        </row>
        <row r="572">
          <cell r="A572" t="str">
            <v>-7</v>
          </cell>
          <cell r="B572" t="str">
            <v>강판(SM 490B)</v>
          </cell>
          <cell r="C572" t="str">
            <v>T=24 m/m</v>
          </cell>
          <cell r="D572">
            <v>40.921999999999997</v>
          </cell>
          <cell r="E572" t="str">
            <v>TON</v>
          </cell>
          <cell r="F572">
            <v>391800</v>
          </cell>
          <cell r="G572">
            <v>16033239</v>
          </cell>
        </row>
        <row r="573">
          <cell r="A573" t="str">
            <v>-8</v>
          </cell>
          <cell r="B573" t="str">
            <v>강판(SM 490B)</v>
          </cell>
          <cell r="C573" t="str">
            <v>T=26 m/m</v>
          </cell>
          <cell r="D573">
            <v>24.245999999999999</v>
          </cell>
          <cell r="E573" t="str">
            <v>TON</v>
          </cell>
          <cell r="F573">
            <v>400500</v>
          </cell>
          <cell r="G573">
            <v>9710523</v>
          </cell>
        </row>
        <row r="574">
          <cell r="A574" t="str">
            <v>-9</v>
          </cell>
          <cell r="B574" t="str">
            <v>강판(SM 490B)</v>
          </cell>
          <cell r="C574" t="str">
            <v>T=30 m/m</v>
          </cell>
          <cell r="D574">
            <v>0.54300000000000004</v>
          </cell>
          <cell r="E574" t="str">
            <v>TON</v>
          </cell>
          <cell r="F574">
            <v>400500</v>
          </cell>
          <cell r="G574">
            <v>217471</v>
          </cell>
        </row>
        <row r="575">
          <cell r="A575" t="str">
            <v>-10</v>
          </cell>
          <cell r="B575" t="str">
            <v>강판(SM 490B)</v>
          </cell>
          <cell r="C575" t="str">
            <v>T=37 m/m</v>
          </cell>
          <cell r="D575">
            <v>1.2829999999999999</v>
          </cell>
          <cell r="E575" t="str">
            <v>TON</v>
          </cell>
          <cell r="F575">
            <v>406100</v>
          </cell>
          <cell r="G575">
            <v>521026</v>
          </cell>
        </row>
        <row r="576">
          <cell r="A576" t="str">
            <v>-11</v>
          </cell>
          <cell r="B576" t="str">
            <v>강판(SM 490B)</v>
          </cell>
          <cell r="C576" t="str">
            <v>T=40 m/m</v>
          </cell>
          <cell r="D576">
            <v>0.72399999999999998</v>
          </cell>
          <cell r="E576" t="str">
            <v>TON</v>
          </cell>
          <cell r="F576">
            <v>420300</v>
          </cell>
          <cell r="G576">
            <v>304297</v>
          </cell>
        </row>
        <row r="577">
          <cell r="A577" t="str">
            <v>-12</v>
          </cell>
          <cell r="B577" t="str">
            <v>강판(SM 490B)</v>
          </cell>
          <cell r="C577" t="str">
            <v>T=45 m/m</v>
          </cell>
          <cell r="D577">
            <v>6.6479999999999997</v>
          </cell>
          <cell r="E577" t="str">
            <v>TON</v>
          </cell>
          <cell r="F577">
            <v>420300</v>
          </cell>
          <cell r="G577">
            <v>2794154</v>
          </cell>
        </row>
        <row r="578">
          <cell r="A578" t="str">
            <v>b</v>
          </cell>
          <cell r="F578">
            <v>0</v>
          </cell>
        </row>
        <row r="579">
          <cell r="A579" t="str">
            <v>-1</v>
          </cell>
          <cell r="B579" t="str">
            <v>강판(SM 400B)</v>
          </cell>
          <cell r="C579" t="str">
            <v>T=10 m/m</v>
          </cell>
          <cell r="D579">
            <v>301.96499999999997</v>
          </cell>
          <cell r="E579" t="str">
            <v>TON</v>
          </cell>
          <cell r="F579">
            <v>366100</v>
          </cell>
          <cell r="G579">
            <v>110549386</v>
          </cell>
        </row>
        <row r="580">
          <cell r="A580" t="str">
            <v>-2</v>
          </cell>
          <cell r="B580" t="str">
            <v>강판(SM 400B)</v>
          </cell>
          <cell r="C580" t="str">
            <v>T=12 m/m</v>
          </cell>
          <cell r="D580">
            <v>372.11200000000002</v>
          </cell>
          <cell r="E580" t="str">
            <v>TON</v>
          </cell>
          <cell r="F580">
            <v>366100</v>
          </cell>
          <cell r="G580">
            <v>136230203</v>
          </cell>
        </row>
        <row r="581">
          <cell r="A581" t="str">
            <v>-3</v>
          </cell>
          <cell r="B581" t="str">
            <v>강판(SM 400B)</v>
          </cell>
          <cell r="C581" t="str">
            <v>T=16 m/m</v>
          </cell>
          <cell r="D581">
            <v>72.665999999999997</v>
          </cell>
          <cell r="E581" t="str">
            <v>TON</v>
          </cell>
          <cell r="F581">
            <v>366100</v>
          </cell>
          <cell r="G581">
            <v>26603022</v>
          </cell>
        </row>
        <row r="582">
          <cell r="A582" t="str">
            <v>-4</v>
          </cell>
          <cell r="B582" t="str">
            <v>강판(SM 400B)</v>
          </cell>
          <cell r="C582" t="str">
            <v>T=18 m/m</v>
          </cell>
          <cell r="D582">
            <v>36.377000000000002</v>
          </cell>
          <cell r="E582" t="str">
            <v>TON</v>
          </cell>
          <cell r="F582">
            <v>366100</v>
          </cell>
          <cell r="G582">
            <v>13317619</v>
          </cell>
        </row>
        <row r="583">
          <cell r="A583" t="str">
            <v>-5</v>
          </cell>
          <cell r="B583" t="str">
            <v>강판(SM 400B)</v>
          </cell>
          <cell r="C583" t="str">
            <v>T=22 m/m</v>
          </cell>
          <cell r="D583">
            <v>20.742000000000001</v>
          </cell>
          <cell r="E583" t="str">
            <v>TON</v>
          </cell>
          <cell r="F583">
            <v>370800</v>
          </cell>
          <cell r="G583">
            <v>7691133</v>
          </cell>
        </row>
        <row r="584">
          <cell r="A584" t="str">
            <v>7.02</v>
          </cell>
          <cell r="B584" t="str">
            <v>시 멘 트</v>
          </cell>
          <cell r="C584" t="str">
            <v>(40 Kg/ⓐ)</v>
          </cell>
          <cell r="D584">
            <v>1033</v>
          </cell>
          <cell r="E584" t="str">
            <v>대</v>
          </cell>
          <cell r="F584">
            <v>2083</v>
          </cell>
          <cell r="G584">
            <v>2151739</v>
          </cell>
        </row>
        <row r="585">
          <cell r="A585" t="str">
            <v>7.03</v>
          </cell>
          <cell r="F585">
            <v>0</v>
          </cell>
        </row>
        <row r="586">
          <cell r="A586" t="str">
            <v>a</v>
          </cell>
          <cell r="B586" t="str">
            <v>동상방지층재</v>
          </cell>
          <cell r="C586" t="str">
            <v>(Φ75 m/m 이하)</v>
          </cell>
          <cell r="D586">
            <v>85038</v>
          </cell>
          <cell r="E586" t="str">
            <v>M3</v>
          </cell>
          <cell r="F586">
            <v>6500</v>
          </cell>
          <cell r="G586">
            <v>552747000</v>
          </cell>
        </row>
        <row r="587">
          <cell r="A587" t="str">
            <v>b</v>
          </cell>
          <cell r="B587" t="str">
            <v>보조기층재</v>
          </cell>
          <cell r="C587" t="str">
            <v>(Φ40 m/m 이하)</v>
          </cell>
          <cell r="D587">
            <v>48041</v>
          </cell>
          <cell r="E587" t="str">
            <v>M3</v>
          </cell>
          <cell r="F587">
            <v>6000</v>
          </cell>
          <cell r="G587">
            <v>288246000</v>
          </cell>
        </row>
        <row r="588">
          <cell r="A588" t="str">
            <v>7.04</v>
          </cell>
          <cell r="B588" t="str">
            <v>아스팔트</v>
          </cell>
          <cell r="F588">
            <v>0</v>
          </cell>
        </row>
        <row r="589">
          <cell r="A589" t="str">
            <v>a</v>
          </cell>
          <cell r="B589" t="str">
            <v>아스팔트</v>
          </cell>
          <cell r="C589" t="str">
            <v>(RSC-4)</v>
          </cell>
          <cell r="D589">
            <v>404</v>
          </cell>
          <cell r="E589" t="str">
            <v>D/M</v>
          </cell>
          <cell r="F589">
            <v>52000</v>
          </cell>
          <cell r="G589">
            <v>21008000</v>
          </cell>
        </row>
        <row r="590">
          <cell r="A590" t="str">
            <v>b</v>
          </cell>
          <cell r="B590" t="str">
            <v>아스팔트</v>
          </cell>
          <cell r="C590" t="str">
            <v>(MC-1)</v>
          </cell>
          <cell r="D590">
            <v>481</v>
          </cell>
          <cell r="E590" t="str">
            <v>D/M</v>
          </cell>
          <cell r="F590">
            <v>58000</v>
          </cell>
          <cell r="G590">
            <v>27898000</v>
          </cell>
        </row>
        <row r="591">
          <cell r="A591" t="str">
            <v>7.05</v>
          </cell>
          <cell r="F591">
            <v>0</v>
          </cell>
        </row>
        <row r="592">
          <cell r="A592" t="str">
            <v>a</v>
          </cell>
          <cell r="B592" t="str">
            <v>보차도경계석(직선부)</v>
          </cell>
          <cell r="C592" t="str">
            <v>(200x300x1000)</v>
          </cell>
          <cell r="D592">
            <v>9114</v>
          </cell>
          <cell r="E592" t="str">
            <v>EA</v>
          </cell>
          <cell r="F592">
            <v>32163</v>
          </cell>
          <cell r="G592">
            <v>293133582</v>
          </cell>
        </row>
        <row r="593">
          <cell r="A593" t="str">
            <v>b</v>
          </cell>
          <cell r="B593" t="str">
            <v>보차도경계석(횡단용)</v>
          </cell>
          <cell r="C593" t="str">
            <v>(200x100x1000)</v>
          </cell>
          <cell r="D593">
            <v>395</v>
          </cell>
          <cell r="E593" t="str">
            <v>EA</v>
          </cell>
          <cell r="F593">
            <v>13254</v>
          </cell>
          <cell r="G593">
            <v>5235330</v>
          </cell>
        </row>
        <row r="594">
          <cell r="A594" t="str">
            <v>c</v>
          </cell>
          <cell r="B594" t="str">
            <v>보차도경계석(횡단용)</v>
          </cell>
          <cell r="C594" t="str">
            <v>(200x300(100)x1000)</v>
          </cell>
          <cell r="D594">
            <v>146</v>
          </cell>
          <cell r="E594" t="str">
            <v>EA</v>
          </cell>
          <cell r="F594">
            <v>31954</v>
          </cell>
          <cell r="G594">
            <v>4665284</v>
          </cell>
        </row>
        <row r="595">
          <cell r="A595" t="str">
            <v>d</v>
          </cell>
          <cell r="B595" t="str">
            <v>보차도경계석(곡선부)</v>
          </cell>
          <cell r="C595" t="str">
            <v>(200x100x1000)</v>
          </cell>
          <cell r="D595">
            <v>156</v>
          </cell>
          <cell r="E595" t="str">
            <v>EA</v>
          </cell>
          <cell r="F595">
            <v>19018</v>
          </cell>
          <cell r="G595">
            <v>2966808</v>
          </cell>
        </row>
        <row r="596">
          <cell r="A596" t="str">
            <v>7.06</v>
          </cell>
          <cell r="B596" t="str">
            <v>도로경계석</v>
          </cell>
          <cell r="C596" t="str">
            <v>(150x150x1000)</v>
          </cell>
          <cell r="D596">
            <v>9883</v>
          </cell>
          <cell r="E596" t="str">
            <v>EA</v>
          </cell>
          <cell r="F596">
            <v>2200</v>
          </cell>
          <cell r="G596">
            <v>21742600</v>
          </cell>
        </row>
        <row r="597">
          <cell r="A597" t="str">
            <v>7.07</v>
          </cell>
          <cell r="F597">
            <v>0</v>
          </cell>
        </row>
        <row r="598">
          <cell r="A598" t="str">
            <v>a</v>
          </cell>
          <cell r="B598" t="str">
            <v>소형고압블럭(적색)</v>
          </cell>
          <cell r="C598" t="str">
            <v>(U 형,T=60 m/m)</v>
          </cell>
          <cell r="D598">
            <v>21250</v>
          </cell>
          <cell r="E598" t="str">
            <v>㎡</v>
          </cell>
          <cell r="F598">
            <v>8500</v>
          </cell>
          <cell r="G598">
            <v>180625000</v>
          </cell>
        </row>
        <row r="599">
          <cell r="A599" t="str">
            <v>b</v>
          </cell>
          <cell r="B599" t="str">
            <v>소형고압블럭(회색)</v>
          </cell>
          <cell r="C599" t="str">
            <v>(U 형,T=60 m/m)</v>
          </cell>
          <cell r="D599">
            <v>21250</v>
          </cell>
          <cell r="E599" t="str">
            <v>㎡</v>
          </cell>
          <cell r="F599">
            <v>6000</v>
          </cell>
          <cell r="G599">
            <v>127500000</v>
          </cell>
        </row>
        <row r="600">
          <cell r="A600" t="str">
            <v>c</v>
          </cell>
          <cell r="B600" t="str">
            <v>소형고압블럭(점자)</v>
          </cell>
          <cell r="C600" t="str">
            <v>(220x110x60)</v>
          </cell>
          <cell r="D600">
            <v>2211</v>
          </cell>
          <cell r="E600" t="str">
            <v>㎡</v>
          </cell>
          <cell r="F600">
            <v>11500</v>
          </cell>
          <cell r="G600">
            <v>25426500</v>
          </cell>
        </row>
        <row r="601">
          <cell r="A601" t="str">
            <v>7.08</v>
          </cell>
          <cell r="B601" t="str">
            <v>진동전압철근콘크리트</v>
          </cell>
          <cell r="C601" t="str">
            <v>관(V.R관)</v>
          </cell>
          <cell r="F601">
            <v>0</v>
          </cell>
        </row>
        <row r="602">
          <cell r="A602" t="str">
            <v>a</v>
          </cell>
          <cell r="B602" t="str">
            <v>진동및전압관(도착도)</v>
          </cell>
          <cell r="C602" t="str">
            <v>(D= 300 m/m)</v>
          </cell>
          <cell r="D602">
            <v>669</v>
          </cell>
          <cell r="E602" t="str">
            <v>본</v>
          </cell>
          <cell r="F602">
            <v>41390</v>
          </cell>
          <cell r="G602">
            <v>27689910</v>
          </cell>
        </row>
        <row r="603">
          <cell r="A603" t="str">
            <v>b</v>
          </cell>
          <cell r="B603" t="str">
            <v>진동및전압관(도착도)</v>
          </cell>
          <cell r="C603" t="str">
            <v>(D= 500 m/m)</v>
          </cell>
          <cell r="D603">
            <v>288</v>
          </cell>
          <cell r="E603" t="str">
            <v>본</v>
          </cell>
          <cell r="F603">
            <v>61975</v>
          </cell>
          <cell r="G603">
            <v>17848800</v>
          </cell>
        </row>
        <row r="604">
          <cell r="A604" t="str">
            <v>c</v>
          </cell>
          <cell r="B604" t="str">
            <v>진동및전압관(도착도)</v>
          </cell>
          <cell r="C604" t="str">
            <v>(D= 600 m/m)</v>
          </cell>
          <cell r="D604">
            <v>3397</v>
          </cell>
          <cell r="E604" t="str">
            <v>본</v>
          </cell>
          <cell r="F604">
            <v>82860</v>
          </cell>
          <cell r="G604">
            <v>281475420</v>
          </cell>
        </row>
        <row r="605">
          <cell r="A605" t="str">
            <v>d</v>
          </cell>
          <cell r="B605" t="str">
            <v>진동및전압관(도착도)</v>
          </cell>
          <cell r="C605" t="str">
            <v>(D= 800 m/m)</v>
          </cell>
          <cell r="D605">
            <v>284</v>
          </cell>
          <cell r="E605" t="str">
            <v>본</v>
          </cell>
          <cell r="F605">
            <v>143970</v>
          </cell>
          <cell r="G605">
            <v>40887480</v>
          </cell>
        </row>
        <row r="606">
          <cell r="A606" t="str">
            <v>e</v>
          </cell>
          <cell r="B606" t="str">
            <v>진동및전압관(도착도)</v>
          </cell>
          <cell r="C606" t="str">
            <v>(D=1000 m/m)</v>
          </cell>
          <cell r="D606">
            <v>405</v>
          </cell>
          <cell r="E606" t="str">
            <v>본</v>
          </cell>
          <cell r="F606">
            <v>236210</v>
          </cell>
          <cell r="G606">
            <v>95665050</v>
          </cell>
        </row>
        <row r="607">
          <cell r="A607" t="str">
            <v>7.09</v>
          </cell>
          <cell r="B607" t="str">
            <v>흄   관</v>
          </cell>
          <cell r="C607" t="str">
            <v>D=1000 m/m</v>
          </cell>
          <cell r="D607">
            <v>157</v>
          </cell>
          <cell r="E607" t="str">
            <v>본</v>
          </cell>
          <cell r="F607">
            <v>163145</v>
          </cell>
          <cell r="G607">
            <v>25613765</v>
          </cell>
        </row>
        <row r="608">
          <cell r="A608" t="str">
            <v>7.10</v>
          </cell>
          <cell r="B608" t="str">
            <v>맨홀뚜껑(주철)</v>
          </cell>
          <cell r="C608" t="str">
            <v>(Φ648 m/m 높이조절)</v>
          </cell>
          <cell r="D608">
            <v>196</v>
          </cell>
          <cell r="E608" t="str">
            <v>조</v>
          </cell>
          <cell r="F608">
            <v>70000</v>
          </cell>
          <cell r="G608">
            <v>13720000</v>
          </cell>
        </row>
        <row r="609">
          <cell r="A609" t="str">
            <v>7.11</v>
          </cell>
          <cell r="F609">
            <v>0</v>
          </cell>
        </row>
        <row r="610">
          <cell r="A610" t="str">
            <v>a</v>
          </cell>
          <cell r="B610" t="str">
            <v>스틸그레이팅</v>
          </cell>
          <cell r="C610" t="str">
            <v>(700x1000x70)</v>
          </cell>
          <cell r="D610">
            <v>36</v>
          </cell>
          <cell r="E610" t="str">
            <v>조</v>
          </cell>
          <cell r="F610">
            <v>111800</v>
          </cell>
          <cell r="G610">
            <v>4024800</v>
          </cell>
        </row>
        <row r="611">
          <cell r="A611" t="str">
            <v>b</v>
          </cell>
          <cell r="B611" t="str">
            <v>스틸그레이팅</v>
          </cell>
          <cell r="C611" t="str">
            <v>(1190x1390x70)</v>
          </cell>
          <cell r="D611">
            <v>7</v>
          </cell>
          <cell r="E611" t="str">
            <v>조</v>
          </cell>
          <cell r="F611">
            <v>133000</v>
          </cell>
          <cell r="G611">
            <v>931000</v>
          </cell>
        </row>
        <row r="612">
          <cell r="A612" t="str">
            <v>c</v>
          </cell>
          <cell r="B612" t="str">
            <v>스틸그레이팅</v>
          </cell>
          <cell r="C612" t="str">
            <v>(500x395x50)</v>
          </cell>
          <cell r="D612">
            <v>403</v>
          </cell>
          <cell r="E612" t="str">
            <v>조</v>
          </cell>
          <cell r="F612">
            <v>21870</v>
          </cell>
          <cell r="G612">
            <v>8813610</v>
          </cell>
        </row>
        <row r="613">
          <cell r="A613" t="str">
            <v>d</v>
          </cell>
          <cell r="B613" t="str">
            <v>스틸그레이팅</v>
          </cell>
          <cell r="C613" t="str">
            <v>(1130x430x75)</v>
          </cell>
          <cell r="D613">
            <v>17</v>
          </cell>
          <cell r="E613" t="str">
            <v>조</v>
          </cell>
          <cell r="F613">
            <v>106600</v>
          </cell>
          <cell r="G613">
            <v>1812200</v>
          </cell>
        </row>
        <row r="614">
          <cell r="A614" t="str">
            <v>7.12</v>
          </cell>
          <cell r="B614" t="str">
            <v>H-형강</v>
          </cell>
          <cell r="C614" t="str">
            <v>(300x300x10x15)</v>
          </cell>
          <cell r="D614">
            <v>21</v>
          </cell>
          <cell r="E614" t="str">
            <v>TON</v>
          </cell>
          <cell r="F614">
            <v>393500</v>
          </cell>
          <cell r="G614">
            <v>8263500</v>
          </cell>
        </row>
        <row r="615">
          <cell r="A615" t="str">
            <v>7.13</v>
          </cell>
          <cell r="B615" t="str">
            <v>강관 PILE</v>
          </cell>
          <cell r="C615" t="str">
            <v>Φ508.8 x 12 t</v>
          </cell>
          <cell r="D615">
            <v>5643</v>
          </cell>
          <cell r="E615" t="str">
            <v>M</v>
          </cell>
          <cell r="F615">
            <v>60140</v>
          </cell>
          <cell r="G615">
            <v>339370020</v>
          </cell>
        </row>
        <row r="616">
          <cell r="A616" t="str">
            <v>7.14</v>
          </cell>
          <cell r="B616" t="str">
            <v>가로수보호덮개</v>
          </cell>
          <cell r="C616" t="str">
            <v>(1200x900)</v>
          </cell>
          <cell r="D616">
            <v>1132</v>
          </cell>
          <cell r="E616" t="str">
            <v>SET</v>
          </cell>
          <cell r="F616">
            <v>132603</v>
          </cell>
          <cell r="G616">
            <v>150106596</v>
          </cell>
        </row>
        <row r="617">
          <cell r="A617" t="str">
            <v>7.15</v>
          </cell>
          <cell r="F617">
            <v>0</v>
          </cell>
        </row>
        <row r="618">
          <cell r="A618" t="str">
            <v>a</v>
          </cell>
          <cell r="B618" t="str">
            <v>교좌장치(일방향)</v>
          </cell>
          <cell r="C618" t="str">
            <v>(SPHERICAL,200 Ton)</v>
          </cell>
          <cell r="D618">
            <v>4</v>
          </cell>
          <cell r="E618" t="str">
            <v>EA</v>
          </cell>
          <cell r="F618">
            <v>2189000</v>
          </cell>
          <cell r="G618">
            <v>8756000</v>
          </cell>
        </row>
        <row r="619">
          <cell r="A619" t="str">
            <v>b</v>
          </cell>
          <cell r="B619" t="str">
            <v>교좌장치(양방향)</v>
          </cell>
          <cell r="C619" t="str">
            <v>(SPHERICAL,200 Ton)</v>
          </cell>
          <cell r="D619">
            <v>12</v>
          </cell>
          <cell r="E619" t="str">
            <v>EA</v>
          </cell>
          <cell r="F619">
            <v>2129000</v>
          </cell>
          <cell r="G619">
            <v>25548000</v>
          </cell>
        </row>
        <row r="620">
          <cell r="A620" t="str">
            <v>c</v>
          </cell>
          <cell r="B620" t="str">
            <v>교좌장치(일방향)</v>
          </cell>
          <cell r="C620" t="str">
            <v>(SPHERICAL,250 Ton)</v>
          </cell>
          <cell r="D620">
            <v>8</v>
          </cell>
          <cell r="E620" t="str">
            <v>EA</v>
          </cell>
          <cell r="F620">
            <v>3610000</v>
          </cell>
          <cell r="G620">
            <v>28880000</v>
          </cell>
        </row>
        <row r="621">
          <cell r="A621" t="str">
            <v>d</v>
          </cell>
          <cell r="B621" t="str">
            <v>교좌장치(양방향)</v>
          </cell>
          <cell r="C621" t="str">
            <v>(SPHERICAL,250 Ton)</v>
          </cell>
          <cell r="D621">
            <v>12</v>
          </cell>
          <cell r="E621" t="str">
            <v>EA</v>
          </cell>
          <cell r="F621">
            <v>2492000</v>
          </cell>
          <cell r="G621">
            <v>29904000</v>
          </cell>
        </row>
        <row r="622">
          <cell r="A622" t="str">
            <v>e</v>
          </cell>
          <cell r="B622" t="str">
            <v>교좌장치(고정단)</v>
          </cell>
          <cell r="C622" t="str">
            <v>(SPHERICAL,400 Ton)</v>
          </cell>
          <cell r="D622">
            <v>6</v>
          </cell>
          <cell r="E622" t="str">
            <v>EA</v>
          </cell>
          <cell r="F622">
            <v>6207000</v>
          </cell>
          <cell r="G622">
            <v>37242000</v>
          </cell>
        </row>
        <row r="623">
          <cell r="A623" t="str">
            <v>f</v>
          </cell>
          <cell r="B623" t="str">
            <v>교좌장치(일방향)</v>
          </cell>
          <cell r="C623" t="str">
            <v>(SPHERICAL,400 Ton)</v>
          </cell>
          <cell r="D623">
            <v>24</v>
          </cell>
          <cell r="E623" t="str">
            <v>EA</v>
          </cell>
          <cell r="F623">
            <v>6532000</v>
          </cell>
          <cell r="G623">
            <v>156768000</v>
          </cell>
        </row>
        <row r="624">
          <cell r="A624" t="str">
            <v>g</v>
          </cell>
          <cell r="B624" t="str">
            <v>교좌장치(양방향)</v>
          </cell>
          <cell r="C624" t="str">
            <v>(SPHERICAL,400 Ton)</v>
          </cell>
          <cell r="D624">
            <v>22</v>
          </cell>
          <cell r="E624" t="str">
            <v>EA</v>
          </cell>
          <cell r="F624">
            <v>3898000</v>
          </cell>
          <cell r="G624">
            <v>85756000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매곡역사"/>
      <sheetName val="일위대가(1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1.6mm</v>
          </cell>
          <cell r="C6" t="str">
            <v>m</v>
          </cell>
          <cell r="D6">
            <v>794</v>
          </cell>
          <cell r="E6">
            <v>79</v>
          </cell>
          <cell r="F6">
            <v>842</v>
          </cell>
          <cell r="G6">
            <v>85</v>
          </cell>
          <cell r="L6">
            <v>79</v>
          </cell>
        </row>
        <row r="7">
          <cell r="A7" t="str">
            <v>600V 비닐절연전선</v>
          </cell>
          <cell r="B7" t="str">
            <v>IV 2.0mm</v>
          </cell>
          <cell r="C7" t="str">
            <v>m</v>
          </cell>
          <cell r="D7">
            <v>794</v>
          </cell>
          <cell r="E7">
            <v>119</v>
          </cell>
          <cell r="F7">
            <v>842</v>
          </cell>
          <cell r="G7">
            <v>126</v>
          </cell>
          <cell r="L7">
            <v>119</v>
          </cell>
        </row>
        <row r="8">
          <cell r="A8" t="str">
            <v>600V 비닐절연전선</v>
          </cell>
          <cell r="B8" t="str">
            <v>IV 3.5㎟</v>
          </cell>
          <cell r="C8" t="str">
            <v>m</v>
          </cell>
          <cell r="D8">
            <v>794</v>
          </cell>
          <cell r="E8">
            <v>147</v>
          </cell>
          <cell r="F8">
            <v>842</v>
          </cell>
          <cell r="G8">
            <v>159</v>
          </cell>
          <cell r="L8">
            <v>147</v>
          </cell>
        </row>
        <row r="9">
          <cell r="A9" t="str">
            <v>600V 비닐절연전선</v>
          </cell>
          <cell r="B9" t="str">
            <v>IV 5.5㎟</v>
          </cell>
          <cell r="C9" t="str">
            <v>m</v>
          </cell>
          <cell r="D9">
            <v>794</v>
          </cell>
          <cell r="E9">
            <v>212</v>
          </cell>
          <cell r="F9">
            <v>842</v>
          </cell>
          <cell r="G9">
            <v>241</v>
          </cell>
          <cell r="L9">
            <v>212</v>
          </cell>
        </row>
        <row r="10">
          <cell r="A10" t="str">
            <v>600V 비닐절연전선</v>
          </cell>
          <cell r="B10" t="str">
            <v>HIV 2.0mm</v>
          </cell>
          <cell r="C10" t="str">
            <v>m</v>
          </cell>
          <cell r="D10">
            <v>794</v>
          </cell>
          <cell r="E10">
            <v>124</v>
          </cell>
          <cell r="F10">
            <v>842</v>
          </cell>
          <cell r="G10">
            <v>132</v>
          </cell>
          <cell r="L10">
            <v>124</v>
          </cell>
        </row>
        <row r="11">
          <cell r="A11" t="str">
            <v>600V 가교PE 케이블</v>
          </cell>
          <cell r="B11" t="str">
            <v>CV 2.0㎟x1C</v>
          </cell>
          <cell r="C11" t="str">
            <v>m</v>
          </cell>
          <cell r="D11">
            <v>798</v>
          </cell>
          <cell r="E11">
            <v>201</v>
          </cell>
          <cell r="F11">
            <v>851</v>
          </cell>
          <cell r="G11">
            <v>207</v>
          </cell>
          <cell r="L11">
            <v>201</v>
          </cell>
        </row>
        <row r="12">
          <cell r="A12" t="str">
            <v>600V 가교PE 케이블</v>
          </cell>
          <cell r="B12" t="str">
            <v>CV 1Cx3.5㎟</v>
          </cell>
          <cell r="C12" t="str">
            <v>m</v>
          </cell>
          <cell r="D12">
            <v>798</v>
          </cell>
          <cell r="E12">
            <v>254</v>
          </cell>
          <cell r="F12">
            <v>851</v>
          </cell>
          <cell r="G12">
            <v>261</v>
          </cell>
          <cell r="L12">
            <v>254</v>
          </cell>
        </row>
        <row r="13">
          <cell r="A13" t="str">
            <v>600V 가교PE 케이블</v>
          </cell>
          <cell r="B13" t="str">
            <v>CV 1Cx5.5㎟</v>
          </cell>
          <cell r="C13" t="str">
            <v>m</v>
          </cell>
          <cell r="D13">
            <v>798</v>
          </cell>
          <cell r="E13">
            <v>368</v>
          </cell>
          <cell r="F13">
            <v>851</v>
          </cell>
          <cell r="G13">
            <v>379</v>
          </cell>
          <cell r="L13">
            <v>368</v>
          </cell>
        </row>
        <row r="14">
          <cell r="A14" t="str">
            <v>600V 가교PE 케이블</v>
          </cell>
          <cell r="B14" t="str">
            <v>CV 1Cx8㎟</v>
          </cell>
          <cell r="C14" t="str">
            <v>m</v>
          </cell>
          <cell r="D14">
            <v>798</v>
          </cell>
          <cell r="E14">
            <v>476</v>
          </cell>
          <cell r="F14">
            <v>851</v>
          </cell>
          <cell r="G14">
            <v>490</v>
          </cell>
          <cell r="L14">
            <v>476</v>
          </cell>
        </row>
        <row r="15">
          <cell r="A15" t="str">
            <v>600V 가교PE 케이블</v>
          </cell>
          <cell r="B15" t="str">
            <v>CV 1Cx14㎟</v>
          </cell>
          <cell r="C15" t="str">
            <v>m</v>
          </cell>
          <cell r="D15">
            <v>798</v>
          </cell>
          <cell r="E15">
            <v>838</v>
          </cell>
          <cell r="F15">
            <v>851</v>
          </cell>
          <cell r="G15">
            <v>862</v>
          </cell>
          <cell r="L15">
            <v>838</v>
          </cell>
        </row>
        <row r="16">
          <cell r="A16" t="str">
            <v>600V 가교PE 케이블</v>
          </cell>
          <cell r="B16" t="str">
            <v>CV 1Cx22㎟</v>
          </cell>
          <cell r="C16" t="str">
            <v>m</v>
          </cell>
          <cell r="D16">
            <v>798</v>
          </cell>
          <cell r="E16">
            <v>1106</v>
          </cell>
          <cell r="F16">
            <v>851</v>
          </cell>
          <cell r="G16">
            <v>1138</v>
          </cell>
          <cell r="L16">
            <v>1106</v>
          </cell>
        </row>
        <row r="17">
          <cell r="A17" t="str">
            <v>600V 가교PE 케이블</v>
          </cell>
          <cell r="B17" t="str">
            <v>CV 1Cx38㎟</v>
          </cell>
          <cell r="C17" t="str">
            <v>m</v>
          </cell>
          <cell r="D17">
            <v>798</v>
          </cell>
          <cell r="E17">
            <v>1704</v>
          </cell>
          <cell r="F17">
            <v>851</v>
          </cell>
          <cell r="G17">
            <v>1752</v>
          </cell>
          <cell r="L17">
            <v>1704</v>
          </cell>
        </row>
        <row r="18">
          <cell r="A18" t="str">
            <v>600V 가교PE 케이블</v>
          </cell>
          <cell r="B18" t="str">
            <v>CV 1Cx60㎟</v>
          </cell>
          <cell r="C18" t="str">
            <v>m</v>
          </cell>
          <cell r="D18">
            <v>798</v>
          </cell>
          <cell r="E18">
            <v>2669</v>
          </cell>
          <cell r="F18">
            <v>851</v>
          </cell>
          <cell r="G18">
            <v>2745</v>
          </cell>
          <cell r="L18">
            <v>2669</v>
          </cell>
        </row>
        <row r="19">
          <cell r="A19" t="str">
            <v>600V 가교PE 케이블</v>
          </cell>
          <cell r="B19" t="str">
            <v>CV 1Cx100㎟</v>
          </cell>
          <cell r="C19" t="str">
            <v>m</v>
          </cell>
          <cell r="D19">
            <v>798</v>
          </cell>
          <cell r="E19">
            <v>4357</v>
          </cell>
          <cell r="F19">
            <v>851</v>
          </cell>
          <cell r="G19">
            <v>4482</v>
          </cell>
          <cell r="L19">
            <v>4357</v>
          </cell>
        </row>
        <row r="20">
          <cell r="A20" t="str">
            <v>600V 가교PE 케이블</v>
          </cell>
          <cell r="B20" t="str">
            <v>CV 1Cx150㎟</v>
          </cell>
          <cell r="C20" t="str">
            <v>m</v>
          </cell>
          <cell r="D20">
            <v>798</v>
          </cell>
          <cell r="E20">
            <v>6352</v>
          </cell>
          <cell r="F20">
            <v>851</v>
          </cell>
          <cell r="G20">
            <v>6534</v>
          </cell>
          <cell r="L20">
            <v>6352</v>
          </cell>
        </row>
        <row r="21">
          <cell r="A21" t="str">
            <v>600V 가교PE 케이블</v>
          </cell>
          <cell r="B21" t="str">
            <v>CV 1Cx200㎟</v>
          </cell>
          <cell r="C21" t="str">
            <v>m</v>
          </cell>
          <cell r="D21">
            <v>798</v>
          </cell>
          <cell r="E21">
            <v>9986</v>
          </cell>
          <cell r="F21">
            <v>851</v>
          </cell>
          <cell r="G21">
            <v>10271</v>
          </cell>
          <cell r="L21">
            <v>9986</v>
          </cell>
        </row>
        <row r="22">
          <cell r="A22" t="str">
            <v>600V 가교PE 케이블</v>
          </cell>
          <cell r="B22" t="str">
            <v>CV 1Cx325㎟</v>
          </cell>
          <cell r="C22" t="str">
            <v>m</v>
          </cell>
          <cell r="D22">
            <v>798</v>
          </cell>
          <cell r="E22">
            <v>13908</v>
          </cell>
          <cell r="F22">
            <v>851</v>
          </cell>
          <cell r="G22">
            <v>14305</v>
          </cell>
          <cell r="L22">
            <v>13908</v>
          </cell>
        </row>
        <row r="23">
          <cell r="A23" t="str">
            <v>600V 가교PE 케이블</v>
          </cell>
          <cell r="B23" t="str">
            <v>CV 2Cx3.5㎟</v>
          </cell>
          <cell r="C23" t="str">
            <v>m</v>
          </cell>
          <cell r="D23">
            <v>798</v>
          </cell>
          <cell r="E23">
            <v>634</v>
          </cell>
          <cell r="F23">
            <v>851</v>
          </cell>
          <cell r="G23">
            <v>652</v>
          </cell>
          <cell r="L23">
            <v>634</v>
          </cell>
        </row>
        <row r="24">
          <cell r="A24" t="str">
            <v>601V 가교PE 케이블</v>
          </cell>
          <cell r="B24" t="str">
            <v>CV 2Cx5.5㎟</v>
          </cell>
          <cell r="C24" t="str">
            <v>m</v>
          </cell>
          <cell r="D24">
            <v>798</v>
          </cell>
          <cell r="E24">
            <v>846</v>
          </cell>
          <cell r="F24">
            <v>851</v>
          </cell>
          <cell r="G24">
            <v>870</v>
          </cell>
          <cell r="L24">
            <v>846</v>
          </cell>
        </row>
        <row r="25">
          <cell r="A25" t="str">
            <v>600V 가교PE 케이블</v>
          </cell>
          <cell r="B25" t="str">
            <v>CV 2Cx8㎟</v>
          </cell>
          <cell r="C25" t="str">
            <v>m</v>
          </cell>
          <cell r="D25">
            <v>798</v>
          </cell>
          <cell r="E25">
            <v>1066</v>
          </cell>
          <cell r="F25">
            <v>851</v>
          </cell>
          <cell r="G25">
            <v>1097</v>
          </cell>
          <cell r="L25">
            <v>1066</v>
          </cell>
        </row>
        <row r="26">
          <cell r="A26" t="str">
            <v>600V 가교PE 케이블</v>
          </cell>
          <cell r="B26" t="str">
            <v>CV 2Cx14㎟</v>
          </cell>
          <cell r="C26" t="str">
            <v>m</v>
          </cell>
          <cell r="D26">
            <v>798</v>
          </cell>
          <cell r="E26">
            <v>1904</v>
          </cell>
          <cell r="F26">
            <v>851</v>
          </cell>
          <cell r="G26">
            <v>1956</v>
          </cell>
          <cell r="L26">
            <v>1904</v>
          </cell>
        </row>
        <row r="27">
          <cell r="A27" t="str">
            <v>600V 가교PE 케이블</v>
          </cell>
          <cell r="B27" t="str">
            <v>CV 2Cx22㎟</v>
          </cell>
          <cell r="C27" t="str">
            <v>m</v>
          </cell>
          <cell r="D27">
            <v>798</v>
          </cell>
          <cell r="E27">
            <v>2520</v>
          </cell>
          <cell r="F27">
            <v>851</v>
          </cell>
          <cell r="G27">
            <v>2592</v>
          </cell>
          <cell r="L27">
            <v>2520</v>
          </cell>
        </row>
        <row r="28">
          <cell r="A28" t="str">
            <v>600V 가교PE 케이블</v>
          </cell>
          <cell r="B28" t="str">
            <v>CV 2Cx38㎟</v>
          </cell>
          <cell r="C28" t="str">
            <v>m</v>
          </cell>
          <cell r="D28">
            <v>798</v>
          </cell>
          <cell r="E28">
            <v>3881</v>
          </cell>
          <cell r="F28">
            <v>851</v>
          </cell>
          <cell r="G28">
            <v>3992</v>
          </cell>
          <cell r="L28">
            <v>3881</v>
          </cell>
        </row>
        <row r="29">
          <cell r="A29" t="str">
            <v>600V 가교PE 케이블</v>
          </cell>
          <cell r="B29" t="str">
            <v>CV 2Cx60㎟</v>
          </cell>
          <cell r="C29" t="str">
            <v>m</v>
          </cell>
          <cell r="D29">
            <v>798</v>
          </cell>
          <cell r="E29">
            <v>6734</v>
          </cell>
          <cell r="F29">
            <v>851</v>
          </cell>
          <cell r="G29">
            <v>6927</v>
          </cell>
          <cell r="L29">
            <v>6734</v>
          </cell>
        </row>
        <row r="30">
          <cell r="A30" t="str">
            <v>600V 가교PE 케이블</v>
          </cell>
          <cell r="B30" t="str">
            <v>CV 3Cx2.0㎟</v>
          </cell>
          <cell r="C30" t="str">
            <v>m</v>
          </cell>
          <cell r="D30">
            <v>798</v>
          </cell>
          <cell r="E30">
            <v>598</v>
          </cell>
          <cell r="F30">
            <v>851</v>
          </cell>
          <cell r="G30">
            <v>615</v>
          </cell>
          <cell r="L30">
            <v>598</v>
          </cell>
        </row>
        <row r="31">
          <cell r="A31" t="str">
            <v>600V 가교PE 케이블</v>
          </cell>
          <cell r="B31" t="str">
            <v>CV 3Cx3.5㎟</v>
          </cell>
          <cell r="C31" t="str">
            <v>m</v>
          </cell>
          <cell r="D31">
            <v>798</v>
          </cell>
          <cell r="E31">
            <v>799</v>
          </cell>
          <cell r="F31">
            <v>851</v>
          </cell>
          <cell r="G31">
            <v>821</v>
          </cell>
          <cell r="L31">
            <v>799</v>
          </cell>
        </row>
        <row r="32">
          <cell r="A32" t="str">
            <v>600V 가교PE 케이블</v>
          </cell>
          <cell r="B32" t="str">
            <v>CV 3Cx5.5㎟</v>
          </cell>
          <cell r="C32" t="str">
            <v>m</v>
          </cell>
          <cell r="D32">
            <v>798</v>
          </cell>
          <cell r="E32">
            <v>1110</v>
          </cell>
          <cell r="F32">
            <v>851</v>
          </cell>
          <cell r="G32">
            <v>1142</v>
          </cell>
          <cell r="L32">
            <v>1110</v>
          </cell>
        </row>
        <row r="33">
          <cell r="A33" t="str">
            <v>600V 가교PE 케이블</v>
          </cell>
          <cell r="B33" t="str">
            <v>CV 3Cx8㎟</v>
          </cell>
          <cell r="C33" t="str">
            <v>m</v>
          </cell>
          <cell r="D33">
            <v>798</v>
          </cell>
          <cell r="E33">
            <v>1410</v>
          </cell>
          <cell r="F33">
            <v>851</v>
          </cell>
          <cell r="G33">
            <v>1450</v>
          </cell>
          <cell r="L33">
            <v>1410</v>
          </cell>
        </row>
        <row r="34">
          <cell r="A34" t="str">
            <v>600V 가교PE 케이블</v>
          </cell>
          <cell r="B34" t="str">
            <v>CV 4Cx5.5㎟</v>
          </cell>
          <cell r="C34" t="str">
            <v>m</v>
          </cell>
          <cell r="D34">
            <v>798</v>
          </cell>
          <cell r="E34">
            <v>1370</v>
          </cell>
          <cell r="F34">
            <v>851</v>
          </cell>
          <cell r="G34">
            <v>1500</v>
          </cell>
          <cell r="L34">
            <v>1370</v>
          </cell>
        </row>
        <row r="35">
          <cell r="A35" t="str">
            <v>600V 가교PE 케이블</v>
          </cell>
          <cell r="B35" t="str">
            <v>CV 4Cx8㎟</v>
          </cell>
          <cell r="C35" t="str">
            <v>m</v>
          </cell>
          <cell r="D35">
            <v>798</v>
          </cell>
          <cell r="E35">
            <v>1785</v>
          </cell>
          <cell r="F35">
            <v>851</v>
          </cell>
          <cell r="G35">
            <v>1836</v>
          </cell>
          <cell r="L35">
            <v>1785</v>
          </cell>
        </row>
        <row r="36">
          <cell r="A36" t="str">
            <v>600V 가교PE 케이블</v>
          </cell>
          <cell r="B36" t="str">
            <v>CV 4Cx14㎟</v>
          </cell>
          <cell r="C36" t="str">
            <v>m</v>
          </cell>
          <cell r="D36">
            <v>798</v>
          </cell>
          <cell r="E36">
            <v>3215</v>
          </cell>
          <cell r="F36">
            <v>851</v>
          </cell>
          <cell r="G36">
            <v>3306</v>
          </cell>
          <cell r="L36">
            <v>3215</v>
          </cell>
        </row>
        <row r="37">
          <cell r="A37" t="str">
            <v>600V 가교PE 케이블</v>
          </cell>
          <cell r="B37" t="str">
            <v>CV 4Cx22㎟</v>
          </cell>
          <cell r="C37" t="str">
            <v>m</v>
          </cell>
          <cell r="D37">
            <v>798</v>
          </cell>
          <cell r="E37">
            <v>4329</v>
          </cell>
          <cell r="F37">
            <v>851</v>
          </cell>
          <cell r="G37">
            <v>4452</v>
          </cell>
          <cell r="L37">
            <v>4329</v>
          </cell>
        </row>
        <row r="38">
          <cell r="A38" t="str">
            <v>6.6KV 가교PE케이블</v>
          </cell>
          <cell r="B38" t="str">
            <v>CV 1Cx38㎟</v>
          </cell>
          <cell r="C38" t="str">
            <v>m</v>
          </cell>
          <cell r="D38">
            <v>799</v>
          </cell>
          <cell r="E38">
            <v>4106</v>
          </cell>
          <cell r="F38">
            <v>851</v>
          </cell>
          <cell r="G38">
            <v>4223</v>
          </cell>
          <cell r="L38">
            <v>4106</v>
          </cell>
        </row>
        <row r="39">
          <cell r="A39" t="str">
            <v>접지용전선</v>
          </cell>
          <cell r="B39" t="str">
            <v>GV 1.6mm</v>
          </cell>
          <cell r="C39" t="str">
            <v>m</v>
          </cell>
          <cell r="D39">
            <v>795</v>
          </cell>
          <cell r="E39">
            <v>171</v>
          </cell>
          <cell r="F39">
            <v>844</v>
          </cell>
          <cell r="G39">
            <v>177</v>
          </cell>
          <cell r="L39">
            <v>171</v>
          </cell>
        </row>
        <row r="40">
          <cell r="A40" t="str">
            <v>접지용전선</v>
          </cell>
          <cell r="B40" t="str">
            <v>GV 2.0mm</v>
          </cell>
          <cell r="C40" t="str">
            <v>m</v>
          </cell>
          <cell r="D40">
            <v>795</v>
          </cell>
          <cell r="E40">
            <v>226</v>
          </cell>
          <cell r="F40">
            <v>844</v>
          </cell>
          <cell r="G40">
            <v>234</v>
          </cell>
          <cell r="L40">
            <v>226</v>
          </cell>
        </row>
        <row r="41">
          <cell r="A41" t="str">
            <v>접지용전선</v>
          </cell>
          <cell r="B41" t="str">
            <v>GV 3.5㎟</v>
          </cell>
          <cell r="C41" t="str">
            <v>m</v>
          </cell>
          <cell r="D41">
            <v>795</v>
          </cell>
          <cell r="E41">
            <v>277</v>
          </cell>
          <cell r="F41">
            <v>844</v>
          </cell>
          <cell r="G41">
            <v>286</v>
          </cell>
          <cell r="L41">
            <v>277</v>
          </cell>
        </row>
        <row r="42">
          <cell r="A42" t="str">
            <v>접지용전선</v>
          </cell>
          <cell r="B42" t="str">
            <v>GV 5.5㎟</v>
          </cell>
          <cell r="C42" t="str">
            <v>m</v>
          </cell>
          <cell r="D42">
            <v>795</v>
          </cell>
          <cell r="E42">
            <v>377</v>
          </cell>
          <cell r="F42">
            <v>844</v>
          </cell>
          <cell r="G42">
            <v>388</v>
          </cell>
          <cell r="L42">
            <v>377</v>
          </cell>
        </row>
        <row r="43">
          <cell r="A43" t="str">
            <v>접지용전선</v>
          </cell>
          <cell r="B43" t="str">
            <v>GV 8㎟</v>
          </cell>
          <cell r="C43" t="str">
            <v>m</v>
          </cell>
          <cell r="D43">
            <v>795</v>
          </cell>
          <cell r="E43">
            <v>576</v>
          </cell>
          <cell r="F43">
            <v>844</v>
          </cell>
          <cell r="G43">
            <v>594</v>
          </cell>
          <cell r="L43">
            <v>576</v>
          </cell>
        </row>
        <row r="44">
          <cell r="A44" t="str">
            <v>접지용전선</v>
          </cell>
          <cell r="B44" t="str">
            <v>GV 14㎟</v>
          </cell>
          <cell r="C44" t="str">
            <v>m</v>
          </cell>
          <cell r="D44">
            <v>795</v>
          </cell>
          <cell r="E44">
            <v>971</v>
          </cell>
          <cell r="F44">
            <v>844</v>
          </cell>
          <cell r="G44">
            <v>1002</v>
          </cell>
          <cell r="L44">
            <v>971</v>
          </cell>
        </row>
        <row r="45">
          <cell r="A45" t="str">
            <v>접지용전선</v>
          </cell>
          <cell r="B45" t="str">
            <v>GV 22㎟</v>
          </cell>
          <cell r="C45" t="str">
            <v>m</v>
          </cell>
          <cell r="D45">
            <v>795</v>
          </cell>
          <cell r="E45">
            <v>1348</v>
          </cell>
          <cell r="F45">
            <v>844</v>
          </cell>
          <cell r="G45">
            <v>1391</v>
          </cell>
          <cell r="L45">
            <v>1348</v>
          </cell>
        </row>
        <row r="46">
          <cell r="A46" t="str">
            <v>접지용전선</v>
          </cell>
          <cell r="B46" t="str">
            <v>GV 38㎟</v>
          </cell>
          <cell r="C46" t="str">
            <v>m</v>
          </cell>
          <cell r="D46">
            <v>795</v>
          </cell>
          <cell r="E46">
            <v>2032</v>
          </cell>
          <cell r="F46">
            <v>844</v>
          </cell>
          <cell r="G46">
            <v>2095</v>
          </cell>
          <cell r="L46">
            <v>2032</v>
          </cell>
        </row>
        <row r="47">
          <cell r="A47" t="str">
            <v>접지용전선</v>
          </cell>
          <cell r="B47" t="str">
            <v>GV 60㎟</v>
          </cell>
          <cell r="C47" t="str">
            <v>m</v>
          </cell>
          <cell r="D47">
            <v>795</v>
          </cell>
          <cell r="E47">
            <v>3212</v>
          </cell>
          <cell r="F47">
            <v>844</v>
          </cell>
          <cell r="G47">
            <v>3312</v>
          </cell>
          <cell r="L47">
            <v>3212</v>
          </cell>
        </row>
        <row r="48">
          <cell r="A48" t="str">
            <v>600V 내화전선 FR-8</v>
          </cell>
          <cell r="B48" t="str">
            <v>FR-8 1Cx60㎟</v>
          </cell>
          <cell r="C48" t="str">
            <v>m</v>
          </cell>
          <cell r="D48">
            <v>798</v>
          </cell>
          <cell r="E48">
            <v>5609</v>
          </cell>
          <cell r="F48">
            <v>850</v>
          </cell>
          <cell r="G48">
            <v>5695</v>
          </cell>
          <cell r="L48">
            <v>5609</v>
          </cell>
        </row>
        <row r="49">
          <cell r="A49" t="str">
            <v>600V 내화전선 FR-8</v>
          </cell>
          <cell r="B49" t="str">
            <v>FR-8 1Cx8㎟</v>
          </cell>
          <cell r="C49" t="str">
            <v>m</v>
          </cell>
          <cell r="D49">
            <v>798</v>
          </cell>
          <cell r="E49">
            <v>1457</v>
          </cell>
          <cell r="F49">
            <v>850</v>
          </cell>
          <cell r="G49">
            <v>1478</v>
          </cell>
          <cell r="L49">
            <v>1457</v>
          </cell>
        </row>
        <row r="50">
          <cell r="A50" t="str">
            <v>제어용비닐케이블</v>
          </cell>
          <cell r="B50" t="str">
            <v>CVVS 2Cx2.0㎟</v>
          </cell>
          <cell r="C50" t="str">
            <v>m</v>
          </cell>
          <cell r="D50">
            <v>797</v>
          </cell>
          <cell r="E50">
            <v>711</v>
          </cell>
          <cell r="F50">
            <v>845</v>
          </cell>
          <cell r="G50">
            <v>693</v>
          </cell>
          <cell r="L50">
            <v>693</v>
          </cell>
        </row>
        <row r="51">
          <cell r="A51" t="str">
            <v>제어용비닐케이블</v>
          </cell>
          <cell r="B51" t="str">
            <v>CVVS 4Cx2.0㎟</v>
          </cell>
          <cell r="C51" t="str">
            <v>m</v>
          </cell>
          <cell r="D51">
            <v>797</v>
          </cell>
          <cell r="E51">
            <v>954</v>
          </cell>
          <cell r="F51">
            <v>845</v>
          </cell>
          <cell r="G51">
            <v>930</v>
          </cell>
          <cell r="L51">
            <v>930</v>
          </cell>
        </row>
        <row r="52">
          <cell r="A52" t="str">
            <v>압착터미날</v>
          </cell>
          <cell r="B52" t="str">
            <v>8 ㎟</v>
          </cell>
          <cell r="C52" t="str">
            <v>EA</v>
          </cell>
          <cell r="D52">
            <v>814</v>
          </cell>
          <cell r="E52">
            <v>77</v>
          </cell>
          <cell r="F52">
            <v>861</v>
          </cell>
          <cell r="G52">
            <v>39</v>
          </cell>
          <cell r="L52">
            <v>39</v>
          </cell>
        </row>
        <row r="53">
          <cell r="A53" t="str">
            <v>압착터미날</v>
          </cell>
          <cell r="B53" t="str">
            <v>14 ㎟</v>
          </cell>
          <cell r="C53" t="str">
            <v>EA</v>
          </cell>
          <cell r="D53">
            <v>814</v>
          </cell>
          <cell r="E53">
            <v>107</v>
          </cell>
          <cell r="F53">
            <v>861</v>
          </cell>
          <cell r="G53">
            <v>91</v>
          </cell>
          <cell r="L53">
            <v>91</v>
          </cell>
        </row>
        <row r="54">
          <cell r="A54" t="str">
            <v>압착터미날</v>
          </cell>
          <cell r="B54" t="str">
            <v>22 ㎟</v>
          </cell>
          <cell r="C54" t="str">
            <v>EA</v>
          </cell>
          <cell r="D54">
            <v>814</v>
          </cell>
          <cell r="E54">
            <v>137</v>
          </cell>
          <cell r="F54">
            <v>861</v>
          </cell>
          <cell r="G54">
            <v>117</v>
          </cell>
          <cell r="L54">
            <v>117</v>
          </cell>
        </row>
        <row r="55">
          <cell r="A55" t="str">
            <v>압착터미날</v>
          </cell>
          <cell r="B55" t="str">
            <v>38 ㎟</v>
          </cell>
          <cell r="C55" t="str">
            <v>EA</v>
          </cell>
          <cell r="D55">
            <v>814</v>
          </cell>
          <cell r="E55">
            <v>200</v>
          </cell>
          <cell r="F55">
            <v>861</v>
          </cell>
          <cell r="G55">
            <v>143</v>
          </cell>
          <cell r="L55">
            <v>143</v>
          </cell>
        </row>
        <row r="56">
          <cell r="A56" t="str">
            <v>압착터미날</v>
          </cell>
          <cell r="B56" t="str">
            <v>60 ㎟</v>
          </cell>
          <cell r="C56" t="str">
            <v>EA</v>
          </cell>
          <cell r="D56">
            <v>814</v>
          </cell>
          <cell r="E56">
            <v>350</v>
          </cell>
          <cell r="F56">
            <v>861</v>
          </cell>
          <cell r="G56">
            <v>403</v>
          </cell>
          <cell r="L56">
            <v>350</v>
          </cell>
        </row>
        <row r="57">
          <cell r="A57" t="str">
            <v>압착터미날</v>
          </cell>
          <cell r="B57" t="str">
            <v>100 ㎟</v>
          </cell>
          <cell r="C57" t="str">
            <v>EA</v>
          </cell>
          <cell r="D57">
            <v>814</v>
          </cell>
          <cell r="E57">
            <v>540</v>
          </cell>
          <cell r="F57">
            <v>861</v>
          </cell>
          <cell r="G57">
            <v>455</v>
          </cell>
          <cell r="L57">
            <v>455</v>
          </cell>
        </row>
        <row r="58">
          <cell r="A58" t="str">
            <v>동 관 단 자</v>
          </cell>
          <cell r="B58" t="str">
            <v>2H0LE 325㎟</v>
          </cell>
          <cell r="C58" t="str">
            <v>EA</v>
          </cell>
          <cell r="D58">
            <v>814</v>
          </cell>
          <cell r="E58">
            <v>11200</v>
          </cell>
          <cell r="F58">
            <v>861</v>
          </cell>
          <cell r="G58">
            <v>8450</v>
          </cell>
          <cell r="L58">
            <v>8450</v>
          </cell>
        </row>
        <row r="59">
          <cell r="A59" t="str">
            <v>T형 콘넥터</v>
          </cell>
          <cell r="B59" t="str">
            <v>동제 60㎟</v>
          </cell>
          <cell r="C59" t="str">
            <v>EA</v>
          </cell>
          <cell r="D59">
            <v>814</v>
          </cell>
          <cell r="E59">
            <v>1550</v>
          </cell>
          <cell r="F59">
            <v>861</v>
          </cell>
          <cell r="G59">
            <v>1170</v>
          </cell>
          <cell r="L59">
            <v>1170</v>
          </cell>
        </row>
        <row r="60">
          <cell r="A60" t="str">
            <v>자기수축단말처리재</v>
          </cell>
          <cell r="B60" t="str">
            <v>6.9kV 1Cx60㎟</v>
          </cell>
          <cell r="C60" t="str">
            <v>조</v>
          </cell>
          <cell r="D60">
            <v>816</v>
          </cell>
          <cell r="E60">
            <v>108000</v>
          </cell>
          <cell r="F60">
            <v>863</v>
          </cell>
          <cell r="G60">
            <v>108000</v>
          </cell>
          <cell r="L60">
            <v>108000</v>
          </cell>
        </row>
        <row r="61">
          <cell r="A61" t="str">
            <v>강제전선관</v>
          </cell>
          <cell r="B61" t="str">
            <v>ST 16C</v>
          </cell>
          <cell r="C61" t="str">
            <v>m</v>
          </cell>
          <cell r="D61">
            <v>820</v>
          </cell>
          <cell r="E61">
            <v>1046</v>
          </cell>
          <cell r="F61">
            <v>866</v>
          </cell>
          <cell r="G61">
            <v>1022</v>
          </cell>
          <cell r="H61">
            <v>391</v>
          </cell>
          <cell r="I61">
            <v>932</v>
          </cell>
          <cell r="L61">
            <v>932</v>
          </cell>
        </row>
        <row r="62">
          <cell r="A62" t="str">
            <v>강제전선관</v>
          </cell>
          <cell r="B62" t="str">
            <v>ST 22C</v>
          </cell>
          <cell r="C62" t="str">
            <v>m</v>
          </cell>
          <cell r="D62">
            <v>820</v>
          </cell>
          <cell r="E62">
            <v>1352</v>
          </cell>
          <cell r="F62">
            <v>866</v>
          </cell>
          <cell r="G62">
            <v>1309</v>
          </cell>
          <cell r="H62">
            <v>391</v>
          </cell>
          <cell r="I62">
            <v>1192</v>
          </cell>
          <cell r="L62">
            <v>1192</v>
          </cell>
        </row>
        <row r="63">
          <cell r="A63" t="str">
            <v>강제전선관</v>
          </cell>
          <cell r="B63" t="str">
            <v>ST 28C</v>
          </cell>
          <cell r="C63" t="str">
            <v>m</v>
          </cell>
          <cell r="D63">
            <v>820</v>
          </cell>
          <cell r="E63">
            <v>1690</v>
          </cell>
          <cell r="F63">
            <v>866</v>
          </cell>
          <cell r="G63">
            <v>1709</v>
          </cell>
          <cell r="H63">
            <v>391</v>
          </cell>
          <cell r="I63">
            <v>1566</v>
          </cell>
          <cell r="L63">
            <v>1566</v>
          </cell>
        </row>
        <row r="64">
          <cell r="A64" t="str">
            <v>강제전선관</v>
          </cell>
          <cell r="B64" t="str">
            <v>ST 36C</v>
          </cell>
          <cell r="C64" t="str">
            <v>m</v>
          </cell>
          <cell r="D64">
            <v>820</v>
          </cell>
          <cell r="E64">
            <v>2068</v>
          </cell>
          <cell r="F64">
            <v>866</v>
          </cell>
          <cell r="G64">
            <v>2097</v>
          </cell>
          <cell r="H64">
            <v>391</v>
          </cell>
          <cell r="I64">
            <v>1921</v>
          </cell>
          <cell r="L64">
            <v>1921</v>
          </cell>
        </row>
        <row r="65">
          <cell r="A65" t="str">
            <v>강제전선관</v>
          </cell>
          <cell r="B65" t="str">
            <v>ST 42C</v>
          </cell>
          <cell r="C65" t="str">
            <v>m</v>
          </cell>
          <cell r="D65">
            <v>820</v>
          </cell>
          <cell r="E65">
            <v>2400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2224</v>
          </cell>
        </row>
        <row r="66">
          <cell r="A66" t="str">
            <v>강제전선관</v>
          </cell>
          <cell r="B66" t="str">
            <v>ST 54C</v>
          </cell>
          <cell r="C66" t="str">
            <v>m</v>
          </cell>
          <cell r="D66">
            <v>820</v>
          </cell>
          <cell r="E66">
            <v>3350</v>
          </cell>
          <cell r="F66">
            <v>866</v>
          </cell>
          <cell r="G66">
            <v>3390</v>
          </cell>
          <cell r="H66">
            <v>391</v>
          </cell>
          <cell r="I66">
            <v>3104</v>
          </cell>
          <cell r="L66">
            <v>3104</v>
          </cell>
        </row>
        <row r="67">
          <cell r="A67" t="str">
            <v>강제전선관</v>
          </cell>
          <cell r="B67" t="str">
            <v>ST 70C</v>
          </cell>
          <cell r="C67" t="str">
            <v>m</v>
          </cell>
          <cell r="D67">
            <v>820</v>
          </cell>
          <cell r="E67">
            <v>4263</v>
          </cell>
          <cell r="F67">
            <v>866</v>
          </cell>
          <cell r="G67">
            <v>4313</v>
          </cell>
          <cell r="H67">
            <v>391</v>
          </cell>
          <cell r="I67">
            <v>3950</v>
          </cell>
          <cell r="L67">
            <v>3950</v>
          </cell>
        </row>
        <row r="68">
          <cell r="A68" t="str">
            <v>경질비닐 전선관</v>
          </cell>
          <cell r="B68" t="str">
            <v>HI-PVC 16C</v>
          </cell>
          <cell r="C68" t="str">
            <v>m</v>
          </cell>
          <cell r="D68">
            <v>824</v>
          </cell>
          <cell r="E68">
            <v>372</v>
          </cell>
          <cell r="F68">
            <v>866</v>
          </cell>
          <cell r="G68">
            <v>291</v>
          </cell>
          <cell r="H68">
            <v>391</v>
          </cell>
          <cell r="I68">
            <v>307</v>
          </cell>
          <cell r="L68">
            <v>291</v>
          </cell>
        </row>
        <row r="69">
          <cell r="A69" t="str">
            <v>경질비닐 전선관</v>
          </cell>
          <cell r="B69" t="str">
            <v>HI-PVC 22C</v>
          </cell>
          <cell r="C69" t="str">
            <v>m</v>
          </cell>
          <cell r="D69">
            <v>824</v>
          </cell>
          <cell r="E69">
            <v>448</v>
          </cell>
          <cell r="F69">
            <v>866</v>
          </cell>
          <cell r="G69">
            <v>347</v>
          </cell>
          <cell r="H69">
            <v>391</v>
          </cell>
          <cell r="I69">
            <v>368</v>
          </cell>
          <cell r="L69">
            <v>347</v>
          </cell>
        </row>
        <row r="70">
          <cell r="A70" t="str">
            <v>경질비닐 전선관</v>
          </cell>
          <cell r="B70" t="str">
            <v>HI-PVC 28C</v>
          </cell>
          <cell r="C70" t="str">
            <v>m</v>
          </cell>
          <cell r="D70">
            <v>824</v>
          </cell>
          <cell r="E70">
            <v>802</v>
          </cell>
          <cell r="F70">
            <v>866</v>
          </cell>
          <cell r="G70">
            <v>677</v>
          </cell>
          <cell r="H70">
            <v>391</v>
          </cell>
          <cell r="I70">
            <v>710</v>
          </cell>
          <cell r="L70">
            <v>677</v>
          </cell>
        </row>
        <row r="71">
          <cell r="A71" t="str">
            <v>파상형경질PE전선관</v>
          </cell>
          <cell r="B71" t="str">
            <v>30mm</v>
          </cell>
          <cell r="C71" t="str">
            <v>m</v>
          </cell>
          <cell r="D71">
            <v>825</v>
          </cell>
          <cell r="E71">
            <v>470</v>
          </cell>
          <cell r="F71">
            <v>867</v>
          </cell>
          <cell r="G71">
            <v>310</v>
          </cell>
          <cell r="L71">
            <v>310</v>
          </cell>
        </row>
        <row r="72">
          <cell r="A72" t="str">
            <v>파상형경질PE전선관</v>
          </cell>
          <cell r="B72" t="str">
            <v>40mm</v>
          </cell>
          <cell r="C72" t="str">
            <v>m</v>
          </cell>
          <cell r="D72">
            <v>825</v>
          </cell>
          <cell r="E72">
            <v>690</v>
          </cell>
          <cell r="F72">
            <v>867</v>
          </cell>
          <cell r="G72">
            <v>500</v>
          </cell>
          <cell r="L72">
            <v>500</v>
          </cell>
        </row>
        <row r="73">
          <cell r="A73" t="str">
            <v>파상형경질PE전선관</v>
          </cell>
          <cell r="B73" t="str">
            <v>50mm</v>
          </cell>
          <cell r="C73" t="str">
            <v>m</v>
          </cell>
          <cell r="D73">
            <v>825</v>
          </cell>
          <cell r="E73">
            <v>860</v>
          </cell>
          <cell r="F73">
            <v>867</v>
          </cell>
          <cell r="G73">
            <v>640</v>
          </cell>
          <cell r="L73">
            <v>640</v>
          </cell>
        </row>
        <row r="74">
          <cell r="A74" t="str">
            <v>1종 가요전선관</v>
          </cell>
          <cell r="B74" t="str">
            <v>16C 비방수</v>
          </cell>
          <cell r="C74" t="str">
            <v>m</v>
          </cell>
          <cell r="D74">
            <v>821</v>
          </cell>
          <cell r="E74">
            <v>700</v>
          </cell>
          <cell r="F74">
            <v>869</v>
          </cell>
          <cell r="G74">
            <v>620</v>
          </cell>
          <cell r="H74">
            <v>390</v>
          </cell>
          <cell r="I74">
            <v>630</v>
          </cell>
          <cell r="L74">
            <v>620</v>
          </cell>
        </row>
        <row r="75">
          <cell r="A75" t="str">
            <v>1종 가요전선관</v>
          </cell>
          <cell r="B75" t="str">
            <v>22C 비방수</v>
          </cell>
          <cell r="C75" t="str">
            <v>m</v>
          </cell>
          <cell r="D75">
            <v>821</v>
          </cell>
          <cell r="E75">
            <v>900</v>
          </cell>
          <cell r="F75">
            <v>869</v>
          </cell>
          <cell r="G75">
            <v>855</v>
          </cell>
          <cell r="H75">
            <v>390</v>
          </cell>
          <cell r="I75">
            <v>820</v>
          </cell>
          <cell r="L75">
            <v>820</v>
          </cell>
        </row>
        <row r="76">
          <cell r="A76" t="str">
            <v>1종 가요전선관</v>
          </cell>
          <cell r="B76" t="str">
            <v>36C 비방수</v>
          </cell>
          <cell r="C76" t="str">
            <v>m</v>
          </cell>
          <cell r="D76">
            <v>821</v>
          </cell>
          <cell r="E76">
            <v>1900</v>
          </cell>
          <cell r="F76">
            <v>869</v>
          </cell>
          <cell r="G76">
            <v>1800</v>
          </cell>
          <cell r="H76">
            <v>390</v>
          </cell>
          <cell r="I76">
            <v>1360</v>
          </cell>
          <cell r="L76">
            <v>1360</v>
          </cell>
        </row>
        <row r="77">
          <cell r="A77" t="str">
            <v>노말밴드</v>
          </cell>
          <cell r="B77" t="str">
            <v>아연도 28C</v>
          </cell>
          <cell r="C77" t="str">
            <v>EA</v>
          </cell>
          <cell r="D77">
            <v>820</v>
          </cell>
          <cell r="E77">
            <v>1875</v>
          </cell>
          <cell r="F77">
            <v>871</v>
          </cell>
          <cell r="G77">
            <v>1969</v>
          </cell>
          <cell r="L77">
            <v>1875</v>
          </cell>
        </row>
        <row r="78">
          <cell r="A78" t="str">
            <v>노말밴드</v>
          </cell>
          <cell r="B78" t="str">
            <v>아연도 36C</v>
          </cell>
          <cell r="C78" t="str">
            <v>EA</v>
          </cell>
          <cell r="D78">
            <v>820</v>
          </cell>
          <cell r="E78">
            <v>2500</v>
          </cell>
          <cell r="F78">
            <v>871</v>
          </cell>
          <cell r="G78">
            <v>2625</v>
          </cell>
          <cell r="L78">
            <v>2500</v>
          </cell>
        </row>
        <row r="79">
          <cell r="A79" t="str">
            <v>노말밴드</v>
          </cell>
          <cell r="B79" t="str">
            <v>아연도 42C</v>
          </cell>
          <cell r="C79" t="str">
            <v>EA</v>
          </cell>
          <cell r="D79">
            <v>820</v>
          </cell>
          <cell r="E79">
            <v>3250</v>
          </cell>
          <cell r="F79">
            <v>871</v>
          </cell>
          <cell r="G79">
            <v>3413</v>
          </cell>
          <cell r="L79">
            <v>3250</v>
          </cell>
        </row>
        <row r="80">
          <cell r="A80" t="str">
            <v>노말밴드</v>
          </cell>
          <cell r="B80" t="str">
            <v>아연도 54C</v>
          </cell>
          <cell r="C80" t="str">
            <v>EA</v>
          </cell>
          <cell r="D80">
            <v>820</v>
          </cell>
          <cell r="E80">
            <v>4625</v>
          </cell>
          <cell r="F80">
            <v>871</v>
          </cell>
          <cell r="G80">
            <v>4856</v>
          </cell>
          <cell r="L80">
            <v>4625</v>
          </cell>
        </row>
        <row r="81">
          <cell r="A81" t="str">
            <v>노말밴드</v>
          </cell>
          <cell r="B81" t="str">
            <v>아연도 70C</v>
          </cell>
          <cell r="C81" t="str">
            <v>EA</v>
          </cell>
          <cell r="D81">
            <v>820</v>
          </cell>
          <cell r="E81">
            <v>7500</v>
          </cell>
          <cell r="F81">
            <v>871</v>
          </cell>
          <cell r="G81">
            <v>7875</v>
          </cell>
          <cell r="L81">
            <v>7500</v>
          </cell>
        </row>
        <row r="82">
          <cell r="A82" t="str">
            <v>노말밴드</v>
          </cell>
          <cell r="B82" t="str">
            <v>PVC 28C</v>
          </cell>
          <cell r="C82" t="str">
            <v>EA</v>
          </cell>
          <cell r="D82">
            <v>824</v>
          </cell>
          <cell r="E82">
            <v>979</v>
          </cell>
          <cell r="F82">
            <v>874</v>
          </cell>
          <cell r="G82">
            <v>810</v>
          </cell>
          <cell r="L82">
            <v>810</v>
          </cell>
        </row>
        <row r="83">
          <cell r="A83" t="str">
            <v>파이프크램프</v>
          </cell>
          <cell r="B83" t="str">
            <v>16 C</v>
          </cell>
          <cell r="C83" t="str">
            <v>EA</v>
          </cell>
          <cell r="D83">
            <v>820</v>
          </cell>
          <cell r="E83">
            <v>270</v>
          </cell>
          <cell r="F83">
            <v>871</v>
          </cell>
          <cell r="G83">
            <v>325</v>
          </cell>
          <cell r="L83">
            <v>270</v>
          </cell>
        </row>
        <row r="84">
          <cell r="A84" t="str">
            <v>파이프크램프</v>
          </cell>
          <cell r="B84" t="str">
            <v>22 C</v>
          </cell>
          <cell r="C84" t="str">
            <v>EA</v>
          </cell>
          <cell r="D84">
            <v>820</v>
          </cell>
          <cell r="E84">
            <v>300</v>
          </cell>
          <cell r="F84">
            <v>871</v>
          </cell>
          <cell r="G84">
            <v>385</v>
          </cell>
          <cell r="L84">
            <v>300</v>
          </cell>
        </row>
        <row r="85">
          <cell r="A85" t="str">
            <v>파이프크램프</v>
          </cell>
          <cell r="B85" t="str">
            <v>28 C</v>
          </cell>
          <cell r="C85" t="str">
            <v>EA</v>
          </cell>
          <cell r="D85">
            <v>820</v>
          </cell>
          <cell r="E85">
            <v>350</v>
          </cell>
          <cell r="F85">
            <v>871</v>
          </cell>
          <cell r="G85">
            <v>445</v>
          </cell>
          <cell r="L85">
            <v>350</v>
          </cell>
        </row>
        <row r="86">
          <cell r="A86" t="str">
            <v>파이프크램프</v>
          </cell>
          <cell r="B86" t="str">
            <v>36 C</v>
          </cell>
          <cell r="C86" t="str">
            <v>EA</v>
          </cell>
          <cell r="D86">
            <v>820</v>
          </cell>
          <cell r="E86">
            <v>420</v>
          </cell>
          <cell r="F86">
            <v>871</v>
          </cell>
          <cell r="G86">
            <v>510</v>
          </cell>
          <cell r="L86">
            <v>420</v>
          </cell>
        </row>
        <row r="87">
          <cell r="A87" t="str">
            <v>파이프크램프</v>
          </cell>
          <cell r="B87" t="str">
            <v>42 C</v>
          </cell>
          <cell r="C87" t="str">
            <v>EA</v>
          </cell>
          <cell r="D87">
            <v>820</v>
          </cell>
          <cell r="E87">
            <v>460</v>
          </cell>
          <cell r="F87">
            <v>871</v>
          </cell>
          <cell r="G87">
            <v>600</v>
          </cell>
          <cell r="L87">
            <v>460</v>
          </cell>
        </row>
        <row r="88">
          <cell r="A88" t="str">
            <v>파이프크램프</v>
          </cell>
          <cell r="B88" t="str">
            <v>54 C</v>
          </cell>
          <cell r="C88" t="str">
            <v>EA</v>
          </cell>
          <cell r="D88">
            <v>820</v>
          </cell>
          <cell r="E88">
            <v>550</v>
          </cell>
          <cell r="F88">
            <v>871</v>
          </cell>
          <cell r="G88">
            <v>710</v>
          </cell>
          <cell r="L88">
            <v>550</v>
          </cell>
        </row>
        <row r="89">
          <cell r="A89" t="str">
            <v>파이프크램프</v>
          </cell>
          <cell r="B89" t="str">
            <v>70 C</v>
          </cell>
          <cell r="C89" t="str">
            <v>EA</v>
          </cell>
          <cell r="D89">
            <v>820</v>
          </cell>
          <cell r="E89">
            <v>999</v>
          </cell>
          <cell r="F89">
            <v>871</v>
          </cell>
          <cell r="G89">
            <v>930</v>
          </cell>
          <cell r="L89">
            <v>930</v>
          </cell>
        </row>
        <row r="90">
          <cell r="A90" t="str">
            <v>파이프행거</v>
          </cell>
          <cell r="B90" t="str">
            <v>16 C</v>
          </cell>
          <cell r="C90" t="str">
            <v>EA</v>
          </cell>
          <cell r="D90">
            <v>820</v>
          </cell>
          <cell r="E90">
            <v>482</v>
          </cell>
          <cell r="F90">
            <v>871</v>
          </cell>
          <cell r="G90">
            <v>510</v>
          </cell>
          <cell r="L90">
            <v>482</v>
          </cell>
        </row>
        <row r="91">
          <cell r="A91" t="str">
            <v>파이프행거</v>
          </cell>
          <cell r="B91" t="str">
            <v>22 C</v>
          </cell>
          <cell r="C91" t="str">
            <v>EA</v>
          </cell>
          <cell r="D91">
            <v>820</v>
          </cell>
          <cell r="E91">
            <v>493</v>
          </cell>
          <cell r="F91">
            <v>871</v>
          </cell>
          <cell r="G91">
            <v>550</v>
          </cell>
          <cell r="L91">
            <v>493</v>
          </cell>
        </row>
        <row r="92">
          <cell r="A92" t="str">
            <v>파이프행거</v>
          </cell>
          <cell r="B92" t="str">
            <v>28 C</v>
          </cell>
          <cell r="C92" t="str">
            <v>EA</v>
          </cell>
          <cell r="D92">
            <v>820</v>
          </cell>
          <cell r="E92">
            <v>507</v>
          </cell>
          <cell r="F92">
            <v>871</v>
          </cell>
          <cell r="G92">
            <v>610</v>
          </cell>
          <cell r="L92">
            <v>507</v>
          </cell>
        </row>
        <row r="93">
          <cell r="A93" t="str">
            <v>파이프행거</v>
          </cell>
          <cell r="B93" t="str">
            <v>36 C</v>
          </cell>
          <cell r="C93" t="str">
            <v>EA</v>
          </cell>
          <cell r="D93">
            <v>820</v>
          </cell>
          <cell r="E93">
            <v>660</v>
          </cell>
          <cell r="F93">
            <v>871</v>
          </cell>
          <cell r="G93">
            <v>675</v>
          </cell>
          <cell r="L93">
            <v>660</v>
          </cell>
        </row>
        <row r="94">
          <cell r="A94" t="str">
            <v>풀박스</v>
          </cell>
          <cell r="B94" t="str">
            <v>100 x 100 x 75</v>
          </cell>
          <cell r="C94" t="str">
            <v>EA</v>
          </cell>
          <cell r="D94">
            <v>825</v>
          </cell>
          <cell r="E94">
            <v>1588</v>
          </cell>
          <cell r="F94">
            <v>883</v>
          </cell>
          <cell r="G94">
            <v>1530</v>
          </cell>
          <cell r="H94">
            <v>388</v>
          </cell>
          <cell r="I94">
            <v>1540</v>
          </cell>
          <cell r="L94">
            <v>1530</v>
          </cell>
        </row>
        <row r="95">
          <cell r="A95" t="str">
            <v>파이프행거</v>
          </cell>
          <cell r="B95" t="str">
            <v>42 C</v>
          </cell>
          <cell r="C95" t="str">
            <v>EA</v>
          </cell>
          <cell r="D95">
            <v>820</v>
          </cell>
          <cell r="E95">
            <v>730</v>
          </cell>
          <cell r="F95">
            <v>871</v>
          </cell>
          <cell r="G95">
            <v>750</v>
          </cell>
          <cell r="L95">
            <v>730</v>
          </cell>
        </row>
        <row r="96">
          <cell r="A96" t="str">
            <v>파이프행거</v>
          </cell>
          <cell r="B96" t="str">
            <v>54 C</v>
          </cell>
          <cell r="C96" t="str">
            <v>EA</v>
          </cell>
          <cell r="D96">
            <v>820</v>
          </cell>
          <cell r="E96">
            <v>872</v>
          </cell>
          <cell r="F96">
            <v>871</v>
          </cell>
          <cell r="G96">
            <v>1010</v>
          </cell>
          <cell r="L96">
            <v>872</v>
          </cell>
        </row>
        <row r="97">
          <cell r="A97" t="str">
            <v>파이프행거</v>
          </cell>
          <cell r="B97" t="str">
            <v>70 C</v>
          </cell>
          <cell r="C97" t="str">
            <v>EA</v>
          </cell>
          <cell r="D97">
            <v>820</v>
          </cell>
          <cell r="E97">
            <v>1178</v>
          </cell>
          <cell r="F97">
            <v>871</v>
          </cell>
          <cell r="G97">
            <v>1230</v>
          </cell>
          <cell r="L97">
            <v>1178</v>
          </cell>
        </row>
        <row r="98">
          <cell r="A98" t="str">
            <v>아우트레트박스</v>
          </cell>
          <cell r="B98" t="str">
            <v>8각 54mm</v>
          </cell>
          <cell r="C98" t="str">
            <v>EA</v>
          </cell>
          <cell r="D98">
            <v>827</v>
          </cell>
          <cell r="E98">
            <v>714</v>
          </cell>
          <cell r="F98">
            <v>882</v>
          </cell>
          <cell r="G98">
            <v>540</v>
          </cell>
          <cell r="L98">
            <v>540</v>
          </cell>
        </row>
        <row r="99">
          <cell r="A99" t="str">
            <v>아우트레트박스</v>
          </cell>
          <cell r="B99" t="str">
            <v>중형 4각 54mm</v>
          </cell>
          <cell r="C99" t="str">
            <v>EA</v>
          </cell>
          <cell r="D99">
            <v>827</v>
          </cell>
          <cell r="E99">
            <v>832</v>
          </cell>
          <cell r="F99">
            <v>882</v>
          </cell>
          <cell r="G99">
            <v>630</v>
          </cell>
          <cell r="L99">
            <v>630</v>
          </cell>
        </row>
        <row r="100">
          <cell r="A100" t="str">
            <v>스위치박스</v>
          </cell>
          <cell r="B100" t="str">
            <v>1 개용 54mm</v>
          </cell>
          <cell r="C100" t="str">
            <v>EA</v>
          </cell>
          <cell r="D100">
            <v>827</v>
          </cell>
          <cell r="E100">
            <v>668</v>
          </cell>
          <cell r="F100">
            <v>883</v>
          </cell>
          <cell r="G100">
            <v>490</v>
          </cell>
          <cell r="L100">
            <v>490</v>
          </cell>
        </row>
        <row r="101">
          <cell r="A101" t="str">
            <v>스위치박스</v>
          </cell>
          <cell r="B101" t="str">
            <v>2 개용 54mm</v>
          </cell>
          <cell r="C101" t="str">
            <v>EA</v>
          </cell>
          <cell r="D101">
            <v>827</v>
          </cell>
          <cell r="E101">
            <v>701</v>
          </cell>
          <cell r="F101">
            <v>883</v>
          </cell>
          <cell r="G101">
            <v>630</v>
          </cell>
          <cell r="L101">
            <v>630</v>
          </cell>
        </row>
        <row r="102">
          <cell r="A102" t="str">
            <v>박스커버-8 각</v>
          </cell>
          <cell r="B102" t="str">
            <v>둥근구멍 (오목)</v>
          </cell>
          <cell r="C102" t="str">
            <v>EA</v>
          </cell>
          <cell r="D102">
            <v>828</v>
          </cell>
          <cell r="E102">
            <v>400</v>
          </cell>
          <cell r="F102">
            <v>883</v>
          </cell>
          <cell r="G102">
            <v>220</v>
          </cell>
          <cell r="L102">
            <v>220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효성CB 1P기초"/>
      <sheetName val="YES"/>
      <sheetName val="자재단가"/>
      <sheetName val="산출내역서집계표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일위대가"/>
      <sheetName val="노무비"/>
      <sheetName val="총괄표"/>
      <sheetName val="인공산출"/>
      <sheetName val="단가"/>
      <sheetName val="철거산출근거"/>
      <sheetName val="공통(20-91)"/>
      <sheetName val="접지1종"/>
    </sheetNames>
    <definedNames>
      <definedName name="Macro1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비교표"/>
      <sheetName val="단가산출-1"/>
      <sheetName val="단가산출-2"/>
      <sheetName val="되메우기"/>
      <sheetName val="노무비 근거"/>
      <sheetName val="가로등기초"/>
      <sheetName val="PAD TR보호대기초"/>
      <sheetName val="대운반(철재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특별인부</v>
          </cell>
          <cell r="C3">
            <v>55970</v>
          </cell>
          <cell r="D3">
            <v>52232</v>
          </cell>
          <cell r="E3">
            <v>50160</v>
          </cell>
          <cell r="F3">
            <v>52788</v>
          </cell>
        </row>
        <row r="4">
          <cell r="B4" t="str">
            <v>보통인부</v>
          </cell>
          <cell r="C4">
            <v>40922</v>
          </cell>
          <cell r="D4">
            <v>37483</v>
          </cell>
          <cell r="E4">
            <v>34360</v>
          </cell>
          <cell r="F4">
            <v>38932</v>
          </cell>
        </row>
        <row r="5">
          <cell r="B5" t="str">
            <v>특고케이블공</v>
          </cell>
          <cell r="C5">
            <v>122075</v>
          </cell>
          <cell r="D5">
            <v>113924</v>
          </cell>
          <cell r="E5">
            <v>111738</v>
          </cell>
          <cell r="F5">
            <v>109081</v>
          </cell>
        </row>
        <row r="6">
          <cell r="B6" t="str">
            <v>고압케이블공</v>
          </cell>
          <cell r="C6">
            <v>89217</v>
          </cell>
          <cell r="D6">
            <v>74140</v>
          </cell>
          <cell r="E6">
            <v>70455</v>
          </cell>
          <cell r="F6">
            <v>80902</v>
          </cell>
        </row>
        <row r="7">
          <cell r="B7" t="str">
            <v>저압케이블공</v>
          </cell>
          <cell r="C7">
            <v>73973</v>
          </cell>
          <cell r="D7">
            <v>66313</v>
          </cell>
          <cell r="E7">
            <v>62694</v>
          </cell>
          <cell r="F7">
            <v>67695</v>
          </cell>
        </row>
        <row r="8">
          <cell r="B8" t="str">
            <v>플랜트전공</v>
          </cell>
          <cell r="C8">
            <v>59669</v>
          </cell>
          <cell r="D8">
            <v>56509</v>
          </cell>
          <cell r="E8">
            <v>53292</v>
          </cell>
          <cell r="F8">
            <v>59158</v>
          </cell>
        </row>
        <row r="9">
          <cell r="B9" t="str">
            <v>배전전공</v>
          </cell>
          <cell r="C9">
            <v>156907</v>
          </cell>
          <cell r="D9">
            <v>180602</v>
          </cell>
          <cell r="E9">
            <v>182333</v>
          </cell>
          <cell r="F9">
            <v>165958</v>
          </cell>
        </row>
        <row r="10">
          <cell r="B10" t="str">
            <v>작업반장</v>
          </cell>
          <cell r="C10">
            <v>63904</v>
          </cell>
          <cell r="D10">
            <v>56993</v>
          </cell>
          <cell r="E10">
            <v>57379</v>
          </cell>
          <cell r="F10">
            <v>58657</v>
          </cell>
        </row>
        <row r="11">
          <cell r="B11" t="str">
            <v>콘크리트공</v>
          </cell>
          <cell r="C11">
            <v>68884</v>
          </cell>
          <cell r="D11">
            <v>63355</v>
          </cell>
          <cell r="E11">
            <v>62281</v>
          </cell>
          <cell r="F11">
            <v>67489</v>
          </cell>
        </row>
        <row r="12">
          <cell r="B12" t="str">
            <v>형틀목공</v>
          </cell>
          <cell r="C12">
            <v>71251</v>
          </cell>
          <cell r="D12">
            <v>64943</v>
          </cell>
          <cell r="E12">
            <v>61483</v>
          </cell>
          <cell r="F12">
            <v>67648</v>
          </cell>
        </row>
        <row r="13">
          <cell r="B13" t="str">
            <v>용접공</v>
          </cell>
          <cell r="C13">
            <v>63468</v>
          </cell>
          <cell r="D13">
            <v>58758</v>
          </cell>
          <cell r="E13">
            <v>59048</v>
          </cell>
          <cell r="F13">
            <v>60389</v>
          </cell>
        </row>
        <row r="14">
          <cell r="B14" t="str">
            <v>내선전공</v>
          </cell>
          <cell r="C14">
            <v>56143</v>
          </cell>
          <cell r="D14">
            <v>51165</v>
          </cell>
          <cell r="E14">
            <v>49296</v>
          </cell>
          <cell r="F14">
            <v>53401</v>
          </cell>
        </row>
        <row r="15">
          <cell r="B15" t="str">
            <v>건설기계운전기사</v>
          </cell>
          <cell r="C15">
            <v>56603</v>
          </cell>
          <cell r="D15">
            <v>55245</v>
          </cell>
          <cell r="E15">
            <v>56517</v>
          </cell>
          <cell r="F15">
            <v>57633</v>
          </cell>
        </row>
        <row r="16">
          <cell r="B16" t="str">
            <v>건설기계운전조수</v>
          </cell>
          <cell r="C16">
            <v>43994</v>
          </cell>
          <cell r="D16">
            <v>43082</v>
          </cell>
          <cell r="E16">
            <v>42524</v>
          </cell>
          <cell r="F16">
            <v>44975</v>
          </cell>
        </row>
        <row r="17">
          <cell r="B17" t="str">
            <v>포장공</v>
          </cell>
          <cell r="C17">
            <v>63786</v>
          </cell>
        </row>
        <row r="18">
          <cell r="B18" t="str">
            <v>비계공</v>
          </cell>
          <cell r="C18">
            <v>75140</v>
          </cell>
          <cell r="D18">
            <v>68645</v>
          </cell>
          <cell r="E18">
            <v>66149</v>
          </cell>
          <cell r="F18">
            <v>71272</v>
          </cell>
        </row>
        <row r="19">
          <cell r="B19" t="str">
            <v>철공</v>
          </cell>
          <cell r="C19">
            <v>63963</v>
          </cell>
          <cell r="D19">
            <v>65845</v>
          </cell>
          <cell r="E19">
            <v>63441</v>
          </cell>
          <cell r="F19">
            <v>64286</v>
          </cell>
        </row>
        <row r="20">
          <cell r="B20" t="str">
            <v>철근공</v>
          </cell>
          <cell r="C20">
            <v>73191</v>
          </cell>
          <cell r="D20">
            <v>68758</v>
          </cell>
          <cell r="E20">
            <v>63607</v>
          </cell>
          <cell r="F20">
            <v>70167</v>
          </cell>
        </row>
        <row r="21">
          <cell r="B21" t="str">
            <v>건설기계조장</v>
          </cell>
          <cell r="C21">
            <v>68228</v>
          </cell>
          <cell r="D21">
            <v>63182</v>
          </cell>
          <cell r="E21">
            <v>63589</v>
          </cell>
          <cell r="F21">
            <v>66191</v>
          </cell>
        </row>
        <row r="22">
          <cell r="B22" t="str">
            <v>운전사(운반차)</v>
          </cell>
          <cell r="C22">
            <v>55214</v>
          </cell>
          <cell r="D22">
            <v>54064</v>
          </cell>
          <cell r="E22">
            <v>53633</v>
          </cell>
          <cell r="F22">
            <v>55534</v>
          </cell>
        </row>
        <row r="23">
          <cell r="B23" t="str">
            <v>계장공</v>
          </cell>
          <cell r="C23">
            <v>62012</v>
          </cell>
          <cell r="D23">
            <v>56122</v>
          </cell>
          <cell r="E23">
            <v>56174</v>
          </cell>
          <cell r="F23">
            <v>57107</v>
          </cell>
        </row>
        <row r="24">
          <cell r="B24" t="str">
            <v>방수공</v>
          </cell>
          <cell r="C24">
            <v>56597</v>
          </cell>
          <cell r="D24">
            <v>50753</v>
          </cell>
          <cell r="E24">
            <v>27658</v>
          </cell>
          <cell r="F24">
            <v>52636</v>
          </cell>
        </row>
        <row r="25">
          <cell r="E25">
            <v>29637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사평가내역"/>
      <sheetName val="총괄내역서"/>
      <sheetName val="관급자재"/>
      <sheetName val="내역서1"/>
      <sheetName val="일위대가"/>
      <sheetName val="물량산출서"/>
      <sheetName val="가로등주"/>
      <sheetName val="가로등기구"/>
      <sheetName val="램프외 3종"/>
      <sheetName val="분전함"/>
      <sheetName val="산출기초조사서"/>
      <sheetName val="산출근거"/>
      <sheetName val="분전반총괄"/>
      <sheetName val="분전반내역서"/>
      <sheetName val="분전산출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노무비 근거"/>
      <sheetName val="가로등기초"/>
      <sheetName val="PAD TR보호대기초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전기"/>
      <sheetName val="계장"/>
      <sheetName val="일위대가"/>
      <sheetName val="1.집계(PANEL)"/>
      <sheetName val="1.산출(PANEL)"/>
      <sheetName val="2.집계(동력)"/>
      <sheetName val="2.산출(동력)"/>
      <sheetName val="3.집계(제조)"/>
      <sheetName val="3.산출(제조)"/>
      <sheetName val="4.집계(전등전열)"/>
      <sheetName val="4.산출(전등전열)"/>
      <sheetName val="5.집계(자탐통신)"/>
      <sheetName val="5.산출(자탐통신)"/>
      <sheetName val="자재단가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예산내역서"/>
      <sheetName val="구간 총괄표"/>
      <sheetName val="감리집계"/>
      <sheetName val="감리산출기초"/>
      <sheetName val="원가"/>
      <sheetName val="단가산출서(전력총괄)"/>
      <sheetName val="총괄표 (2)"/>
      <sheetName val="48단가"/>
      <sheetName val="48산출"/>
      <sheetName val="49단가"/>
      <sheetName val="22단가"/>
      <sheetName val="49산출"/>
      <sheetName val="자재단가"/>
      <sheetName val="22산출"/>
      <sheetName val="노임단가"/>
      <sheetName val="원가산출근거"/>
      <sheetName val="산출근거"/>
      <sheetName val="수전설비 총괄표"/>
      <sheetName val="수전설비 단가"/>
      <sheetName val="수전설비 산출"/>
      <sheetName val="한전수탁"/>
      <sheetName val="수전설비 건축비"/>
      <sheetName val="전기실 건축비"/>
      <sheetName val="11.가설공사비"/>
      <sheetName val="일위대가"/>
      <sheetName val="자재단가비교표"/>
      <sheetName val="공사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단  가  비  교  표</v>
          </cell>
        </row>
        <row r="2">
          <cell r="B2" t="str">
            <v>품      명</v>
          </cell>
          <cell r="C2" t="str">
            <v>규      격</v>
          </cell>
          <cell r="D2" t="str">
            <v>단위</v>
          </cell>
          <cell r="E2" t="str">
            <v>물가자료(02.11월)</v>
          </cell>
          <cell r="G2" t="str">
            <v>물가정보(02.11월)</v>
          </cell>
          <cell r="I2" t="str">
            <v>가격정보</v>
          </cell>
          <cell r="K2" t="str">
            <v>견  적  1</v>
          </cell>
          <cell r="M2" t="str">
            <v>견  적  2</v>
          </cell>
          <cell r="O2" t="str">
            <v>최저가격</v>
          </cell>
          <cell r="P2" t="str">
            <v>적용가격</v>
          </cell>
          <cell r="Q2" t="str">
            <v>비  고</v>
          </cell>
        </row>
        <row r="3">
          <cell r="E3" t="str">
            <v>Page</v>
          </cell>
          <cell r="F3" t="str">
            <v>단  가</v>
          </cell>
          <cell r="G3" t="str">
            <v>Page</v>
          </cell>
          <cell r="H3" t="str">
            <v>단  가</v>
          </cell>
          <cell r="I3" t="str">
            <v>Page</v>
          </cell>
          <cell r="J3" t="str">
            <v>단  가</v>
          </cell>
          <cell r="K3" t="str">
            <v>Page</v>
          </cell>
          <cell r="L3" t="str">
            <v>단  가</v>
          </cell>
          <cell r="M3" t="str">
            <v>Page</v>
          </cell>
          <cell r="N3" t="str">
            <v>단  가</v>
          </cell>
        </row>
        <row r="4">
          <cell r="A4">
            <v>3000</v>
          </cell>
          <cell r="B4" t="str">
            <v>강심 알미늄 전선</v>
          </cell>
          <cell r="C4" t="str">
            <v>ACSR/AW-OC 95㎟</v>
          </cell>
          <cell r="D4" t="str">
            <v>m</v>
          </cell>
          <cell r="E4">
            <v>849</v>
          </cell>
          <cell r="F4">
            <v>1715</v>
          </cell>
          <cell r="G4">
            <v>917</v>
          </cell>
          <cell r="H4">
            <v>1690</v>
          </cell>
          <cell r="O4">
            <v>1690</v>
          </cell>
          <cell r="P4">
            <v>1690</v>
          </cell>
        </row>
        <row r="5">
          <cell r="A5">
            <v>200</v>
          </cell>
          <cell r="B5" t="str">
            <v>22.9kV 동심중성선 수밀형 전력케이블</v>
          </cell>
          <cell r="C5" t="str">
            <v>22.9kV CN/CV-W 60㎟/1C</v>
          </cell>
          <cell r="D5" t="str">
            <v>m</v>
          </cell>
          <cell r="E5">
            <v>844</v>
          </cell>
          <cell r="F5">
            <v>7230</v>
          </cell>
          <cell r="G5">
            <v>918</v>
          </cell>
          <cell r="H5">
            <v>7777</v>
          </cell>
          <cell r="O5">
            <v>7230</v>
          </cell>
          <cell r="P5">
            <v>7230</v>
          </cell>
        </row>
        <row r="6">
          <cell r="A6">
            <v>201</v>
          </cell>
          <cell r="B6" t="str">
            <v>22.9kV 동심중성선 수밀형 전력케이블</v>
          </cell>
          <cell r="C6" t="str">
            <v>22.9kV CN/CV-W 100㎟/1C</v>
          </cell>
          <cell r="D6" t="str">
            <v>m</v>
          </cell>
          <cell r="E6">
            <v>844</v>
          </cell>
          <cell r="F6">
            <v>9604</v>
          </cell>
          <cell r="G6">
            <v>918</v>
          </cell>
          <cell r="H6">
            <v>10333</v>
          </cell>
          <cell r="O6">
            <v>9604</v>
          </cell>
          <cell r="P6">
            <v>9604</v>
          </cell>
        </row>
        <row r="7">
          <cell r="A7">
            <v>202</v>
          </cell>
          <cell r="B7" t="str">
            <v xml:space="preserve"> 600V 가교PE케이블</v>
          </cell>
          <cell r="C7" t="str">
            <v xml:space="preserve"> CV 5.5㎟/1C</v>
          </cell>
          <cell r="D7" t="str">
            <v>m</v>
          </cell>
          <cell r="E7">
            <v>845</v>
          </cell>
          <cell r="F7">
            <v>312</v>
          </cell>
          <cell r="G7">
            <v>918</v>
          </cell>
          <cell r="H7">
            <v>337</v>
          </cell>
          <cell r="O7">
            <v>312</v>
          </cell>
          <cell r="P7">
            <v>312</v>
          </cell>
        </row>
        <row r="8">
          <cell r="A8">
            <v>203</v>
          </cell>
          <cell r="B8" t="str">
            <v xml:space="preserve"> 600V 가교PE케이블</v>
          </cell>
          <cell r="C8" t="str">
            <v xml:space="preserve"> CV 8㎟/2C</v>
          </cell>
          <cell r="D8" t="str">
            <v>m</v>
          </cell>
          <cell r="E8">
            <v>846</v>
          </cell>
          <cell r="F8">
            <v>955</v>
          </cell>
          <cell r="G8">
            <v>918</v>
          </cell>
          <cell r="H8">
            <v>1028</v>
          </cell>
          <cell r="O8">
            <v>955</v>
          </cell>
          <cell r="P8">
            <v>955</v>
          </cell>
        </row>
        <row r="9">
          <cell r="A9">
            <v>204</v>
          </cell>
          <cell r="B9" t="str">
            <v xml:space="preserve"> 600V 가교PE케이블</v>
          </cell>
          <cell r="C9" t="str">
            <v xml:space="preserve"> CV 14㎟/1C</v>
          </cell>
          <cell r="D9" t="str">
            <v>m</v>
          </cell>
          <cell r="E9">
            <v>846</v>
          </cell>
          <cell r="F9">
            <v>634</v>
          </cell>
          <cell r="G9">
            <v>918</v>
          </cell>
          <cell r="H9">
            <v>685</v>
          </cell>
          <cell r="O9">
            <v>634</v>
          </cell>
          <cell r="P9">
            <v>634</v>
          </cell>
        </row>
        <row r="10">
          <cell r="A10">
            <v>205</v>
          </cell>
          <cell r="B10" t="str">
            <v xml:space="preserve"> 600V 가교PE케이블</v>
          </cell>
          <cell r="C10" t="str">
            <v xml:space="preserve"> CV 22㎟/1C</v>
          </cell>
          <cell r="D10" t="str">
            <v>m</v>
          </cell>
          <cell r="E10">
            <v>846</v>
          </cell>
          <cell r="F10">
            <v>920</v>
          </cell>
          <cell r="G10">
            <v>918</v>
          </cell>
          <cell r="H10">
            <v>991</v>
          </cell>
          <cell r="O10">
            <v>920</v>
          </cell>
          <cell r="P10">
            <v>920</v>
          </cell>
        </row>
        <row r="11">
          <cell r="A11">
            <v>206</v>
          </cell>
          <cell r="B11" t="str">
            <v xml:space="preserve"> 600V 가교PE케이블</v>
          </cell>
          <cell r="C11" t="str">
            <v xml:space="preserve"> CV 38㎟/1C</v>
          </cell>
          <cell r="D11" t="str">
            <v>m</v>
          </cell>
          <cell r="E11">
            <v>846</v>
          </cell>
          <cell r="F11">
            <v>1433</v>
          </cell>
          <cell r="G11">
            <v>918</v>
          </cell>
          <cell r="H11">
            <v>1549</v>
          </cell>
          <cell r="O11">
            <v>1433</v>
          </cell>
          <cell r="P11">
            <v>1433</v>
          </cell>
        </row>
        <row r="12">
          <cell r="A12">
            <v>207</v>
          </cell>
          <cell r="B12" t="str">
            <v xml:space="preserve"> 600V 가교PE케이블</v>
          </cell>
          <cell r="C12" t="str">
            <v xml:space="preserve"> CV 60㎟/1C</v>
          </cell>
          <cell r="D12" t="str">
            <v>m</v>
          </cell>
          <cell r="E12">
            <v>846</v>
          </cell>
          <cell r="F12">
            <v>2243</v>
          </cell>
          <cell r="G12">
            <v>918</v>
          </cell>
          <cell r="H12">
            <v>2425</v>
          </cell>
          <cell r="O12">
            <v>2243</v>
          </cell>
          <cell r="P12">
            <v>2243</v>
          </cell>
        </row>
        <row r="13">
          <cell r="A13">
            <v>208</v>
          </cell>
          <cell r="B13" t="str">
            <v xml:space="preserve"> 600V 가교PE케이블</v>
          </cell>
          <cell r="C13" t="str">
            <v xml:space="preserve"> CV 100㎟/1C</v>
          </cell>
          <cell r="D13" t="str">
            <v>m</v>
          </cell>
          <cell r="E13">
            <v>846</v>
          </cell>
          <cell r="F13">
            <v>3637</v>
          </cell>
          <cell r="G13">
            <v>918</v>
          </cell>
          <cell r="H13">
            <v>3927</v>
          </cell>
          <cell r="O13">
            <v>3637</v>
          </cell>
          <cell r="P13">
            <v>3637</v>
          </cell>
        </row>
        <row r="14">
          <cell r="A14">
            <v>209</v>
          </cell>
          <cell r="B14" t="str">
            <v xml:space="preserve"> 600V 가교PE케이블</v>
          </cell>
          <cell r="C14" t="str">
            <v xml:space="preserve"> CVV 3.5㎟/4C</v>
          </cell>
          <cell r="D14" t="str">
            <v>m</v>
          </cell>
          <cell r="E14">
            <v>843</v>
          </cell>
          <cell r="F14">
            <v>877</v>
          </cell>
          <cell r="G14">
            <v>907</v>
          </cell>
          <cell r="H14">
            <v>944</v>
          </cell>
          <cell r="O14">
            <v>877</v>
          </cell>
          <cell r="P14">
            <v>877</v>
          </cell>
        </row>
        <row r="15">
          <cell r="A15">
            <v>212</v>
          </cell>
          <cell r="B15" t="str">
            <v xml:space="preserve"> 제어용케이블</v>
          </cell>
          <cell r="C15" t="str">
            <v xml:space="preserve"> CVV-SB 2.0㎟/4C</v>
          </cell>
          <cell r="D15" t="str">
            <v>m</v>
          </cell>
          <cell r="E15">
            <v>844</v>
          </cell>
          <cell r="F15">
            <v>979</v>
          </cell>
          <cell r="G15">
            <v>892</v>
          </cell>
          <cell r="H15">
            <v>1054</v>
          </cell>
          <cell r="O15">
            <v>979</v>
          </cell>
          <cell r="P15">
            <v>979</v>
          </cell>
        </row>
        <row r="16">
          <cell r="A16">
            <v>214</v>
          </cell>
          <cell r="B16" t="str">
            <v xml:space="preserve"> 통신케이블</v>
          </cell>
          <cell r="C16" t="str">
            <v xml:space="preserve"> RS 232C 4.27㎟/4C</v>
          </cell>
          <cell r="D16" t="str">
            <v>m</v>
          </cell>
          <cell r="K16" t="str">
            <v>ABB</v>
          </cell>
          <cell r="L16">
            <v>2500</v>
          </cell>
          <cell r="O16">
            <v>2500</v>
          </cell>
          <cell r="P16">
            <v>2500</v>
          </cell>
        </row>
        <row r="17">
          <cell r="A17">
            <v>215</v>
          </cell>
          <cell r="B17" t="str">
            <v xml:space="preserve"> 접지용전선</v>
          </cell>
          <cell r="C17" t="str">
            <v xml:space="preserve"> CU 38㎟</v>
          </cell>
          <cell r="D17" t="str">
            <v>m</v>
          </cell>
          <cell r="E17">
            <v>854</v>
          </cell>
          <cell r="F17">
            <v>1195</v>
          </cell>
          <cell r="G17">
            <v>919</v>
          </cell>
          <cell r="H17">
            <v>1222</v>
          </cell>
          <cell r="O17">
            <v>1195</v>
          </cell>
          <cell r="P17">
            <v>1195</v>
          </cell>
        </row>
        <row r="18">
          <cell r="A18">
            <v>216</v>
          </cell>
          <cell r="B18" t="str">
            <v xml:space="preserve"> 접지용전선</v>
          </cell>
          <cell r="C18" t="str">
            <v xml:space="preserve"> BC 60㎟</v>
          </cell>
          <cell r="D18" t="str">
            <v>m</v>
          </cell>
          <cell r="E18">
            <v>854</v>
          </cell>
          <cell r="F18">
            <v>1910</v>
          </cell>
          <cell r="G18">
            <v>919</v>
          </cell>
          <cell r="H18">
            <v>1958</v>
          </cell>
          <cell r="O18">
            <v>1910</v>
          </cell>
          <cell r="P18">
            <v>1910</v>
          </cell>
        </row>
        <row r="19">
          <cell r="A19" t="str">
            <v>217-1</v>
          </cell>
          <cell r="B19" t="str">
            <v xml:space="preserve"> 접지용전선</v>
          </cell>
          <cell r="C19" t="str">
            <v xml:space="preserve"> GV 2.0㎟</v>
          </cell>
          <cell r="D19" t="str">
            <v>m</v>
          </cell>
          <cell r="G19">
            <v>906</v>
          </cell>
          <cell r="H19">
            <v>156</v>
          </cell>
          <cell r="O19">
            <v>156</v>
          </cell>
          <cell r="P19">
            <v>156</v>
          </cell>
        </row>
        <row r="20">
          <cell r="A20">
            <v>217</v>
          </cell>
          <cell r="B20" t="str">
            <v xml:space="preserve"> 접지용전선</v>
          </cell>
          <cell r="C20" t="str">
            <v xml:space="preserve"> GV 3.5㎟</v>
          </cell>
          <cell r="D20" t="str">
            <v>m</v>
          </cell>
          <cell r="E20">
            <v>847</v>
          </cell>
          <cell r="F20">
            <v>215</v>
          </cell>
          <cell r="G20">
            <v>906</v>
          </cell>
          <cell r="H20">
            <v>221</v>
          </cell>
          <cell r="O20">
            <v>215</v>
          </cell>
          <cell r="P20">
            <v>215</v>
          </cell>
        </row>
        <row r="21">
          <cell r="A21">
            <v>218</v>
          </cell>
          <cell r="B21" t="str">
            <v xml:space="preserve"> 접지용전선</v>
          </cell>
          <cell r="C21" t="str">
            <v xml:space="preserve"> GV 5.5㎟</v>
          </cell>
          <cell r="D21" t="str">
            <v>m</v>
          </cell>
          <cell r="E21">
            <v>847</v>
          </cell>
          <cell r="F21">
            <v>344</v>
          </cell>
          <cell r="G21">
            <v>906</v>
          </cell>
          <cell r="H21">
            <v>353</v>
          </cell>
          <cell r="O21">
            <v>344</v>
          </cell>
          <cell r="P21">
            <v>344</v>
          </cell>
        </row>
        <row r="22">
          <cell r="A22">
            <v>219</v>
          </cell>
          <cell r="B22" t="str">
            <v xml:space="preserve"> 접지용전선</v>
          </cell>
          <cell r="C22" t="str">
            <v xml:space="preserve"> GV 8㎟</v>
          </cell>
          <cell r="D22" t="str">
            <v>m</v>
          </cell>
          <cell r="E22">
            <v>847</v>
          </cell>
          <cell r="F22">
            <v>451</v>
          </cell>
          <cell r="G22">
            <v>906</v>
          </cell>
          <cell r="H22">
            <v>462</v>
          </cell>
          <cell r="O22">
            <v>451</v>
          </cell>
          <cell r="P22">
            <v>451</v>
          </cell>
        </row>
        <row r="23">
          <cell r="A23">
            <v>220</v>
          </cell>
          <cell r="B23" t="str">
            <v xml:space="preserve"> 접지용전선</v>
          </cell>
          <cell r="C23" t="str">
            <v xml:space="preserve"> GV 38㎟</v>
          </cell>
          <cell r="D23" t="str">
            <v>m</v>
          </cell>
          <cell r="E23">
            <v>847</v>
          </cell>
          <cell r="F23">
            <v>1525</v>
          </cell>
          <cell r="G23">
            <v>906</v>
          </cell>
          <cell r="H23">
            <v>1558</v>
          </cell>
          <cell r="O23">
            <v>1525</v>
          </cell>
          <cell r="P23">
            <v>1525</v>
          </cell>
        </row>
        <row r="24">
          <cell r="A24">
            <v>221</v>
          </cell>
          <cell r="B24" t="str">
            <v xml:space="preserve"> 접지용전선</v>
          </cell>
          <cell r="C24" t="str">
            <v xml:space="preserve"> GV 60㎟</v>
          </cell>
          <cell r="D24" t="str">
            <v>m</v>
          </cell>
          <cell r="E24">
            <v>847</v>
          </cell>
          <cell r="F24">
            <v>2357</v>
          </cell>
          <cell r="G24">
            <v>906</v>
          </cell>
          <cell r="H24">
            <v>2411</v>
          </cell>
          <cell r="O24">
            <v>2357</v>
          </cell>
          <cell r="P24">
            <v>2357</v>
          </cell>
        </row>
        <row r="25">
          <cell r="A25">
            <v>222</v>
          </cell>
          <cell r="B25" t="str">
            <v xml:space="preserve"> 접지용전선</v>
          </cell>
          <cell r="C25" t="str">
            <v xml:space="preserve"> GV 80㎟</v>
          </cell>
          <cell r="D25" t="str">
            <v>m</v>
          </cell>
          <cell r="E25">
            <v>847</v>
          </cell>
          <cell r="F25">
            <v>3757</v>
          </cell>
          <cell r="G25">
            <v>906</v>
          </cell>
          <cell r="H25">
            <v>3840</v>
          </cell>
          <cell r="O25">
            <v>3757</v>
          </cell>
          <cell r="P25">
            <v>3757</v>
          </cell>
        </row>
        <row r="26">
          <cell r="A26">
            <v>223</v>
          </cell>
          <cell r="B26" t="str">
            <v xml:space="preserve"> 접지용전선</v>
          </cell>
          <cell r="C26" t="str">
            <v xml:space="preserve"> GV 100㎟</v>
          </cell>
          <cell r="D26" t="str">
            <v>m</v>
          </cell>
          <cell r="E26">
            <v>847</v>
          </cell>
          <cell r="F26">
            <v>3757</v>
          </cell>
          <cell r="G26">
            <v>906</v>
          </cell>
          <cell r="H26">
            <v>3840</v>
          </cell>
          <cell r="O26">
            <v>3757</v>
          </cell>
          <cell r="P26">
            <v>3757</v>
          </cell>
        </row>
        <row r="27">
          <cell r="A27">
            <v>437</v>
          </cell>
          <cell r="B27" t="str">
            <v xml:space="preserve"> 경질비닐전선관</v>
          </cell>
          <cell r="C27" t="str">
            <v xml:space="preserve"> HI 22C</v>
          </cell>
          <cell r="D27" t="str">
            <v>m</v>
          </cell>
          <cell r="E27">
            <v>874</v>
          </cell>
          <cell r="F27">
            <v>316</v>
          </cell>
          <cell r="G27">
            <v>931</v>
          </cell>
          <cell r="H27">
            <v>324</v>
          </cell>
          <cell r="O27">
            <v>316</v>
          </cell>
          <cell r="P27">
            <v>316</v>
          </cell>
        </row>
        <row r="28">
          <cell r="A28">
            <v>224</v>
          </cell>
          <cell r="B28" t="str">
            <v xml:space="preserve"> 경질비닐전선관</v>
          </cell>
          <cell r="C28" t="str">
            <v xml:space="preserve"> HI 28C</v>
          </cell>
          <cell r="D28" t="str">
            <v>m</v>
          </cell>
          <cell r="E28">
            <v>874</v>
          </cell>
          <cell r="F28">
            <v>612</v>
          </cell>
          <cell r="G28">
            <v>931</v>
          </cell>
          <cell r="H28">
            <v>627</v>
          </cell>
          <cell r="O28">
            <v>612</v>
          </cell>
          <cell r="P28">
            <v>612</v>
          </cell>
        </row>
        <row r="29">
          <cell r="A29">
            <v>225</v>
          </cell>
          <cell r="B29" t="str">
            <v xml:space="preserve"> 경질비닐전선관</v>
          </cell>
          <cell r="C29" t="str">
            <v xml:space="preserve"> HI 36C</v>
          </cell>
          <cell r="D29" t="str">
            <v>m</v>
          </cell>
          <cell r="E29">
            <v>874</v>
          </cell>
          <cell r="F29">
            <v>953</v>
          </cell>
          <cell r="G29">
            <v>931</v>
          </cell>
          <cell r="H29">
            <v>908</v>
          </cell>
          <cell r="O29">
            <v>908</v>
          </cell>
          <cell r="P29">
            <v>908</v>
          </cell>
        </row>
        <row r="30">
          <cell r="A30">
            <v>226</v>
          </cell>
          <cell r="B30" t="str">
            <v xml:space="preserve"> 경질비닐전선관</v>
          </cell>
          <cell r="C30" t="str">
            <v xml:space="preserve"> HI 42C</v>
          </cell>
          <cell r="D30" t="str">
            <v>m</v>
          </cell>
          <cell r="E30">
            <v>874</v>
          </cell>
          <cell r="F30">
            <v>1122</v>
          </cell>
          <cell r="G30">
            <v>931</v>
          </cell>
          <cell r="H30">
            <v>1187</v>
          </cell>
          <cell r="O30">
            <v>1122</v>
          </cell>
          <cell r="P30">
            <v>1122</v>
          </cell>
        </row>
        <row r="31">
          <cell r="A31">
            <v>540</v>
          </cell>
          <cell r="B31" t="str">
            <v xml:space="preserve"> 경질비닐전선관</v>
          </cell>
          <cell r="C31" t="str">
            <v xml:space="preserve"> HI 54C</v>
          </cell>
          <cell r="D31" t="str">
            <v>m</v>
          </cell>
          <cell r="E31">
            <v>874</v>
          </cell>
          <cell r="F31">
            <v>1651</v>
          </cell>
          <cell r="G31">
            <v>931</v>
          </cell>
          <cell r="H31">
            <v>1683</v>
          </cell>
          <cell r="O31">
            <v>1651</v>
          </cell>
          <cell r="P31">
            <v>1651</v>
          </cell>
        </row>
        <row r="32">
          <cell r="A32">
            <v>227</v>
          </cell>
          <cell r="B32" t="str">
            <v xml:space="preserve"> 경질비닐전선관</v>
          </cell>
          <cell r="C32" t="str">
            <v xml:space="preserve"> HI 104C</v>
          </cell>
          <cell r="D32" t="str">
            <v>m</v>
          </cell>
          <cell r="E32">
            <v>874</v>
          </cell>
          <cell r="F32">
            <v>3952</v>
          </cell>
          <cell r="G32">
            <v>931</v>
          </cell>
          <cell r="H32">
            <v>4707</v>
          </cell>
          <cell r="O32">
            <v>3952</v>
          </cell>
          <cell r="P32">
            <v>3952</v>
          </cell>
        </row>
        <row r="33">
          <cell r="A33">
            <v>228</v>
          </cell>
          <cell r="B33" t="str">
            <v xml:space="preserve"> 강제전선관</v>
          </cell>
          <cell r="C33" t="str">
            <v xml:space="preserve"> 아연도 82C</v>
          </cell>
          <cell r="D33" t="str">
            <v>m</v>
          </cell>
          <cell r="E33">
            <v>868</v>
          </cell>
          <cell r="F33">
            <v>5051</v>
          </cell>
          <cell r="G33">
            <v>935</v>
          </cell>
          <cell r="H33">
            <v>5437</v>
          </cell>
          <cell r="O33">
            <v>5051</v>
          </cell>
          <cell r="P33">
            <v>5051</v>
          </cell>
        </row>
        <row r="34">
          <cell r="A34">
            <v>229</v>
          </cell>
          <cell r="B34" t="str">
            <v xml:space="preserve"> 강제전선관</v>
          </cell>
          <cell r="C34" t="str">
            <v xml:space="preserve"> 아연도 104C</v>
          </cell>
          <cell r="D34" t="str">
            <v>m</v>
          </cell>
          <cell r="E34">
            <v>868</v>
          </cell>
          <cell r="F34">
            <v>8014</v>
          </cell>
          <cell r="G34">
            <v>935</v>
          </cell>
          <cell r="H34">
            <v>8663</v>
          </cell>
          <cell r="O34">
            <v>8014</v>
          </cell>
          <cell r="P34">
            <v>8014</v>
          </cell>
        </row>
        <row r="35">
          <cell r="A35">
            <v>230</v>
          </cell>
          <cell r="B35" t="str">
            <v xml:space="preserve"> 백관</v>
          </cell>
          <cell r="C35" t="str">
            <v xml:space="preserve">  100mm</v>
          </cell>
          <cell r="D35" t="str">
            <v>m</v>
          </cell>
          <cell r="E35">
            <v>522</v>
          </cell>
          <cell r="F35">
            <v>8054</v>
          </cell>
          <cell r="G35">
            <v>489</v>
          </cell>
          <cell r="H35">
            <v>8467</v>
          </cell>
          <cell r="O35">
            <v>8054</v>
          </cell>
          <cell r="P35">
            <v>8054</v>
          </cell>
        </row>
        <row r="36">
          <cell r="A36">
            <v>231</v>
          </cell>
          <cell r="B36" t="str">
            <v xml:space="preserve"> 백관</v>
          </cell>
          <cell r="C36" t="str">
            <v xml:space="preserve">  150mm</v>
          </cell>
          <cell r="D36" t="str">
            <v>m</v>
          </cell>
          <cell r="E36">
            <v>522</v>
          </cell>
          <cell r="F36">
            <v>13006</v>
          </cell>
          <cell r="G36">
            <v>489</v>
          </cell>
          <cell r="H36">
            <v>13595</v>
          </cell>
          <cell r="O36">
            <v>13006</v>
          </cell>
          <cell r="P36">
            <v>13006</v>
          </cell>
        </row>
        <row r="37">
          <cell r="A37">
            <v>234</v>
          </cell>
          <cell r="B37" t="str">
            <v xml:space="preserve"> 파상형경질PE전선관</v>
          </cell>
          <cell r="C37" t="str">
            <v xml:space="preserve"> 30mm</v>
          </cell>
          <cell r="D37" t="str">
            <v>m</v>
          </cell>
          <cell r="E37">
            <v>873</v>
          </cell>
          <cell r="F37">
            <v>330</v>
          </cell>
          <cell r="G37">
            <v>932</v>
          </cell>
          <cell r="H37">
            <v>340</v>
          </cell>
          <cell r="O37">
            <v>330</v>
          </cell>
          <cell r="P37">
            <v>330</v>
          </cell>
        </row>
        <row r="38">
          <cell r="A38">
            <v>235</v>
          </cell>
          <cell r="B38" t="str">
            <v xml:space="preserve"> 파상형경질PE전선관</v>
          </cell>
          <cell r="C38" t="str">
            <v xml:space="preserve"> 40mm</v>
          </cell>
          <cell r="D38" t="str">
            <v>m</v>
          </cell>
          <cell r="E38">
            <v>873</v>
          </cell>
          <cell r="F38">
            <v>510</v>
          </cell>
          <cell r="G38">
            <v>932</v>
          </cell>
          <cell r="H38">
            <v>510</v>
          </cell>
          <cell r="O38">
            <v>510</v>
          </cell>
          <cell r="P38">
            <v>510</v>
          </cell>
        </row>
        <row r="39">
          <cell r="A39">
            <v>236</v>
          </cell>
          <cell r="B39" t="str">
            <v xml:space="preserve"> 파상형경질PE전선관</v>
          </cell>
          <cell r="C39" t="str">
            <v xml:space="preserve"> 50mm</v>
          </cell>
          <cell r="D39" t="str">
            <v>m</v>
          </cell>
          <cell r="E39">
            <v>873</v>
          </cell>
          <cell r="F39">
            <v>620</v>
          </cell>
          <cell r="G39">
            <v>932</v>
          </cell>
          <cell r="H39">
            <v>640</v>
          </cell>
          <cell r="O39">
            <v>620</v>
          </cell>
          <cell r="P39">
            <v>620</v>
          </cell>
        </row>
        <row r="40">
          <cell r="A40">
            <v>442</v>
          </cell>
          <cell r="B40" t="str">
            <v xml:space="preserve"> 파상형경질PE전선관</v>
          </cell>
          <cell r="C40" t="str">
            <v xml:space="preserve"> 65mm</v>
          </cell>
          <cell r="D40" t="str">
            <v>m</v>
          </cell>
          <cell r="E40">
            <v>873</v>
          </cell>
          <cell r="F40">
            <v>850</v>
          </cell>
          <cell r="G40">
            <v>932</v>
          </cell>
          <cell r="H40">
            <v>850</v>
          </cell>
          <cell r="O40">
            <v>850</v>
          </cell>
          <cell r="P40">
            <v>850</v>
          </cell>
        </row>
        <row r="41">
          <cell r="A41">
            <v>237</v>
          </cell>
          <cell r="B41" t="str">
            <v xml:space="preserve"> 파상형경질PE전선관</v>
          </cell>
          <cell r="C41" t="str">
            <v xml:space="preserve"> 80mm</v>
          </cell>
          <cell r="D41" t="str">
            <v>m</v>
          </cell>
          <cell r="E41">
            <v>873</v>
          </cell>
          <cell r="F41">
            <v>1190</v>
          </cell>
          <cell r="G41">
            <v>932</v>
          </cell>
          <cell r="H41">
            <v>1190</v>
          </cell>
          <cell r="O41">
            <v>1190</v>
          </cell>
          <cell r="P41">
            <v>1190</v>
          </cell>
        </row>
        <row r="42">
          <cell r="A42">
            <v>232</v>
          </cell>
          <cell r="B42" t="str">
            <v xml:space="preserve"> 파상형경질PE전선관</v>
          </cell>
          <cell r="C42" t="str">
            <v xml:space="preserve"> 100mm</v>
          </cell>
          <cell r="D42" t="str">
            <v>m</v>
          </cell>
          <cell r="E42">
            <v>873</v>
          </cell>
          <cell r="F42">
            <v>1790</v>
          </cell>
          <cell r="G42">
            <v>932</v>
          </cell>
          <cell r="H42">
            <v>1790</v>
          </cell>
          <cell r="O42">
            <v>1790</v>
          </cell>
          <cell r="P42">
            <v>1790</v>
          </cell>
        </row>
        <row r="43">
          <cell r="A43">
            <v>233</v>
          </cell>
          <cell r="B43" t="str">
            <v xml:space="preserve"> 파상형경질PE전선관</v>
          </cell>
          <cell r="C43" t="str">
            <v xml:space="preserve"> 125mm</v>
          </cell>
          <cell r="D43" t="str">
            <v>m</v>
          </cell>
          <cell r="E43">
            <v>873</v>
          </cell>
          <cell r="F43">
            <v>2550</v>
          </cell>
          <cell r="G43">
            <v>932</v>
          </cell>
          <cell r="H43">
            <v>2550</v>
          </cell>
          <cell r="O43">
            <v>2550</v>
          </cell>
          <cell r="P43">
            <v>2550</v>
          </cell>
        </row>
        <row r="44">
          <cell r="A44">
            <v>239</v>
          </cell>
          <cell r="B44" t="str">
            <v xml:space="preserve"> 후렉시블전선관</v>
          </cell>
          <cell r="C44" t="str">
            <v xml:space="preserve"> 일반방수 22C</v>
          </cell>
          <cell r="D44" t="str">
            <v>m</v>
          </cell>
          <cell r="E44">
            <v>871</v>
          </cell>
          <cell r="F44">
            <v>2240</v>
          </cell>
          <cell r="G44">
            <v>934</v>
          </cell>
          <cell r="H44">
            <v>2240</v>
          </cell>
          <cell r="O44">
            <v>2240</v>
          </cell>
          <cell r="P44">
            <v>2240</v>
          </cell>
        </row>
        <row r="45">
          <cell r="A45">
            <v>240</v>
          </cell>
          <cell r="B45" t="str">
            <v xml:space="preserve"> 후렉시블전선관</v>
          </cell>
          <cell r="C45" t="str">
            <v xml:space="preserve"> 일반방수 28C</v>
          </cell>
          <cell r="D45" t="str">
            <v>m</v>
          </cell>
          <cell r="E45">
            <v>871</v>
          </cell>
          <cell r="F45">
            <v>2660</v>
          </cell>
          <cell r="G45">
            <v>934</v>
          </cell>
          <cell r="H45">
            <v>2660</v>
          </cell>
          <cell r="O45">
            <v>2660</v>
          </cell>
          <cell r="P45">
            <v>2660</v>
          </cell>
        </row>
        <row r="46">
          <cell r="A46">
            <v>241</v>
          </cell>
          <cell r="B46" t="str">
            <v xml:space="preserve"> 후렉시블전선관</v>
          </cell>
          <cell r="C46" t="str">
            <v xml:space="preserve"> 일반방수 42C</v>
          </cell>
          <cell r="D46" t="str">
            <v>m</v>
          </cell>
          <cell r="E46">
            <v>871</v>
          </cell>
          <cell r="F46">
            <v>5600</v>
          </cell>
          <cell r="G46">
            <v>934</v>
          </cell>
          <cell r="H46">
            <v>5600</v>
          </cell>
          <cell r="O46">
            <v>5600</v>
          </cell>
          <cell r="P46">
            <v>5600</v>
          </cell>
        </row>
        <row r="47">
          <cell r="A47">
            <v>238</v>
          </cell>
          <cell r="B47" t="str">
            <v xml:space="preserve"> 후렉시블전선관</v>
          </cell>
          <cell r="C47" t="str">
            <v xml:space="preserve"> 일반방수 104C</v>
          </cell>
          <cell r="D47" t="str">
            <v>m</v>
          </cell>
          <cell r="E47">
            <v>871</v>
          </cell>
          <cell r="F47">
            <v>29000</v>
          </cell>
          <cell r="G47">
            <v>934</v>
          </cell>
          <cell r="H47">
            <v>29000</v>
          </cell>
          <cell r="O47">
            <v>29000</v>
          </cell>
          <cell r="P47">
            <v>29000</v>
          </cell>
        </row>
        <row r="48">
          <cell r="A48">
            <v>448</v>
          </cell>
          <cell r="B48" t="str">
            <v xml:space="preserve"> F/C 통신관</v>
          </cell>
          <cell r="C48" t="str">
            <v xml:space="preserve"> 100mm</v>
          </cell>
          <cell r="D48" t="str">
            <v>m</v>
          </cell>
          <cell r="G48">
            <v>931</v>
          </cell>
          <cell r="H48">
            <v>3424</v>
          </cell>
          <cell r="O48">
            <v>3424</v>
          </cell>
          <cell r="P48">
            <v>3424</v>
          </cell>
        </row>
        <row r="49">
          <cell r="A49">
            <v>242</v>
          </cell>
          <cell r="B49" t="str">
            <v xml:space="preserve"> 반경철관</v>
          </cell>
          <cell r="C49" t="str">
            <v xml:space="preserve"> 80 x 2 x 2400</v>
          </cell>
          <cell r="D49" t="str">
            <v>개</v>
          </cell>
          <cell r="G49">
            <v>1003</v>
          </cell>
          <cell r="H49">
            <v>16000</v>
          </cell>
          <cell r="O49">
            <v>16000</v>
          </cell>
          <cell r="P49">
            <v>16000</v>
          </cell>
        </row>
        <row r="50">
          <cell r="A50">
            <v>500</v>
          </cell>
          <cell r="B50" t="str">
            <v xml:space="preserve"> 흄 관</v>
          </cell>
          <cell r="C50" t="str">
            <v xml:space="preserve"> 115mm</v>
          </cell>
          <cell r="D50" t="str">
            <v>m</v>
          </cell>
          <cell r="L50">
            <v>9300</v>
          </cell>
          <cell r="O50">
            <v>9300</v>
          </cell>
          <cell r="P50">
            <v>9300</v>
          </cell>
        </row>
        <row r="51">
          <cell r="A51">
            <v>244</v>
          </cell>
          <cell r="B51" t="str">
            <v xml:space="preserve"> CONTROL BOX</v>
          </cell>
          <cell r="C51" t="str">
            <v>450x550x150(터널용)</v>
          </cell>
          <cell r="D51" t="str">
            <v>개</v>
          </cell>
          <cell r="K51" t="str">
            <v>코스모</v>
          </cell>
          <cell r="L51">
            <v>488480</v>
          </cell>
          <cell r="O51">
            <v>488480</v>
          </cell>
          <cell r="P51">
            <v>488480</v>
          </cell>
        </row>
        <row r="52">
          <cell r="A52">
            <v>552</v>
          </cell>
          <cell r="B52" t="str">
            <v xml:space="preserve"> 풀박스"A"TYPE</v>
          </cell>
          <cell r="C52" t="str">
            <v xml:space="preserve"> 200x200x100</v>
          </cell>
          <cell r="D52" t="str">
            <v>개</v>
          </cell>
          <cell r="K52" t="str">
            <v>신화</v>
          </cell>
          <cell r="L52">
            <v>95000</v>
          </cell>
          <cell r="O52">
            <v>95000</v>
          </cell>
          <cell r="P52">
            <v>95000</v>
          </cell>
        </row>
        <row r="53">
          <cell r="A53">
            <v>245</v>
          </cell>
          <cell r="B53" t="str">
            <v xml:space="preserve"> 풀박스"B"TYPE</v>
          </cell>
          <cell r="C53" t="str">
            <v xml:space="preserve"> 600x500x200</v>
          </cell>
          <cell r="D53" t="str">
            <v>개</v>
          </cell>
          <cell r="K53" t="str">
            <v>신화</v>
          </cell>
          <cell r="L53">
            <v>199441</v>
          </cell>
          <cell r="O53">
            <v>199441</v>
          </cell>
          <cell r="P53">
            <v>199441</v>
          </cell>
        </row>
        <row r="54">
          <cell r="A54">
            <v>553</v>
          </cell>
          <cell r="B54" t="str">
            <v xml:space="preserve"> 풀박스"C"TYPE</v>
          </cell>
          <cell r="C54" t="str">
            <v xml:space="preserve"> 1300x800x200</v>
          </cell>
          <cell r="D54" t="str">
            <v>개</v>
          </cell>
          <cell r="K54" t="str">
            <v>신화</v>
          </cell>
          <cell r="L54">
            <v>663882</v>
          </cell>
          <cell r="O54">
            <v>663882</v>
          </cell>
          <cell r="P54">
            <v>663882</v>
          </cell>
        </row>
        <row r="55">
          <cell r="A55">
            <v>246</v>
          </cell>
          <cell r="B55" t="str">
            <v xml:space="preserve"> 풀박스</v>
          </cell>
          <cell r="C55" t="str">
            <v xml:space="preserve"> SUS 150x150x100</v>
          </cell>
          <cell r="D55" t="str">
            <v>개</v>
          </cell>
          <cell r="K55" t="str">
            <v>아시아</v>
          </cell>
          <cell r="L55">
            <v>21720</v>
          </cell>
          <cell r="O55">
            <v>21720</v>
          </cell>
          <cell r="P55">
            <v>21720</v>
          </cell>
        </row>
        <row r="56">
          <cell r="A56">
            <v>247</v>
          </cell>
          <cell r="B56" t="str">
            <v xml:space="preserve"> 풀박스</v>
          </cell>
          <cell r="C56" t="str">
            <v xml:space="preserve"> SUS 400x400x150</v>
          </cell>
          <cell r="D56" t="str">
            <v>개</v>
          </cell>
          <cell r="K56" t="str">
            <v>아시아</v>
          </cell>
          <cell r="L56">
            <v>66700</v>
          </cell>
          <cell r="O56">
            <v>66700</v>
          </cell>
          <cell r="P56">
            <v>66700</v>
          </cell>
        </row>
        <row r="57">
          <cell r="A57">
            <v>248</v>
          </cell>
          <cell r="B57" t="str">
            <v xml:space="preserve"> 풀박스</v>
          </cell>
          <cell r="C57" t="str">
            <v xml:space="preserve"> SUS 450x450x150</v>
          </cell>
          <cell r="D57" t="str">
            <v>개</v>
          </cell>
          <cell r="K57" t="str">
            <v>아시아</v>
          </cell>
          <cell r="L57">
            <v>80300</v>
          </cell>
          <cell r="O57">
            <v>80300</v>
          </cell>
          <cell r="P57">
            <v>80300</v>
          </cell>
        </row>
        <row r="58">
          <cell r="A58">
            <v>2000</v>
          </cell>
          <cell r="B58" t="str">
            <v xml:space="preserve"> 파이프크램프</v>
          </cell>
          <cell r="C58" t="str">
            <v xml:space="preserve"> 22C (STS)</v>
          </cell>
          <cell r="D58" t="str">
            <v>개</v>
          </cell>
          <cell r="G58">
            <v>936</v>
          </cell>
          <cell r="H58">
            <v>90</v>
          </cell>
          <cell r="O58">
            <v>90</v>
          </cell>
          <cell r="P58">
            <v>90</v>
          </cell>
        </row>
        <row r="59">
          <cell r="A59">
            <v>2001</v>
          </cell>
          <cell r="B59" t="str">
            <v xml:space="preserve"> 파이프크램프</v>
          </cell>
          <cell r="C59" t="str">
            <v xml:space="preserve"> 28C (STS)</v>
          </cell>
          <cell r="D59" t="str">
            <v>개</v>
          </cell>
          <cell r="G59">
            <v>936</v>
          </cell>
          <cell r="H59">
            <v>100</v>
          </cell>
          <cell r="O59">
            <v>100</v>
          </cell>
          <cell r="P59">
            <v>100</v>
          </cell>
        </row>
        <row r="60">
          <cell r="A60">
            <v>2002</v>
          </cell>
          <cell r="B60" t="str">
            <v xml:space="preserve"> 파이프크램프</v>
          </cell>
          <cell r="C60" t="str">
            <v xml:space="preserve"> 36C (STS)</v>
          </cell>
          <cell r="D60" t="str">
            <v>개</v>
          </cell>
          <cell r="G60">
            <v>936</v>
          </cell>
          <cell r="H60">
            <v>120</v>
          </cell>
          <cell r="O60">
            <v>120</v>
          </cell>
          <cell r="P60">
            <v>120</v>
          </cell>
        </row>
        <row r="61">
          <cell r="A61">
            <v>2003</v>
          </cell>
          <cell r="B61" t="str">
            <v xml:space="preserve"> 파이프크램프</v>
          </cell>
          <cell r="C61" t="str">
            <v xml:space="preserve"> 42C (STS)</v>
          </cell>
          <cell r="D61" t="str">
            <v>개</v>
          </cell>
          <cell r="G61">
            <v>936</v>
          </cell>
          <cell r="H61">
            <v>135</v>
          </cell>
          <cell r="O61">
            <v>135</v>
          </cell>
          <cell r="P61">
            <v>135</v>
          </cell>
        </row>
        <row r="62">
          <cell r="A62">
            <v>2004</v>
          </cell>
          <cell r="B62" t="str">
            <v xml:space="preserve"> 파이프크램프</v>
          </cell>
          <cell r="C62" t="str">
            <v xml:space="preserve"> 54C (STS)</v>
          </cell>
          <cell r="D62" t="str">
            <v>개</v>
          </cell>
          <cell r="G62">
            <v>936</v>
          </cell>
          <cell r="H62">
            <v>160</v>
          </cell>
          <cell r="O62">
            <v>160</v>
          </cell>
          <cell r="P62">
            <v>160</v>
          </cell>
        </row>
        <row r="63">
          <cell r="A63">
            <v>254</v>
          </cell>
          <cell r="B63" t="str">
            <v xml:space="preserve"> 후렉시블콘넥타</v>
          </cell>
          <cell r="C63" t="str">
            <v xml:space="preserve"> 일반방수 22C</v>
          </cell>
          <cell r="D63" t="str">
            <v>개</v>
          </cell>
          <cell r="G63">
            <v>936</v>
          </cell>
          <cell r="H63">
            <v>2200</v>
          </cell>
          <cell r="O63">
            <v>2200</v>
          </cell>
          <cell r="P63">
            <v>2200</v>
          </cell>
        </row>
        <row r="64">
          <cell r="A64">
            <v>255</v>
          </cell>
          <cell r="B64" t="str">
            <v xml:space="preserve"> 후렉시블콘넥타</v>
          </cell>
          <cell r="C64" t="str">
            <v xml:space="preserve"> 일반방수 28C</v>
          </cell>
          <cell r="D64" t="str">
            <v>개</v>
          </cell>
          <cell r="G64">
            <v>936</v>
          </cell>
          <cell r="H64">
            <v>2500</v>
          </cell>
          <cell r="O64">
            <v>2500</v>
          </cell>
          <cell r="P64">
            <v>2500</v>
          </cell>
        </row>
        <row r="65">
          <cell r="A65">
            <v>256</v>
          </cell>
          <cell r="B65" t="str">
            <v xml:space="preserve"> 후렉시블콘넥타</v>
          </cell>
          <cell r="C65" t="str">
            <v xml:space="preserve"> 일반방수 42C</v>
          </cell>
          <cell r="D65" t="str">
            <v>개</v>
          </cell>
          <cell r="G65">
            <v>936</v>
          </cell>
          <cell r="H65">
            <v>5000</v>
          </cell>
          <cell r="O65">
            <v>5000</v>
          </cell>
          <cell r="P65">
            <v>5000</v>
          </cell>
        </row>
        <row r="66">
          <cell r="A66">
            <v>253</v>
          </cell>
          <cell r="B66" t="str">
            <v xml:space="preserve"> 후렉시블콘넥타</v>
          </cell>
          <cell r="C66" t="str">
            <v xml:space="preserve"> 일반방수 104C</v>
          </cell>
          <cell r="D66" t="str">
            <v>개</v>
          </cell>
          <cell r="G66">
            <v>936</v>
          </cell>
          <cell r="H66">
            <v>27900</v>
          </cell>
          <cell r="O66">
            <v>27900</v>
          </cell>
          <cell r="P66">
            <v>27900</v>
          </cell>
        </row>
        <row r="67">
          <cell r="A67">
            <v>434</v>
          </cell>
          <cell r="B67" t="str">
            <v xml:space="preserve"> 전선관콘넥타</v>
          </cell>
          <cell r="C67" t="str">
            <v xml:space="preserve"> HI-PVC 104C</v>
          </cell>
          <cell r="D67" t="str">
            <v>개</v>
          </cell>
          <cell r="E67">
            <v>871</v>
          </cell>
          <cell r="F67">
            <v>2527</v>
          </cell>
          <cell r="G67">
            <v>914</v>
          </cell>
          <cell r="H67">
            <v>2174</v>
          </cell>
          <cell r="O67">
            <v>2174</v>
          </cell>
          <cell r="P67">
            <v>2174</v>
          </cell>
        </row>
        <row r="68">
          <cell r="A68">
            <v>441</v>
          </cell>
          <cell r="B68" t="str">
            <v xml:space="preserve"> 노말밴드</v>
          </cell>
          <cell r="C68" t="str">
            <v xml:space="preserve"> HI-PVC 28C</v>
          </cell>
          <cell r="D68" t="str">
            <v>개</v>
          </cell>
          <cell r="E68">
            <v>874</v>
          </cell>
          <cell r="F68">
            <v>960</v>
          </cell>
          <cell r="O68">
            <v>960</v>
          </cell>
          <cell r="P68">
            <v>960</v>
          </cell>
        </row>
        <row r="69">
          <cell r="A69">
            <v>257</v>
          </cell>
          <cell r="B69" t="str">
            <v xml:space="preserve"> 노말밴드</v>
          </cell>
          <cell r="C69" t="str">
            <v xml:space="preserve"> HI-PVC 36C</v>
          </cell>
          <cell r="D69" t="str">
            <v>개</v>
          </cell>
          <cell r="E69">
            <v>874</v>
          </cell>
          <cell r="F69">
            <v>1080</v>
          </cell>
          <cell r="G69">
            <v>919</v>
          </cell>
          <cell r="H69">
            <v>1370</v>
          </cell>
          <cell r="O69">
            <v>1080</v>
          </cell>
          <cell r="P69">
            <v>1080</v>
          </cell>
        </row>
        <row r="70">
          <cell r="A70">
            <v>258</v>
          </cell>
          <cell r="B70" t="str">
            <v xml:space="preserve"> 노말밴드</v>
          </cell>
          <cell r="C70" t="str">
            <v xml:space="preserve"> HI-PVC 42C</v>
          </cell>
          <cell r="D70" t="str">
            <v>개</v>
          </cell>
          <cell r="E70">
            <v>874</v>
          </cell>
          <cell r="F70">
            <v>1440</v>
          </cell>
          <cell r="G70">
            <v>919</v>
          </cell>
          <cell r="H70">
            <v>1815</v>
          </cell>
          <cell r="O70">
            <v>1440</v>
          </cell>
          <cell r="P70">
            <v>1440</v>
          </cell>
        </row>
        <row r="71">
          <cell r="A71">
            <v>502</v>
          </cell>
          <cell r="B71" t="str">
            <v xml:space="preserve"> 노말밴드</v>
          </cell>
          <cell r="C71" t="str">
            <v xml:space="preserve"> HI-PVC 104C</v>
          </cell>
          <cell r="D71" t="str">
            <v>개</v>
          </cell>
          <cell r="E71">
            <v>874</v>
          </cell>
          <cell r="F71">
            <v>8403</v>
          </cell>
          <cell r="G71">
            <v>919</v>
          </cell>
          <cell r="H71">
            <v>10048</v>
          </cell>
          <cell r="O71">
            <v>8403</v>
          </cell>
          <cell r="P71">
            <v>8403</v>
          </cell>
        </row>
        <row r="72">
          <cell r="A72">
            <v>501</v>
          </cell>
          <cell r="B72" t="str">
            <v xml:space="preserve"> 노말밴드</v>
          </cell>
          <cell r="C72" t="str">
            <v xml:space="preserve"> ST 104C</v>
          </cell>
          <cell r="D72" t="str">
            <v>개</v>
          </cell>
          <cell r="E72">
            <v>868</v>
          </cell>
          <cell r="F72">
            <v>17550</v>
          </cell>
          <cell r="G72">
            <v>919</v>
          </cell>
          <cell r="H72">
            <v>17630</v>
          </cell>
          <cell r="O72">
            <v>17550</v>
          </cell>
          <cell r="P72">
            <v>17550</v>
          </cell>
        </row>
        <row r="73">
          <cell r="A73">
            <v>259</v>
          </cell>
          <cell r="B73" t="str">
            <v xml:space="preserve"> 새들</v>
          </cell>
          <cell r="C73" t="str">
            <v xml:space="preserve"> 70C</v>
          </cell>
          <cell r="D73" t="str">
            <v>개</v>
          </cell>
          <cell r="E73">
            <v>868</v>
          </cell>
          <cell r="F73">
            <v>330</v>
          </cell>
          <cell r="G73">
            <v>936</v>
          </cell>
          <cell r="H73">
            <v>320</v>
          </cell>
          <cell r="O73">
            <v>320</v>
          </cell>
          <cell r="P73">
            <v>320</v>
          </cell>
        </row>
        <row r="74">
          <cell r="A74" t="str">
            <v>260-1</v>
          </cell>
          <cell r="B74" t="str">
            <v xml:space="preserve"> 접속장비</v>
          </cell>
          <cell r="C74" t="str">
            <v>22.9kV 60㎟/1C(단말)</v>
          </cell>
          <cell r="D74" t="str">
            <v>EA</v>
          </cell>
          <cell r="E74">
            <v>867</v>
          </cell>
          <cell r="F74">
            <v>73000</v>
          </cell>
          <cell r="O74">
            <v>73000</v>
          </cell>
          <cell r="P74">
            <v>73000</v>
          </cell>
        </row>
        <row r="75">
          <cell r="A75">
            <v>260</v>
          </cell>
          <cell r="B75" t="str">
            <v xml:space="preserve"> 접속장비</v>
          </cell>
          <cell r="C75" t="str">
            <v xml:space="preserve"> 6.9kV 100㎟/1C(단말)</v>
          </cell>
          <cell r="D75" t="str">
            <v>조</v>
          </cell>
          <cell r="O75">
            <v>0</v>
          </cell>
          <cell r="P75">
            <v>0</v>
          </cell>
        </row>
        <row r="76">
          <cell r="A76">
            <v>261</v>
          </cell>
          <cell r="B76" t="str">
            <v xml:space="preserve"> 접속장비</v>
          </cell>
          <cell r="C76" t="str">
            <v xml:space="preserve"> 6.9kV 60㎟/1C(단말)</v>
          </cell>
          <cell r="D76" t="str">
            <v>조</v>
          </cell>
          <cell r="O76">
            <v>0</v>
          </cell>
          <cell r="P76">
            <v>0</v>
          </cell>
        </row>
        <row r="77">
          <cell r="A77" t="str">
            <v>262-1</v>
          </cell>
          <cell r="B77" t="str">
            <v xml:space="preserve"> 접속장비</v>
          </cell>
          <cell r="C77" t="str">
            <v xml:space="preserve">22.9kV 60㎟/1C(직선) </v>
          </cell>
          <cell r="D77" t="str">
            <v>KIT</v>
          </cell>
          <cell r="E77">
            <v>867</v>
          </cell>
          <cell r="F77">
            <v>138900</v>
          </cell>
          <cell r="O77">
            <v>138900</v>
          </cell>
          <cell r="P77">
            <v>138900</v>
          </cell>
        </row>
        <row r="78">
          <cell r="A78">
            <v>262</v>
          </cell>
          <cell r="B78" t="str">
            <v xml:space="preserve"> 접속장비</v>
          </cell>
          <cell r="C78" t="str">
            <v xml:space="preserve"> 6.9kV 100㎟/1C(직선) </v>
          </cell>
          <cell r="D78" t="str">
            <v>개</v>
          </cell>
          <cell r="O78">
            <v>0</v>
          </cell>
          <cell r="P78">
            <v>0</v>
          </cell>
        </row>
        <row r="79">
          <cell r="A79">
            <v>263</v>
          </cell>
          <cell r="B79" t="str">
            <v xml:space="preserve"> 접속장비</v>
          </cell>
          <cell r="C79" t="str">
            <v xml:space="preserve"> 6.9kV 60㎟/1C(직선) </v>
          </cell>
          <cell r="D79" t="str">
            <v>개</v>
          </cell>
          <cell r="O79">
            <v>0</v>
          </cell>
          <cell r="P79">
            <v>0</v>
          </cell>
        </row>
        <row r="80">
          <cell r="A80">
            <v>555</v>
          </cell>
          <cell r="B80" t="str">
            <v xml:space="preserve"> 동관단자</v>
          </cell>
          <cell r="C80" t="str">
            <v xml:space="preserve"> 38㎟(1HOLE)</v>
          </cell>
          <cell r="D80" t="str">
            <v>개</v>
          </cell>
          <cell r="E80">
            <v>863</v>
          </cell>
          <cell r="F80">
            <v>670</v>
          </cell>
          <cell r="G80">
            <v>926</v>
          </cell>
          <cell r="H80">
            <v>520</v>
          </cell>
          <cell r="O80">
            <v>520</v>
          </cell>
          <cell r="P80">
            <v>520</v>
          </cell>
        </row>
        <row r="81">
          <cell r="A81">
            <v>556</v>
          </cell>
          <cell r="B81" t="str">
            <v xml:space="preserve"> 동관단자</v>
          </cell>
          <cell r="C81" t="str">
            <v xml:space="preserve"> 80㎟(1HOLE)</v>
          </cell>
          <cell r="D81" t="str">
            <v>개</v>
          </cell>
          <cell r="E81">
            <v>863</v>
          </cell>
          <cell r="F81">
            <v>1180</v>
          </cell>
          <cell r="G81">
            <v>926</v>
          </cell>
          <cell r="H81">
            <v>990</v>
          </cell>
          <cell r="O81">
            <v>990</v>
          </cell>
          <cell r="P81">
            <v>990</v>
          </cell>
        </row>
        <row r="82">
          <cell r="A82">
            <v>264</v>
          </cell>
          <cell r="B82" t="str">
            <v xml:space="preserve"> 동관단자</v>
          </cell>
          <cell r="C82" t="str">
            <v xml:space="preserve"> 60㎟(2HOLE)</v>
          </cell>
          <cell r="D82" t="str">
            <v>개</v>
          </cell>
          <cell r="E82">
            <v>863</v>
          </cell>
          <cell r="F82">
            <v>1050</v>
          </cell>
          <cell r="G82">
            <v>926</v>
          </cell>
          <cell r="H82">
            <v>1050</v>
          </cell>
          <cell r="O82">
            <v>1050</v>
          </cell>
          <cell r="P82">
            <v>1050</v>
          </cell>
        </row>
        <row r="83">
          <cell r="A83">
            <v>268</v>
          </cell>
          <cell r="B83" t="str">
            <v xml:space="preserve"> 압착터미날</v>
          </cell>
          <cell r="C83" t="str">
            <v>38㎟</v>
          </cell>
          <cell r="D83" t="str">
            <v>개</v>
          </cell>
          <cell r="E83">
            <v>863</v>
          </cell>
          <cell r="F83">
            <v>88</v>
          </cell>
          <cell r="G83">
            <v>926</v>
          </cell>
          <cell r="H83">
            <v>329</v>
          </cell>
          <cell r="O83">
            <v>88</v>
          </cell>
          <cell r="P83">
            <v>88</v>
          </cell>
        </row>
        <row r="84">
          <cell r="A84">
            <v>269</v>
          </cell>
          <cell r="B84" t="str">
            <v xml:space="preserve"> 압착터미날</v>
          </cell>
          <cell r="C84" t="str">
            <v xml:space="preserve"> 60㎟</v>
          </cell>
          <cell r="D84" t="str">
            <v>개</v>
          </cell>
          <cell r="E84">
            <v>863</v>
          </cell>
          <cell r="F84">
            <v>230</v>
          </cell>
          <cell r="G84">
            <v>926</v>
          </cell>
          <cell r="H84">
            <v>537</v>
          </cell>
          <cell r="O84">
            <v>230</v>
          </cell>
          <cell r="P84">
            <v>230</v>
          </cell>
        </row>
        <row r="85">
          <cell r="A85">
            <v>443</v>
          </cell>
          <cell r="B85" t="str">
            <v xml:space="preserve"> 압착터미날</v>
          </cell>
          <cell r="C85" t="str">
            <v xml:space="preserve"> 80㎟</v>
          </cell>
          <cell r="D85" t="str">
            <v>개</v>
          </cell>
          <cell r="E85">
            <v>863</v>
          </cell>
          <cell r="F85">
            <v>300</v>
          </cell>
          <cell r="G85">
            <v>926</v>
          </cell>
          <cell r="H85">
            <v>891</v>
          </cell>
          <cell r="O85">
            <v>300</v>
          </cell>
          <cell r="P85">
            <v>300</v>
          </cell>
        </row>
        <row r="86">
          <cell r="A86">
            <v>267</v>
          </cell>
          <cell r="B86" t="str">
            <v xml:space="preserve"> 압착터미날</v>
          </cell>
          <cell r="C86" t="str">
            <v xml:space="preserve"> 100㎟</v>
          </cell>
          <cell r="D86" t="str">
            <v>개</v>
          </cell>
          <cell r="E86">
            <v>863</v>
          </cell>
          <cell r="F86">
            <v>350</v>
          </cell>
          <cell r="G86">
            <v>926</v>
          </cell>
          <cell r="H86">
            <v>1129</v>
          </cell>
          <cell r="O86">
            <v>350</v>
          </cell>
          <cell r="P86">
            <v>350</v>
          </cell>
        </row>
        <row r="87">
          <cell r="A87">
            <v>273</v>
          </cell>
          <cell r="B87" t="str">
            <v xml:space="preserve"> 콘센트</v>
          </cell>
          <cell r="C87" t="str">
            <v>300V 접지2구 15A</v>
          </cell>
          <cell r="D87" t="str">
            <v>EA</v>
          </cell>
          <cell r="E87">
            <v>939</v>
          </cell>
          <cell r="F87">
            <v>1364</v>
          </cell>
          <cell r="G87">
            <v>995</v>
          </cell>
          <cell r="H87">
            <v>1491</v>
          </cell>
          <cell r="O87">
            <v>1364</v>
          </cell>
          <cell r="P87">
            <v>1364</v>
          </cell>
        </row>
        <row r="88">
          <cell r="A88">
            <v>274</v>
          </cell>
          <cell r="B88" t="str">
            <v xml:space="preserve"> 콘센트</v>
          </cell>
          <cell r="C88" t="str">
            <v>300V 접지3구 15A</v>
          </cell>
          <cell r="D88" t="str">
            <v>EA</v>
          </cell>
          <cell r="E88">
            <v>939</v>
          </cell>
          <cell r="F88">
            <v>2867</v>
          </cell>
          <cell r="G88">
            <v>995</v>
          </cell>
          <cell r="H88">
            <v>3610</v>
          </cell>
          <cell r="O88">
            <v>2867</v>
          </cell>
          <cell r="P88">
            <v>2867</v>
          </cell>
        </row>
        <row r="89">
          <cell r="A89">
            <v>275</v>
          </cell>
          <cell r="B89" t="str">
            <v xml:space="preserve"> 형광램프</v>
          </cell>
          <cell r="C89" t="str">
            <v xml:space="preserve"> 32W 삼파장</v>
          </cell>
          <cell r="D89" t="str">
            <v>개</v>
          </cell>
          <cell r="E89">
            <v>954</v>
          </cell>
          <cell r="F89">
            <v>2100</v>
          </cell>
          <cell r="G89">
            <v>995</v>
          </cell>
          <cell r="H89">
            <v>2640</v>
          </cell>
          <cell r="O89">
            <v>2100</v>
          </cell>
          <cell r="P89">
            <v>2100</v>
          </cell>
        </row>
        <row r="90">
          <cell r="A90">
            <v>276</v>
          </cell>
          <cell r="B90" t="str">
            <v xml:space="preserve"> 대피소등기구</v>
          </cell>
          <cell r="C90" t="str">
            <v xml:space="preserve"> FUL 1/26W(터널용)</v>
          </cell>
          <cell r="D90" t="str">
            <v>개</v>
          </cell>
          <cell r="K90" t="str">
            <v>엘앰</v>
          </cell>
          <cell r="L90">
            <v>30000</v>
          </cell>
          <cell r="O90">
            <v>30000</v>
          </cell>
          <cell r="P90">
            <v>30000</v>
          </cell>
        </row>
        <row r="91">
          <cell r="A91">
            <v>277</v>
          </cell>
          <cell r="B91" t="str">
            <v xml:space="preserve"> 승강장등기구</v>
          </cell>
          <cell r="C91" t="str">
            <v xml:space="preserve"> MHL 1/175Wx2 (5m) - "A"TYPE</v>
          </cell>
          <cell r="D91" t="str">
            <v>본</v>
          </cell>
          <cell r="I91" t="str">
            <v>엠에스</v>
          </cell>
          <cell r="J91">
            <v>1350000</v>
          </cell>
          <cell r="K91" t="str">
            <v>빛탑</v>
          </cell>
          <cell r="L91">
            <v>1400000</v>
          </cell>
          <cell r="M91" t="str">
            <v>금풍</v>
          </cell>
          <cell r="N91">
            <v>1400000</v>
          </cell>
          <cell r="O91">
            <v>1350000</v>
          </cell>
          <cell r="P91">
            <v>1350000</v>
          </cell>
        </row>
        <row r="92">
          <cell r="B92" t="str">
            <v xml:space="preserve"> 승강장등기구</v>
          </cell>
          <cell r="C92" t="str">
            <v xml:space="preserve"> MHL 1/175Wx2 (5m) - "B"TYPE</v>
          </cell>
          <cell r="D92" t="str">
            <v>본</v>
          </cell>
          <cell r="I92" t="str">
            <v>엠에스</v>
          </cell>
          <cell r="J92">
            <v>3000000</v>
          </cell>
          <cell r="K92" t="str">
            <v>빛탑</v>
          </cell>
          <cell r="L92">
            <v>3150000</v>
          </cell>
          <cell r="M92" t="str">
            <v>금풍</v>
          </cell>
          <cell r="N92">
            <v>3100000</v>
          </cell>
          <cell r="O92">
            <v>3000000</v>
          </cell>
          <cell r="P92">
            <v>3000000</v>
          </cell>
        </row>
        <row r="93">
          <cell r="B93" t="str">
            <v xml:space="preserve"> 승강장등기구</v>
          </cell>
          <cell r="C93" t="str">
            <v xml:space="preserve"> MHL 1/175Wx2 (5m) - "C"TYPE</v>
          </cell>
          <cell r="D93" t="str">
            <v>본</v>
          </cell>
          <cell r="I93" t="str">
            <v>엠에스</v>
          </cell>
          <cell r="J93">
            <v>3400000</v>
          </cell>
          <cell r="K93" t="str">
            <v>빛탑</v>
          </cell>
          <cell r="L93">
            <v>3500000</v>
          </cell>
          <cell r="M93" t="str">
            <v>금풍</v>
          </cell>
          <cell r="N93">
            <v>3550000</v>
          </cell>
          <cell r="O93">
            <v>3400000</v>
          </cell>
          <cell r="P93">
            <v>3400000</v>
          </cell>
        </row>
        <row r="94">
          <cell r="B94" t="str">
            <v xml:space="preserve"> 승강장등기구</v>
          </cell>
          <cell r="C94" t="str">
            <v xml:space="preserve"> MHL 1/175Wx2 (5m) - "D"TYPE</v>
          </cell>
          <cell r="D94" t="str">
            <v>본</v>
          </cell>
          <cell r="I94" t="str">
            <v>엠에스</v>
          </cell>
          <cell r="J94">
            <v>1400000</v>
          </cell>
          <cell r="K94" t="str">
            <v>빛탑</v>
          </cell>
          <cell r="L94">
            <v>1450000</v>
          </cell>
          <cell r="M94" t="str">
            <v>금풍</v>
          </cell>
          <cell r="N94">
            <v>1500000</v>
          </cell>
          <cell r="O94">
            <v>1400000</v>
          </cell>
          <cell r="P94">
            <v>1400000</v>
          </cell>
        </row>
        <row r="95">
          <cell r="A95">
            <v>520</v>
          </cell>
          <cell r="B95" t="str">
            <v xml:space="preserve"> 등기구기초</v>
          </cell>
          <cell r="C95" t="str">
            <v xml:space="preserve"> 5m</v>
          </cell>
          <cell r="D95" t="str">
            <v>개소</v>
          </cell>
          <cell r="O95">
            <v>0</v>
          </cell>
          <cell r="P95">
            <v>0</v>
          </cell>
        </row>
        <row r="96">
          <cell r="A96">
            <v>278</v>
          </cell>
          <cell r="B96" t="str">
            <v xml:space="preserve"> 등기구</v>
          </cell>
          <cell r="C96" t="str">
            <v xml:space="preserve"> FL 1/32W 노출방습방진(터널용)</v>
          </cell>
          <cell r="D96" t="str">
            <v>개</v>
          </cell>
          <cell r="K96" t="str">
            <v>엘앰</v>
          </cell>
          <cell r="L96">
            <v>95000</v>
          </cell>
          <cell r="O96">
            <v>95000</v>
          </cell>
          <cell r="P96">
            <v>95000</v>
          </cell>
        </row>
        <row r="97">
          <cell r="A97">
            <v>447</v>
          </cell>
          <cell r="B97" t="str">
            <v xml:space="preserve"> 등기구 취부금구</v>
          </cell>
          <cell r="C97" t="str">
            <v xml:space="preserve"> SUS 2t</v>
          </cell>
          <cell r="D97" t="str">
            <v>SET</v>
          </cell>
          <cell r="K97" t="str">
            <v>엘앰</v>
          </cell>
          <cell r="L97">
            <v>4000</v>
          </cell>
          <cell r="O97">
            <v>4000</v>
          </cell>
          <cell r="P97">
            <v>4000</v>
          </cell>
        </row>
        <row r="98">
          <cell r="A98">
            <v>279</v>
          </cell>
          <cell r="B98" t="str">
            <v xml:space="preserve"> 와이어콘넥타</v>
          </cell>
          <cell r="C98" t="str">
            <v xml:space="preserve"> 5.5㎟x2가닥</v>
          </cell>
          <cell r="D98" t="str">
            <v>개</v>
          </cell>
          <cell r="E98">
            <v>865</v>
          </cell>
          <cell r="F98">
            <v>146</v>
          </cell>
          <cell r="G98">
            <v>916</v>
          </cell>
          <cell r="H98">
            <v>146</v>
          </cell>
          <cell r="O98">
            <v>146</v>
          </cell>
          <cell r="P98">
            <v>146</v>
          </cell>
        </row>
        <row r="99">
          <cell r="A99">
            <v>280</v>
          </cell>
          <cell r="B99" t="str">
            <v xml:space="preserve"> 고조도반사갓</v>
          </cell>
          <cell r="C99" t="str">
            <v xml:space="preserve"> 85% 이상</v>
          </cell>
          <cell r="D99" t="str">
            <v>개</v>
          </cell>
          <cell r="E99">
            <v>942</v>
          </cell>
          <cell r="F99">
            <v>10000</v>
          </cell>
          <cell r="O99">
            <v>10000</v>
          </cell>
          <cell r="P99">
            <v>10000</v>
          </cell>
        </row>
        <row r="100">
          <cell r="A100">
            <v>510</v>
          </cell>
          <cell r="B100" t="str">
            <v xml:space="preserve"> ㄱ-형강</v>
          </cell>
          <cell r="C100" t="str">
            <v xml:space="preserve"> 50x50x5t</v>
          </cell>
          <cell r="D100" t="str">
            <v>kg</v>
          </cell>
          <cell r="E100">
            <v>44</v>
          </cell>
          <cell r="F100">
            <v>358</v>
          </cell>
          <cell r="G100">
            <v>45</v>
          </cell>
          <cell r="H100">
            <v>388</v>
          </cell>
          <cell r="O100">
            <v>358</v>
          </cell>
          <cell r="P100">
            <v>358</v>
          </cell>
        </row>
        <row r="101">
          <cell r="A101">
            <v>438</v>
          </cell>
          <cell r="B101" t="str">
            <v xml:space="preserve"> ㄱ-형강</v>
          </cell>
          <cell r="C101" t="str">
            <v xml:space="preserve"> 50x50x6t</v>
          </cell>
          <cell r="D101" t="str">
            <v>kg</v>
          </cell>
          <cell r="E101">
            <v>44</v>
          </cell>
          <cell r="F101">
            <v>358</v>
          </cell>
          <cell r="G101">
            <v>45</v>
          </cell>
          <cell r="H101">
            <v>388</v>
          </cell>
          <cell r="O101">
            <v>358</v>
          </cell>
          <cell r="P101">
            <v>358</v>
          </cell>
        </row>
        <row r="102">
          <cell r="A102">
            <v>282</v>
          </cell>
          <cell r="B102" t="str">
            <v xml:space="preserve"> ㄱ-형강</v>
          </cell>
          <cell r="C102" t="str">
            <v xml:space="preserve"> 75x75x9t</v>
          </cell>
          <cell r="D102" t="str">
            <v>kg</v>
          </cell>
          <cell r="E102">
            <v>44</v>
          </cell>
          <cell r="F102">
            <v>358</v>
          </cell>
          <cell r="G102">
            <v>45</v>
          </cell>
          <cell r="H102">
            <v>388</v>
          </cell>
          <cell r="O102">
            <v>358</v>
          </cell>
          <cell r="P102">
            <v>358</v>
          </cell>
        </row>
        <row r="103">
          <cell r="A103">
            <v>285</v>
          </cell>
          <cell r="B103" t="str">
            <v xml:space="preserve"> "A"TYPE 맨홀</v>
          </cell>
          <cell r="C103" t="str">
            <v xml:space="preserve"> 1400x1200x1200</v>
          </cell>
          <cell r="D103" t="str">
            <v>개소</v>
          </cell>
          <cell r="K103" t="str">
            <v>선진</v>
          </cell>
          <cell r="L103">
            <v>630000</v>
          </cell>
          <cell r="M103" t="str">
            <v>한길</v>
          </cell>
          <cell r="N103">
            <v>412000</v>
          </cell>
          <cell r="O103">
            <v>412000</v>
          </cell>
          <cell r="P103">
            <v>412000</v>
          </cell>
        </row>
        <row r="104">
          <cell r="A104">
            <v>286</v>
          </cell>
          <cell r="B104" t="str">
            <v xml:space="preserve"> "B"TYPE 맨홀</v>
          </cell>
          <cell r="C104" t="str">
            <v xml:space="preserve"> 1400x1200x1800</v>
          </cell>
          <cell r="D104" t="str">
            <v>개소</v>
          </cell>
          <cell r="K104" t="str">
            <v>선진</v>
          </cell>
          <cell r="L104">
            <v>800000</v>
          </cell>
          <cell r="M104" t="str">
            <v>한길</v>
          </cell>
          <cell r="N104">
            <v>587100</v>
          </cell>
          <cell r="O104">
            <v>587100</v>
          </cell>
          <cell r="P104">
            <v>587100</v>
          </cell>
        </row>
        <row r="105">
          <cell r="A105">
            <v>287</v>
          </cell>
          <cell r="B105" t="str">
            <v xml:space="preserve"> "C"TYPE 맨홀</v>
          </cell>
          <cell r="C105" t="str">
            <v xml:space="preserve"> 2000x1700x2000</v>
          </cell>
          <cell r="D105" t="str">
            <v>개소</v>
          </cell>
          <cell r="K105" t="str">
            <v>선진</v>
          </cell>
          <cell r="L105">
            <v>1230000</v>
          </cell>
          <cell r="M105" t="str">
            <v>한길</v>
          </cell>
          <cell r="N105">
            <v>1030000</v>
          </cell>
          <cell r="O105">
            <v>1030000</v>
          </cell>
          <cell r="P105">
            <v>1030000</v>
          </cell>
        </row>
        <row r="106">
          <cell r="A106">
            <v>288</v>
          </cell>
          <cell r="B106" t="str">
            <v xml:space="preserve"> 맨홀 뚜껑</v>
          </cell>
          <cell r="C106" t="str">
            <v xml:space="preserve"> 주철(각형)</v>
          </cell>
          <cell r="D106" t="str">
            <v>조</v>
          </cell>
          <cell r="K106" t="str">
            <v>한길</v>
          </cell>
          <cell r="L106">
            <v>230000</v>
          </cell>
          <cell r="M106" t="str">
            <v>선진</v>
          </cell>
          <cell r="N106">
            <v>236900</v>
          </cell>
          <cell r="O106">
            <v>230000</v>
          </cell>
          <cell r="P106">
            <v>230000</v>
          </cell>
        </row>
        <row r="107">
          <cell r="A107">
            <v>381</v>
          </cell>
          <cell r="B107" t="str">
            <v xml:space="preserve"> 홀뚜껑</v>
          </cell>
          <cell r="D107" t="str">
            <v>조</v>
          </cell>
          <cell r="K107" t="str">
            <v>한길</v>
          </cell>
          <cell r="L107">
            <v>230000</v>
          </cell>
          <cell r="M107" t="str">
            <v>선진</v>
          </cell>
          <cell r="N107">
            <v>236900</v>
          </cell>
          <cell r="O107">
            <v>230000</v>
          </cell>
          <cell r="P107">
            <v>230000</v>
          </cell>
        </row>
        <row r="108">
          <cell r="A108">
            <v>289</v>
          </cell>
          <cell r="B108" t="str">
            <v xml:space="preserve"> 접속함</v>
          </cell>
          <cell r="C108" t="str">
            <v xml:space="preserve"> SUS 1600x700x1200</v>
          </cell>
          <cell r="D108" t="str">
            <v>개</v>
          </cell>
          <cell r="K108" t="str">
            <v>신호</v>
          </cell>
          <cell r="L108">
            <v>2150000</v>
          </cell>
          <cell r="M108" t="str">
            <v>광일</v>
          </cell>
          <cell r="N108">
            <v>1900000</v>
          </cell>
          <cell r="O108">
            <v>1900000</v>
          </cell>
          <cell r="P108">
            <v>1900000</v>
          </cell>
        </row>
        <row r="109">
          <cell r="A109">
            <v>290</v>
          </cell>
          <cell r="B109" t="str">
            <v xml:space="preserve"> 접속함기초</v>
          </cell>
          <cell r="C109" t="str">
            <v xml:space="preserve"> 1400x1500x1800</v>
          </cell>
          <cell r="D109" t="str">
            <v>개소</v>
          </cell>
          <cell r="K109" t="str">
            <v>한길</v>
          </cell>
          <cell r="L109">
            <v>304500</v>
          </cell>
          <cell r="M109" t="str">
            <v>선진</v>
          </cell>
          <cell r="N109">
            <v>313635</v>
          </cell>
          <cell r="O109">
            <v>304500</v>
          </cell>
          <cell r="P109">
            <v>304500</v>
          </cell>
        </row>
        <row r="110">
          <cell r="A110">
            <v>291</v>
          </cell>
          <cell r="B110" t="str">
            <v xml:space="preserve"> 접지단자함</v>
          </cell>
          <cell r="C110" t="str">
            <v xml:space="preserve"> 3회로용(SUS)</v>
          </cell>
          <cell r="D110" t="str">
            <v>개</v>
          </cell>
          <cell r="G110">
            <v>993</v>
          </cell>
          <cell r="H110">
            <v>95000</v>
          </cell>
          <cell r="O110">
            <v>95000</v>
          </cell>
          <cell r="P110">
            <v>95000</v>
          </cell>
        </row>
        <row r="111">
          <cell r="A111">
            <v>292</v>
          </cell>
          <cell r="B111" t="str">
            <v xml:space="preserve"> 접지단자함</v>
          </cell>
          <cell r="C111" t="str">
            <v xml:space="preserve"> 6회로용(SUS)</v>
          </cell>
          <cell r="D111" t="str">
            <v>개</v>
          </cell>
          <cell r="G111">
            <v>1033</v>
          </cell>
          <cell r="H111">
            <v>142000</v>
          </cell>
          <cell r="O111">
            <v>142000</v>
          </cell>
          <cell r="P111">
            <v>142000</v>
          </cell>
        </row>
        <row r="112">
          <cell r="A112">
            <v>293</v>
          </cell>
          <cell r="B112" t="str">
            <v xml:space="preserve"> 접지단자함</v>
          </cell>
          <cell r="C112" t="str">
            <v xml:space="preserve"> 7회로용(SUS)</v>
          </cell>
          <cell r="D112" t="str">
            <v>개</v>
          </cell>
          <cell r="G112">
            <v>1033</v>
          </cell>
          <cell r="H112">
            <v>184000</v>
          </cell>
          <cell r="O112">
            <v>184000</v>
          </cell>
          <cell r="P112">
            <v>184000</v>
          </cell>
        </row>
        <row r="113">
          <cell r="A113">
            <v>294</v>
          </cell>
          <cell r="B113" t="str">
            <v xml:space="preserve"> 접지동봉</v>
          </cell>
          <cell r="C113" t="str">
            <v xml:space="preserve"> 14.2Φx 1575mm</v>
          </cell>
          <cell r="D113" t="str">
            <v>개</v>
          </cell>
          <cell r="K113" t="str">
            <v>삼영</v>
          </cell>
          <cell r="L113">
            <v>275000</v>
          </cell>
          <cell r="O113">
            <v>275000</v>
          </cell>
          <cell r="P113">
            <v>275000</v>
          </cell>
        </row>
        <row r="114">
          <cell r="A114">
            <v>557</v>
          </cell>
          <cell r="B114" t="str">
            <v xml:space="preserve"> 접지동봉</v>
          </cell>
          <cell r="C114" t="str">
            <v xml:space="preserve"> 14Φx 1000mm</v>
          </cell>
          <cell r="D114" t="str">
            <v>개</v>
          </cell>
          <cell r="E114">
            <v>936</v>
          </cell>
          <cell r="F114">
            <v>3000</v>
          </cell>
          <cell r="G114">
            <v>993</v>
          </cell>
          <cell r="H114">
            <v>3000</v>
          </cell>
          <cell r="O114">
            <v>3000</v>
          </cell>
          <cell r="P114">
            <v>3000</v>
          </cell>
        </row>
        <row r="115">
          <cell r="A115">
            <v>541</v>
          </cell>
          <cell r="B115" t="str">
            <v xml:space="preserve"> 접지분기슬리브</v>
          </cell>
          <cell r="C115" t="str">
            <v xml:space="preserve"> 60㎟</v>
          </cell>
          <cell r="D115" t="str">
            <v>개</v>
          </cell>
          <cell r="E115">
            <v>934</v>
          </cell>
          <cell r="F115">
            <v>690</v>
          </cell>
          <cell r="G115">
            <v>978</v>
          </cell>
          <cell r="H115">
            <v>3500</v>
          </cell>
          <cell r="O115">
            <v>690</v>
          </cell>
          <cell r="P115">
            <v>690</v>
          </cell>
        </row>
        <row r="116">
          <cell r="A116">
            <v>542</v>
          </cell>
          <cell r="B116" t="str">
            <v xml:space="preserve"> 접지분기슬리브</v>
          </cell>
          <cell r="C116" t="str">
            <v xml:space="preserve"> 100㎟</v>
          </cell>
          <cell r="D116" t="str">
            <v>개</v>
          </cell>
          <cell r="E116">
            <v>934</v>
          </cell>
          <cell r="F116">
            <v>930</v>
          </cell>
          <cell r="G116">
            <v>978</v>
          </cell>
          <cell r="H116">
            <v>4000</v>
          </cell>
          <cell r="O116">
            <v>930</v>
          </cell>
          <cell r="P116">
            <v>930</v>
          </cell>
        </row>
        <row r="117">
          <cell r="A117">
            <v>295</v>
          </cell>
          <cell r="B117" t="str">
            <v xml:space="preserve"> "C"TYPE 접지크램프</v>
          </cell>
          <cell r="C117" t="str">
            <v xml:space="preserve"> 100㎟x60(38)㎟</v>
          </cell>
          <cell r="D117" t="str">
            <v>개</v>
          </cell>
          <cell r="E117">
            <v>936</v>
          </cell>
          <cell r="F117">
            <v>1500</v>
          </cell>
          <cell r="O117">
            <v>1500</v>
          </cell>
          <cell r="P117">
            <v>1500</v>
          </cell>
        </row>
        <row r="118">
          <cell r="A118">
            <v>296</v>
          </cell>
          <cell r="B118" t="str">
            <v xml:space="preserve"> "C"TYPE 접지크램프</v>
          </cell>
          <cell r="C118" t="str">
            <v xml:space="preserve"> 38㎟x38(22)㎟</v>
          </cell>
          <cell r="D118" t="str">
            <v>개</v>
          </cell>
          <cell r="E118">
            <v>936</v>
          </cell>
          <cell r="F118">
            <v>1200</v>
          </cell>
          <cell r="O118">
            <v>1200</v>
          </cell>
          <cell r="P118">
            <v>1200</v>
          </cell>
        </row>
        <row r="119">
          <cell r="A119">
            <v>446</v>
          </cell>
          <cell r="B119" t="str">
            <v xml:space="preserve"> 매설접지단자</v>
          </cell>
          <cell r="C119" t="str">
            <v xml:space="preserve"> HDCC 38㎟</v>
          </cell>
          <cell r="D119" t="str">
            <v>개</v>
          </cell>
          <cell r="E119">
            <v>959</v>
          </cell>
          <cell r="F119">
            <v>4000</v>
          </cell>
          <cell r="O119">
            <v>4000</v>
          </cell>
          <cell r="P119">
            <v>4000</v>
          </cell>
        </row>
        <row r="120">
          <cell r="A120">
            <v>297</v>
          </cell>
          <cell r="B120" t="str">
            <v xml:space="preserve"> 접지동봉콘넥타</v>
          </cell>
          <cell r="C120" t="str">
            <v xml:space="preserve"> 일반형 16Φ</v>
          </cell>
          <cell r="D120" t="str">
            <v>개</v>
          </cell>
          <cell r="E120">
            <v>936</v>
          </cell>
          <cell r="F120">
            <v>700</v>
          </cell>
          <cell r="O120">
            <v>700</v>
          </cell>
          <cell r="P120">
            <v>700</v>
          </cell>
        </row>
        <row r="121">
          <cell r="A121">
            <v>299</v>
          </cell>
          <cell r="B121" t="str">
            <v xml:space="preserve"> 접속자명찰</v>
          </cell>
          <cell r="D121" t="str">
            <v>개</v>
          </cell>
          <cell r="G121">
            <v>1004</v>
          </cell>
          <cell r="H121">
            <v>1800</v>
          </cell>
          <cell r="O121">
            <v>1800</v>
          </cell>
          <cell r="P121">
            <v>1800</v>
          </cell>
        </row>
        <row r="122">
          <cell r="A122">
            <v>271</v>
          </cell>
          <cell r="B122" t="str">
            <v xml:space="preserve"> 개폐기함</v>
          </cell>
          <cell r="C122" t="str">
            <v xml:space="preserve"> VCB 25.8kV 3P 400A</v>
          </cell>
          <cell r="D122" t="str">
            <v>개</v>
          </cell>
          <cell r="L122">
            <v>25755062</v>
          </cell>
          <cell r="O122">
            <v>25755062</v>
          </cell>
          <cell r="P122">
            <v>25755062</v>
          </cell>
        </row>
        <row r="123">
          <cell r="A123">
            <v>505</v>
          </cell>
          <cell r="B123" t="str">
            <v xml:space="preserve"> 달대볼트</v>
          </cell>
          <cell r="C123" t="str">
            <v xml:space="preserve"> 9Φ500</v>
          </cell>
          <cell r="D123" t="str">
            <v>개</v>
          </cell>
          <cell r="E123">
            <v>395</v>
          </cell>
          <cell r="F123">
            <v>241</v>
          </cell>
          <cell r="G123">
            <v>95</v>
          </cell>
          <cell r="H123">
            <v>280</v>
          </cell>
          <cell r="O123">
            <v>241</v>
          </cell>
          <cell r="P123">
            <v>241</v>
          </cell>
        </row>
        <row r="124">
          <cell r="A124">
            <v>308</v>
          </cell>
          <cell r="B124" t="str">
            <v xml:space="preserve"> 볼트,너트</v>
          </cell>
          <cell r="C124" t="str">
            <v xml:space="preserve"> M12 L45</v>
          </cell>
          <cell r="D124" t="str">
            <v>개</v>
          </cell>
          <cell r="E124">
            <v>89</v>
          </cell>
          <cell r="F124">
            <v>144</v>
          </cell>
          <cell r="O124">
            <v>144</v>
          </cell>
          <cell r="P124">
            <v>144</v>
          </cell>
        </row>
        <row r="125">
          <cell r="A125">
            <v>309</v>
          </cell>
          <cell r="B125" t="str">
            <v xml:space="preserve"> 볼트,너트</v>
          </cell>
          <cell r="C125" t="str">
            <v xml:space="preserve"> M16 L180</v>
          </cell>
          <cell r="D125" t="str">
            <v>개</v>
          </cell>
          <cell r="E125">
            <v>89</v>
          </cell>
          <cell r="F125">
            <v>484</v>
          </cell>
          <cell r="O125">
            <v>484</v>
          </cell>
          <cell r="P125">
            <v>484</v>
          </cell>
        </row>
        <row r="126">
          <cell r="A126">
            <v>506</v>
          </cell>
          <cell r="B126" t="str">
            <v xml:space="preserve"> 앵커볼트(3/8")</v>
          </cell>
          <cell r="C126" t="str">
            <v xml:space="preserve"> M10 L30</v>
          </cell>
          <cell r="D126" t="str">
            <v>개</v>
          </cell>
          <cell r="G126">
            <v>76</v>
          </cell>
          <cell r="H126">
            <v>187</v>
          </cell>
          <cell r="O126">
            <v>187</v>
          </cell>
          <cell r="P126">
            <v>187</v>
          </cell>
        </row>
        <row r="127">
          <cell r="A127">
            <v>311</v>
          </cell>
          <cell r="B127" t="str">
            <v xml:space="preserve"> 앵커볼트(3/8")</v>
          </cell>
          <cell r="C127" t="str">
            <v xml:space="preserve"> M10 L150</v>
          </cell>
          <cell r="D127" t="str">
            <v>개</v>
          </cell>
          <cell r="G127">
            <v>76</v>
          </cell>
          <cell r="H127">
            <v>330</v>
          </cell>
          <cell r="O127">
            <v>330</v>
          </cell>
          <cell r="P127">
            <v>330</v>
          </cell>
        </row>
        <row r="128">
          <cell r="A128">
            <v>444</v>
          </cell>
          <cell r="B128" t="str">
            <v xml:space="preserve"> 앵커볼트(3/8")</v>
          </cell>
          <cell r="C128" t="str">
            <v xml:space="preserve"> M10 L200</v>
          </cell>
          <cell r="D128" t="str">
            <v>개</v>
          </cell>
          <cell r="G128">
            <v>76</v>
          </cell>
          <cell r="H128">
            <v>407</v>
          </cell>
          <cell r="O128">
            <v>407</v>
          </cell>
          <cell r="P128">
            <v>407</v>
          </cell>
        </row>
        <row r="129">
          <cell r="A129">
            <v>445</v>
          </cell>
          <cell r="B129" t="str">
            <v xml:space="preserve"> 앵커볼트(5/8")</v>
          </cell>
          <cell r="C129" t="str">
            <v xml:space="preserve"> M16 L150</v>
          </cell>
          <cell r="D129" t="str">
            <v>개</v>
          </cell>
          <cell r="G129">
            <v>76</v>
          </cell>
          <cell r="H129">
            <v>231</v>
          </cell>
          <cell r="O129">
            <v>231</v>
          </cell>
          <cell r="P129">
            <v>231</v>
          </cell>
        </row>
        <row r="130">
          <cell r="A130">
            <v>312</v>
          </cell>
          <cell r="B130" t="str">
            <v xml:space="preserve"> 앵커볼트(7/8")</v>
          </cell>
          <cell r="C130" t="str">
            <v xml:space="preserve"> M22 L250</v>
          </cell>
          <cell r="D130" t="str">
            <v>개</v>
          </cell>
          <cell r="G130">
            <v>76</v>
          </cell>
          <cell r="H130">
            <v>638</v>
          </cell>
          <cell r="O130">
            <v>638</v>
          </cell>
          <cell r="P130">
            <v>638</v>
          </cell>
        </row>
        <row r="131">
          <cell r="A131">
            <v>424</v>
          </cell>
          <cell r="B131" t="str">
            <v xml:space="preserve"> 셋트앵커(1/2")</v>
          </cell>
          <cell r="C131" t="str">
            <v xml:space="preserve"> M13 L100</v>
          </cell>
          <cell r="D131" t="str">
            <v>개</v>
          </cell>
          <cell r="G131">
            <v>77</v>
          </cell>
          <cell r="H131">
            <v>760</v>
          </cell>
          <cell r="O131">
            <v>760</v>
          </cell>
          <cell r="P131">
            <v>760</v>
          </cell>
        </row>
        <row r="132">
          <cell r="A132">
            <v>521</v>
          </cell>
          <cell r="B132" t="str">
            <v xml:space="preserve"> 셋트앵커(3/8")</v>
          </cell>
          <cell r="C132" t="str">
            <v xml:space="preserve"> M10 L70</v>
          </cell>
          <cell r="D132" t="str">
            <v>개</v>
          </cell>
          <cell r="G132">
            <v>77</v>
          </cell>
          <cell r="H132">
            <v>312</v>
          </cell>
          <cell r="O132">
            <v>312</v>
          </cell>
          <cell r="P132">
            <v>312</v>
          </cell>
        </row>
        <row r="133">
          <cell r="A133">
            <v>425</v>
          </cell>
          <cell r="B133" t="str">
            <v xml:space="preserve"> 스트롱앵커(5/8")</v>
          </cell>
          <cell r="C133" t="str">
            <v xml:space="preserve"> M16</v>
          </cell>
          <cell r="D133" t="str">
            <v>개</v>
          </cell>
          <cell r="G133">
            <v>77</v>
          </cell>
          <cell r="H133">
            <v>351</v>
          </cell>
          <cell r="O133">
            <v>351</v>
          </cell>
          <cell r="P133">
            <v>351</v>
          </cell>
        </row>
        <row r="134">
          <cell r="A134">
            <v>313</v>
          </cell>
          <cell r="B134" t="str">
            <v xml:space="preserve"> 연결 볼트너트</v>
          </cell>
          <cell r="C134" t="str">
            <v xml:space="preserve"> #8x15</v>
          </cell>
          <cell r="D134" t="str">
            <v>개</v>
          </cell>
          <cell r="G134">
            <v>77</v>
          </cell>
          <cell r="H134">
            <v>156</v>
          </cell>
          <cell r="O134">
            <v>156</v>
          </cell>
          <cell r="P134">
            <v>156</v>
          </cell>
        </row>
        <row r="135">
          <cell r="A135">
            <v>511</v>
          </cell>
          <cell r="B135" t="str">
            <v xml:space="preserve"> "U" CHANNEL</v>
          </cell>
          <cell r="C135" t="str">
            <v xml:space="preserve"> 41x41x2.6t</v>
          </cell>
          <cell r="D135" t="str">
            <v>m</v>
          </cell>
          <cell r="E135">
            <v>881</v>
          </cell>
          <cell r="F135">
            <v>3500</v>
          </cell>
          <cell r="G135">
            <v>940</v>
          </cell>
          <cell r="H135">
            <v>2860</v>
          </cell>
          <cell r="O135">
            <v>2860</v>
          </cell>
          <cell r="P135">
            <v>2860</v>
          </cell>
        </row>
        <row r="136">
          <cell r="A136">
            <v>314</v>
          </cell>
          <cell r="B136" t="str">
            <v xml:space="preserve"> "C" CHANNEL (STS)</v>
          </cell>
          <cell r="C136" t="str">
            <v xml:space="preserve"> 41x25x2.0t</v>
          </cell>
          <cell r="D136" t="str">
            <v>m</v>
          </cell>
          <cell r="E136">
            <v>881</v>
          </cell>
          <cell r="F136">
            <v>3500</v>
          </cell>
          <cell r="G136">
            <v>940</v>
          </cell>
          <cell r="H136">
            <v>2860</v>
          </cell>
          <cell r="O136">
            <v>2860</v>
          </cell>
          <cell r="P136">
            <v>2860</v>
          </cell>
        </row>
        <row r="137">
          <cell r="A137">
            <v>508</v>
          </cell>
          <cell r="B137" t="str">
            <v xml:space="preserve"> U-볼트&amp;너트</v>
          </cell>
          <cell r="C137" t="str">
            <v xml:space="preserve"> 104C</v>
          </cell>
          <cell r="D137" t="str">
            <v>조</v>
          </cell>
          <cell r="G137">
            <v>78</v>
          </cell>
          <cell r="H137">
            <v>1189</v>
          </cell>
          <cell r="O137">
            <v>1189</v>
          </cell>
          <cell r="P137">
            <v>1189</v>
          </cell>
        </row>
        <row r="138">
          <cell r="A138">
            <v>507</v>
          </cell>
          <cell r="B138" t="str">
            <v xml:space="preserve"> U-볼트&amp;너트</v>
          </cell>
          <cell r="C138" t="str">
            <v xml:space="preserve"> 28C</v>
          </cell>
          <cell r="D138" t="str">
            <v>조</v>
          </cell>
          <cell r="G138">
            <v>78</v>
          </cell>
          <cell r="H138">
            <v>1189</v>
          </cell>
          <cell r="O138">
            <v>1189</v>
          </cell>
          <cell r="P138">
            <v>1189</v>
          </cell>
        </row>
        <row r="139">
          <cell r="A139">
            <v>315</v>
          </cell>
          <cell r="B139" t="str">
            <v xml:space="preserve"> U-볼트&amp;너트</v>
          </cell>
          <cell r="C139" t="str">
            <v xml:space="preserve"> M9  4"(STS)</v>
          </cell>
          <cell r="D139" t="str">
            <v>조</v>
          </cell>
          <cell r="E139">
            <v>91</v>
          </cell>
          <cell r="G139">
            <v>78</v>
          </cell>
          <cell r="H139">
            <v>1189</v>
          </cell>
          <cell r="O139">
            <v>1189</v>
          </cell>
          <cell r="P139">
            <v>1189</v>
          </cell>
        </row>
        <row r="140">
          <cell r="A140">
            <v>318</v>
          </cell>
          <cell r="B140" t="str">
            <v xml:space="preserve"> 관로구방수장치</v>
          </cell>
          <cell r="C140" t="str">
            <v xml:space="preserve"> Φ50이하</v>
          </cell>
          <cell r="D140" t="str">
            <v>조</v>
          </cell>
          <cell r="G140">
            <v>1019</v>
          </cell>
          <cell r="H140">
            <v>4400</v>
          </cell>
          <cell r="O140">
            <v>4400</v>
          </cell>
          <cell r="P140">
            <v>4400</v>
          </cell>
        </row>
        <row r="141">
          <cell r="A141">
            <v>316</v>
          </cell>
          <cell r="B141" t="str">
            <v xml:space="preserve"> 관로구방수장치</v>
          </cell>
          <cell r="C141" t="str">
            <v xml:space="preserve"> Φ100이하</v>
          </cell>
          <cell r="D141" t="str">
            <v>조</v>
          </cell>
          <cell r="G141">
            <v>1019</v>
          </cell>
          <cell r="H141">
            <v>11000</v>
          </cell>
          <cell r="O141">
            <v>11000</v>
          </cell>
          <cell r="P141">
            <v>11000</v>
          </cell>
        </row>
        <row r="142">
          <cell r="A142">
            <v>317</v>
          </cell>
          <cell r="B142" t="str">
            <v xml:space="preserve"> 관로구방수장치</v>
          </cell>
          <cell r="C142" t="str">
            <v xml:space="preserve"> Φ150이하</v>
          </cell>
          <cell r="D142" t="str">
            <v>조</v>
          </cell>
          <cell r="G142">
            <v>1019</v>
          </cell>
          <cell r="H142">
            <v>11000</v>
          </cell>
          <cell r="O142">
            <v>11000</v>
          </cell>
          <cell r="P142">
            <v>11000</v>
          </cell>
        </row>
        <row r="143">
          <cell r="A143">
            <v>320</v>
          </cell>
          <cell r="B143" t="str">
            <v xml:space="preserve"> C형 슬리브</v>
          </cell>
          <cell r="C143" t="str">
            <v xml:space="preserve"> 100㎟</v>
          </cell>
          <cell r="D143" t="str">
            <v>개</v>
          </cell>
          <cell r="E143">
            <v>863</v>
          </cell>
          <cell r="F143">
            <v>2180</v>
          </cell>
          <cell r="O143">
            <v>2180</v>
          </cell>
          <cell r="P143">
            <v>2180</v>
          </cell>
        </row>
        <row r="144">
          <cell r="A144">
            <v>321</v>
          </cell>
          <cell r="B144" t="str">
            <v xml:space="preserve"> 레미콘</v>
          </cell>
          <cell r="C144" t="str">
            <v xml:space="preserve"> 40-180-8</v>
          </cell>
          <cell r="D144" t="str">
            <v>㎥</v>
          </cell>
          <cell r="E144">
            <v>118</v>
          </cell>
          <cell r="F144">
            <v>45660</v>
          </cell>
          <cell r="O144">
            <v>45660</v>
          </cell>
          <cell r="P144">
            <v>45660</v>
          </cell>
        </row>
        <row r="145">
          <cell r="A145">
            <v>504</v>
          </cell>
          <cell r="B145" t="str">
            <v xml:space="preserve"> 강    판</v>
          </cell>
          <cell r="C145" t="str">
            <v xml:space="preserve"> 6t</v>
          </cell>
          <cell r="D145" t="str">
            <v>㎏</v>
          </cell>
          <cell r="E145">
            <v>52</v>
          </cell>
          <cell r="F145">
            <v>314</v>
          </cell>
          <cell r="G145">
            <v>50</v>
          </cell>
          <cell r="H145">
            <v>350</v>
          </cell>
          <cell r="O145">
            <v>314</v>
          </cell>
          <cell r="P145">
            <v>314</v>
          </cell>
        </row>
        <row r="146">
          <cell r="A146">
            <v>503</v>
          </cell>
          <cell r="B146" t="str">
            <v xml:space="preserve"> 열연강판</v>
          </cell>
          <cell r="C146" t="str">
            <v xml:space="preserve"> 9t</v>
          </cell>
          <cell r="D146" t="str">
            <v>㎏</v>
          </cell>
          <cell r="E146">
            <v>52</v>
          </cell>
          <cell r="F146">
            <v>319</v>
          </cell>
          <cell r="G146">
            <v>50</v>
          </cell>
          <cell r="H146">
            <v>370</v>
          </cell>
          <cell r="O146">
            <v>319</v>
          </cell>
          <cell r="P146">
            <v>319</v>
          </cell>
        </row>
        <row r="147">
          <cell r="A147">
            <v>346</v>
          </cell>
          <cell r="B147" t="str">
            <v xml:space="preserve"> 이형철근</v>
          </cell>
          <cell r="C147" t="str">
            <v xml:space="preserve"> D-10</v>
          </cell>
          <cell r="D147" t="str">
            <v>ton</v>
          </cell>
          <cell r="E147">
            <v>43</v>
          </cell>
          <cell r="F147">
            <v>295000</v>
          </cell>
          <cell r="G147">
            <v>42</v>
          </cell>
          <cell r="H147">
            <v>325000</v>
          </cell>
          <cell r="O147">
            <v>295000</v>
          </cell>
          <cell r="P147">
            <v>295000</v>
          </cell>
        </row>
        <row r="148">
          <cell r="A148">
            <v>326</v>
          </cell>
          <cell r="B148" t="str">
            <v xml:space="preserve"> 무늬강판</v>
          </cell>
          <cell r="C148" t="str">
            <v xml:space="preserve"> 6.0t</v>
          </cell>
          <cell r="D148" t="str">
            <v>㎏</v>
          </cell>
          <cell r="E148">
            <v>61</v>
          </cell>
          <cell r="F148">
            <v>319</v>
          </cell>
          <cell r="O148">
            <v>319</v>
          </cell>
          <cell r="P148">
            <v>319</v>
          </cell>
        </row>
        <row r="149">
          <cell r="A149">
            <v>355</v>
          </cell>
          <cell r="B149" t="str">
            <v xml:space="preserve"> 조합페인트</v>
          </cell>
          <cell r="C149" t="str">
            <v xml:space="preserve"> 철재면 2회</v>
          </cell>
          <cell r="D149" t="str">
            <v>㎡</v>
          </cell>
          <cell r="G149" t="str">
            <v>부118</v>
          </cell>
          <cell r="H149">
            <v>976</v>
          </cell>
          <cell r="O149">
            <v>976</v>
          </cell>
          <cell r="P149">
            <v>976</v>
          </cell>
        </row>
        <row r="150">
          <cell r="A150">
            <v>319</v>
          </cell>
          <cell r="B150" t="str">
            <v xml:space="preserve"> 녹막이페인트</v>
          </cell>
          <cell r="C150" t="str">
            <v xml:space="preserve"> 철재면 2회</v>
          </cell>
          <cell r="D150" t="str">
            <v>㎡</v>
          </cell>
          <cell r="G150" t="str">
            <v>부118</v>
          </cell>
          <cell r="H150">
            <v>937</v>
          </cell>
          <cell r="O150">
            <v>937</v>
          </cell>
          <cell r="P150">
            <v>937</v>
          </cell>
        </row>
        <row r="151">
          <cell r="A151">
            <v>356</v>
          </cell>
          <cell r="B151" t="str">
            <v xml:space="preserve"> 철근가공조립</v>
          </cell>
          <cell r="C151" t="str">
            <v xml:space="preserve"> 간단</v>
          </cell>
          <cell r="D151" t="str">
            <v>ton</v>
          </cell>
          <cell r="G151" t="str">
            <v>부72</v>
          </cell>
          <cell r="H151">
            <v>312100</v>
          </cell>
          <cell r="O151">
            <v>312100</v>
          </cell>
          <cell r="P151">
            <v>312100</v>
          </cell>
        </row>
        <row r="152">
          <cell r="A152">
            <v>515</v>
          </cell>
          <cell r="B152" t="str">
            <v xml:space="preserve"> 철근가공조립</v>
          </cell>
          <cell r="C152" t="str">
            <v xml:space="preserve"> 구멍뚫기</v>
          </cell>
          <cell r="D152" t="str">
            <v>개</v>
          </cell>
          <cell r="O152">
            <v>0</v>
          </cell>
          <cell r="P152">
            <v>0</v>
          </cell>
        </row>
        <row r="153">
          <cell r="A153">
            <v>513</v>
          </cell>
          <cell r="B153" t="str">
            <v xml:space="preserve"> "C"TYPE HANGER</v>
          </cell>
          <cell r="D153" t="str">
            <v>개</v>
          </cell>
          <cell r="E153">
            <v>878</v>
          </cell>
          <cell r="F153">
            <v>1810</v>
          </cell>
          <cell r="O153">
            <v>1810</v>
          </cell>
          <cell r="P153">
            <v>1810</v>
          </cell>
        </row>
        <row r="154">
          <cell r="A154">
            <v>509</v>
          </cell>
          <cell r="B154" t="str">
            <v xml:space="preserve"> 전주밴드</v>
          </cell>
          <cell r="C154" t="str">
            <v xml:space="preserve"> 스텐조절식</v>
          </cell>
          <cell r="D154" t="str">
            <v>개</v>
          </cell>
          <cell r="G154">
            <v>1005</v>
          </cell>
          <cell r="H154">
            <v>1700</v>
          </cell>
          <cell r="O154">
            <v>1700</v>
          </cell>
          <cell r="P154">
            <v>1700</v>
          </cell>
        </row>
        <row r="155">
          <cell r="A155">
            <v>512</v>
          </cell>
          <cell r="B155" t="str">
            <v xml:space="preserve"> 워샤캡</v>
          </cell>
          <cell r="C155" t="str">
            <v xml:space="preserve"> 54mm</v>
          </cell>
          <cell r="D155" t="str">
            <v>개</v>
          </cell>
          <cell r="E155">
            <v>867</v>
          </cell>
          <cell r="F155">
            <v>4050</v>
          </cell>
          <cell r="O155">
            <v>4050</v>
          </cell>
          <cell r="P155">
            <v>4050</v>
          </cell>
        </row>
        <row r="156">
          <cell r="A156">
            <v>334</v>
          </cell>
          <cell r="B156" t="str">
            <v xml:space="preserve"> 비닐테이프</v>
          </cell>
          <cell r="C156" t="str">
            <v xml:space="preserve"> 0.2x19</v>
          </cell>
          <cell r="D156" t="str">
            <v>m</v>
          </cell>
          <cell r="E156">
            <v>966</v>
          </cell>
          <cell r="F156">
            <v>153</v>
          </cell>
          <cell r="O156">
            <v>153</v>
          </cell>
          <cell r="P156">
            <v>153</v>
          </cell>
        </row>
        <row r="157">
          <cell r="A157">
            <v>336</v>
          </cell>
          <cell r="B157" t="str">
            <v xml:space="preserve"> 실리콘고무테이프</v>
          </cell>
          <cell r="C157" t="str">
            <v xml:space="preserve"> 0.3x25</v>
          </cell>
          <cell r="D157" t="str">
            <v>m</v>
          </cell>
          <cell r="E157">
            <v>966</v>
          </cell>
          <cell r="F157">
            <v>2522</v>
          </cell>
          <cell r="G157">
            <v>1016</v>
          </cell>
          <cell r="H157">
            <v>2967</v>
          </cell>
          <cell r="O157">
            <v>2522</v>
          </cell>
          <cell r="P157">
            <v>2522</v>
          </cell>
        </row>
        <row r="158">
          <cell r="A158">
            <v>358</v>
          </cell>
          <cell r="B158" t="str">
            <v xml:space="preserve"> 케이블위험표시기</v>
          </cell>
          <cell r="D158" t="str">
            <v>개</v>
          </cell>
          <cell r="E158">
            <v>958</v>
          </cell>
          <cell r="F158">
            <v>13000</v>
          </cell>
          <cell r="O158">
            <v>13000</v>
          </cell>
          <cell r="P158">
            <v>13000</v>
          </cell>
        </row>
        <row r="159">
          <cell r="A159">
            <v>359</v>
          </cell>
          <cell r="B159" t="str">
            <v xml:space="preserve"> 케이블크리트</v>
          </cell>
          <cell r="C159" t="str">
            <v xml:space="preserve"> R50 L320</v>
          </cell>
          <cell r="D159" t="str">
            <v>개</v>
          </cell>
          <cell r="G159">
            <v>1020</v>
          </cell>
          <cell r="H159">
            <v>5600</v>
          </cell>
          <cell r="O159">
            <v>5600</v>
          </cell>
          <cell r="P159">
            <v>5600</v>
          </cell>
        </row>
        <row r="160">
          <cell r="A160">
            <v>360</v>
          </cell>
          <cell r="B160" t="str">
            <v xml:space="preserve"> 케이블표지시트</v>
          </cell>
          <cell r="C160" t="str">
            <v xml:space="preserve"> 0.23x300</v>
          </cell>
          <cell r="D160" t="str">
            <v>m</v>
          </cell>
          <cell r="E160">
            <v>956</v>
          </cell>
          <cell r="F160">
            <v>250</v>
          </cell>
          <cell r="O160">
            <v>250</v>
          </cell>
          <cell r="P160">
            <v>250</v>
          </cell>
        </row>
        <row r="161">
          <cell r="A161">
            <v>361</v>
          </cell>
          <cell r="B161" t="str">
            <v xml:space="preserve"> 전자식탐지기</v>
          </cell>
          <cell r="C161" t="str">
            <v xml:space="preserve"> 전력케이블용</v>
          </cell>
          <cell r="D161" t="str">
            <v>개</v>
          </cell>
          <cell r="E161">
            <v>956</v>
          </cell>
          <cell r="F161">
            <v>4167000</v>
          </cell>
          <cell r="K161" t="str">
            <v>3M</v>
          </cell>
          <cell r="L161">
            <v>4000000</v>
          </cell>
          <cell r="O161">
            <v>4000000</v>
          </cell>
          <cell r="P161">
            <v>4000000</v>
          </cell>
        </row>
        <row r="162">
          <cell r="A162">
            <v>362</v>
          </cell>
          <cell r="B162" t="str">
            <v xml:space="preserve"> 전자식표지기</v>
          </cell>
          <cell r="C162" t="str">
            <v xml:space="preserve"> 전력케이블용</v>
          </cell>
          <cell r="D162" t="str">
            <v>개</v>
          </cell>
          <cell r="E162">
            <v>956</v>
          </cell>
          <cell r="F162">
            <v>20000</v>
          </cell>
          <cell r="K162" t="str">
            <v>3M</v>
          </cell>
          <cell r="L162">
            <v>20000</v>
          </cell>
          <cell r="O162">
            <v>20000</v>
          </cell>
          <cell r="P162">
            <v>20000</v>
          </cell>
        </row>
        <row r="163">
          <cell r="A163">
            <v>366</v>
          </cell>
          <cell r="B163" t="str">
            <v xml:space="preserve"> 콘크리트치기</v>
          </cell>
          <cell r="C163" t="str">
            <v xml:space="preserve"> 1:2:4</v>
          </cell>
          <cell r="D163" t="str">
            <v>㎥</v>
          </cell>
          <cell r="O163">
            <v>0</v>
          </cell>
          <cell r="P163">
            <v>0</v>
          </cell>
        </row>
        <row r="164">
          <cell r="A164">
            <v>435</v>
          </cell>
          <cell r="B164" t="str">
            <v xml:space="preserve"> 콘크리트치기</v>
          </cell>
          <cell r="C164" t="str">
            <v xml:space="preserve"> 1:3:6</v>
          </cell>
          <cell r="D164" t="str">
            <v>㎥</v>
          </cell>
          <cell r="O164">
            <v>0</v>
          </cell>
          <cell r="P164">
            <v>0</v>
          </cell>
        </row>
        <row r="165">
          <cell r="A165">
            <v>554</v>
          </cell>
          <cell r="B165" t="str">
            <v xml:space="preserve"> 콘크리트깨기</v>
          </cell>
          <cell r="D165" t="str">
            <v>㎥</v>
          </cell>
          <cell r="O165">
            <v>0</v>
          </cell>
          <cell r="P165">
            <v>0</v>
          </cell>
        </row>
        <row r="166">
          <cell r="A166">
            <v>367</v>
          </cell>
          <cell r="B166" t="str">
            <v xml:space="preserve"> 콘크리트타설</v>
          </cell>
          <cell r="C166" t="str">
            <v xml:space="preserve"> 40-180-8</v>
          </cell>
          <cell r="D166" t="str">
            <v>m</v>
          </cell>
          <cell r="O166">
            <v>0</v>
          </cell>
          <cell r="P166">
            <v>0</v>
          </cell>
        </row>
        <row r="167">
          <cell r="A167">
            <v>368</v>
          </cell>
          <cell r="B167" t="str">
            <v xml:space="preserve"> 콘크리트포장절단</v>
          </cell>
          <cell r="C167" t="str">
            <v xml:space="preserve"> 시멘트포장</v>
          </cell>
          <cell r="D167" t="str">
            <v>m</v>
          </cell>
          <cell r="E167" t="str">
            <v>적산정보</v>
          </cell>
          <cell r="F167">
            <v>56780</v>
          </cell>
          <cell r="O167">
            <v>56780</v>
          </cell>
          <cell r="P167">
            <v>56780</v>
          </cell>
        </row>
        <row r="168">
          <cell r="A168">
            <v>370</v>
          </cell>
          <cell r="B168" t="str">
            <v xml:space="preserve"> 터파기</v>
          </cell>
          <cell r="C168" t="str">
            <v xml:space="preserve"> 인력</v>
          </cell>
          <cell r="D168" t="str">
            <v>㎥</v>
          </cell>
          <cell r="O168">
            <v>0</v>
          </cell>
          <cell r="P168">
            <v>0</v>
          </cell>
        </row>
        <row r="169">
          <cell r="A169">
            <v>371</v>
          </cell>
          <cell r="B169" t="str">
            <v xml:space="preserve"> 터파기</v>
          </cell>
          <cell r="C169" t="str">
            <v xml:space="preserve"> 인력(0~1m)</v>
          </cell>
          <cell r="D169" t="str">
            <v>㎥</v>
          </cell>
          <cell r="O169">
            <v>0</v>
          </cell>
          <cell r="P169">
            <v>0</v>
          </cell>
        </row>
        <row r="170">
          <cell r="A170">
            <v>372</v>
          </cell>
          <cell r="B170" t="str">
            <v xml:space="preserve"> 터파기</v>
          </cell>
          <cell r="C170" t="str">
            <v xml:space="preserve"> 인력(1~2m)</v>
          </cell>
          <cell r="D170" t="str">
            <v>㎥</v>
          </cell>
          <cell r="O170">
            <v>0</v>
          </cell>
          <cell r="P170">
            <v>0</v>
          </cell>
        </row>
        <row r="171">
          <cell r="A171">
            <v>373</v>
          </cell>
          <cell r="B171" t="str">
            <v xml:space="preserve"> 터파기</v>
          </cell>
          <cell r="C171" t="str">
            <v>콘크리트구간</v>
          </cell>
          <cell r="D171" t="str">
            <v>m</v>
          </cell>
          <cell r="O171">
            <v>0</v>
          </cell>
          <cell r="P171">
            <v>0</v>
          </cell>
        </row>
        <row r="172">
          <cell r="A172">
            <v>374</v>
          </cell>
          <cell r="B172" t="str">
            <v xml:space="preserve"> 다지기</v>
          </cell>
          <cell r="C172" t="str">
            <v>인력</v>
          </cell>
          <cell r="D172" t="str">
            <v>㎥</v>
          </cell>
          <cell r="O172">
            <v>0</v>
          </cell>
          <cell r="P172">
            <v>0</v>
          </cell>
        </row>
        <row r="173">
          <cell r="A173">
            <v>516</v>
          </cell>
          <cell r="B173" t="str">
            <v xml:space="preserve"> 되메우기</v>
          </cell>
          <cell r="C173" t="str">
            <v xml:space="preserve"> 인력</v>
          </cell>
          <cell r="D173" t="str">
            <v>㎥</v>
          </cell>
          <cell r="O173">
            <v>0</v>
          </cell>
          <cell r="P173">
            <v>0</v>
          </cell>
        </row>
        <row r="174">
          <cell r="A174">
            <v>375</v>
          </cell>
          <cell r="B174" t="str">
            <v xml:space="preserve"> 잔토처리</v>
          </cell>
          <cell r="C174" t="str">
            <v xml:space="preserve"> 현장내,인력</v>
          </cell>
          <cell r="D174" t="str">
            <v>㎥</v>
          </cell>
          <cell r="O174">
            <v>0</v>
          </cell>
          <cell r="P174">
            <v>0</v>
          </cell>
        </row>
        <row r="175">
          <cell r="A175">
            <v>436</v>
          </cell>
          <cell r="B175" t="str">
            <v>WIRE MESH</v>
          </cell>
          <cell r="C175" t="str">
            <v xml:space="preserve"> #8x100x100</v>
          </cell>
          <cell r="D175" t="str">
            <v>㎡</v>
          </cell>
          <cell r="E175">
            <v>99</v>
          </cell>
          <cell r="F175">
            <v>980</v>
          </cell>
          <cell r="O175">
            <v>980</v>
          </cell>
          <cell r="P175">
            <v>980</v>
          </cell>
        </row>
        <row r="176">
          <cell r="A176">
            <v>376</v>
          </cell>
          <cell r="B176" t="str">
            <v xml:space="preserve"> 자갈</v>
          </cell>
          <cell r="C176" t="str">
            <v xml:space="preserve"> 25mm이하</v>
          </cell>
          <cell r="D176" t="str">
            <v>㎥</v>
          </cell>
          <cell r="E176">
            <v>110</v>
          </cell>
          <cell r="F176">
            <v>11000</v>
          </cell>
          <cell r="G176">
            <v>97</v>
          </cell>
          <cell r="H176">
            <v>12000</v>
          </cell>
          <cell r="O176">
            <v>11000</v>
          </cell>
          <cell r="P176">
            <v>11000</v>
          </cell>
        </row>
        <row r="177">
          <cell r="A177">
            <v>377</v>
          </cell>
          <cell r="B177" t="str">
            <v xml:space="preserve"> 시멘트</v>
          </cell>
          <cell r="C177" t="str">
            <v xml:space="preserve"> 포틀랜드 40kg</v>
          </cell>
          <cell r="D177" t="str">
            <v>포</v>
          </cell>
          <cell r="E177">
            <v>113</v>
          </cell>
          <cell r="F177">
            <v>3920</v>
          </cell>
          <cell r="G177">
            <v>96</v>
          </cell>
          <cell r="H177">
            <v>4000</v>
          </cell>
          <cell r="O177">
            <v>3920</v>
          </cell>
          <cell r="P177">
            <v>3920</v>
          </cell>
        </row>
        <row r="178">
          <cell r="A178">
            <v>378</v>
          </cell>
          <cell r="B178" t="str">
            <v xml:space="preserve"> 거푸집</v>
          </cell>
          <cell r="C178" t="str">
            <v xml:space="preserve"> 합판 4회</v>
          </cell>
          <cell r="D178" t="str">
            <v>㎡</v>
          </cell>
          <cell r="G178" t="str">
            <v>부72</v>
          </cell>
          <cell r="H178">
            <v>4435</v>
          </cell>
          <cell r="O178">
            <v>4435</v>
          </cell>
          <cell r="P178">
            <v>4435</v>
          </cell>
        </row>
        <row r="179">
          <cell r="A179">
            <v>379</v>
          </cell>
          <cell r="B179" t="str">
            <v>잡석</v>
          </cell>
          <cell r="C179" t="str">
            <v xml:space="preserve"> 250mm이하</v>
          </cell>
          <cell r="D179" t="str">
            <v>㎥</v>
          </cell>
          <cell r="E179">
            <v>111</v>
          </cell>
          <cell r="F179">
            <v>14500</v>
          </cell>
          <cell r="G179">
            <v>95</v>
          </cell>
          <cell r="H179">
            <v>14500</v>
          </cell>
          <cell r="O179">
            <v>14500</v>
          </cell>
          <cell r="P179">
            <v>14500</v>
          </cell>
        </row>
        <row r="180">
          <cell r="A180">
            <v>380</v>
          </cell>
          <cell r="B180" t="str">
            <v xml:space="preserve"> 모래</v>
          </cell>
          <cell r="C180" t="str">
            <v xml:space="preserve"> 세사</v>
          </cell>
          <cell r="D180" t="str">
            <v>㎥</v>
          </cell>
          <cell r="E180">
            <v>111</v>
          </cell>
          <cell r="F180">
            <v>15000</v>
          </cell>
          <cell r="G180">
            <v>95</v>
          </cell>
          <cell r="H180">
            <v>14000</v>
          </cell>
          <cell r="O180">
            <v>14000</v>
          </cell>
          <cell r="P180">
            <v>14000</v>
          </cell>
        </row>
        <row r="181">
          <cell r="A181">
            <v>382</v>
          </cell>
          <cell r="B181" t="str">
            <v>트랜치</v>
          </cell>
          <cell r="C181" t="str">
            <v>(W500x200,W300x200)</v>
          </cell>
          <cell r="D181" t="str">
            <v>식</v>
          </cell>
          <cell r="O181">
            <v>0</v>
          </cell>
          <cell r="P181">
            <v>0</v>
          </cell>
        </row>
        <row r="182">
          <cell r="A182">
            <v>383</v>
          </cell>
          <cell r="B182" t="str">
            <v>휀스</v>
          </cell>
          <cell r="C182" t="str">
            <v>1.0m 경간</v>
          </cell>
          <cell r="D182" t="str">
            <v>식</v>
          </cell>
          <cell r="O182">
            <v>0</v>
          </cell>
          <cell r="P182">
            <v>0</v>
          </cell>
        </row>
        <row r="183">
          <cell r="A183">
            <v>386</v>
          </cell>
          <cell r="B183" t="str">
            <v xml:space="preserve"> 배전반(HV-1)</v>
          </cell>
          <cell r="C183" t="str">
            <v xml:space="preserve"> DS, VCB 7.2kV 400A(디지탈형)</v>
          </cell>
          <cell r="D183" t="str">
            <v>조</v>
          </cell>
          <cell r="O183">
            <v>0</v>
          </cell>
          <cell r="P183">
            <v>0</v>
          </cell>
        </row>
        <row r="184">
          <cell r="A184">
            <v>544</v>
          </cell>
          <cell r="B184" t="str">
            <v xml:space="preserve"> 배전반(HV-3)</v>
          </cell>
          <cell r="C184" t="str">
            <v xml:space="preserve"> VCB 7.2kV 400A×2(디지탈형)</v>
          </cell>
          <cell r="D184" t="str">
            <v>조</v>
          </cell>
          <cell r="O184">
            <v>0</v>
          </cell>
          <cell r="P184">
            <v>0</v>
          </cell>
        </row>
        <row r="185">
          <cell r="A185">
            <v>559</v>
          </cell>
          <cell r="B185" t="str">
            <v xml:space="preserve"> 배전반</v>
          </cell>
          <cell r="C185" t="str">
            <v xml:space="preserve"> 6.6kV GTR 3상 100kVAx1</v>
          </cell>
          <cell r="D185" t="str">
            <v>조</v>
          </cell>
          <cell r="O185">
            <v>0</v>
          </cell>
          <cell r="P185">
            <v>0</v>
          </cell>
        </row>
        <row r="186">
          <cell r="A186">
            <v>560</v>
          </cell>
          <cell r="B186" t="str">
            <v xml:space="preserve"> 배전반</v>
          </cell>
          <cell r="C186" t="str">
            <v xml:space="preserve"> NGR 19[Ω] 30SEC</v>
          </cell>
          <cell r="D186" t="str">
            <v>조</v>
          </cell>
          <cell r="O186">
            <v>0</v>
          </cell>
          <cell r="P186">
            <v>0</v>
          </cell>
        </row>
        <row r="187">
          <cell r="A187">
            <v>395</v>
          </cell>
          <cell r="B187" t="str">
            <v xml:space="preserve"> 배전반</v>
          </cell>
          <cell r="C187" t="str">
            <v xml:space="preserve"> LV-1</v>
          </cell>
          <cell r="D187" t="str">
            <v>조</v>
          </cell>
          <cell r="O187">
            <v>0</v>
          </cell>
          <cell r="P187">
            <v>0</v>
          </cell>
        </row>
        <row r="188">
          <cell r="A188">
            <v>397</v>
          </cell>
          <cell r="B188" t="str">
            <v xml:space="preserve"> 밧데리반</v>
          </cell>
          <cell r="C188" t="str">
            <v>BAT-1</v>
          </cell>
          <cell r="D188" t="str">
            <v>조</v>
          </cell>
          <cell r="O188">
            <v>0</v>
          </cell>
          <cell r="P188">
            <v>0</v>
          </cell>
        </row>
        <row r="189">
          <cell r="A189">
            <v>398</v>
          </cell>
          <cell r="B189" t="str">
            <v xml:space="preserve"> 정류기반</v>
          </cell>
          <cell r="C189" t="str">
            <v>REC-1</v>
          </cell>
          <cell r="D189" t="str">
            <v>조</v>
          </cell>
          <cell r="O189">
            <v>0</v>
          </cell>
          <cell r="P189">
            <v>0</v>
          </cell>
        </row>
        <row r="190">
          <cell r="A190">
            <v>402</v>
          </cell>
          <cell r="B190" t="str">
            <v xml:space="preserve"> 변압기몰드</v>
          </cell>
          <cell r="C190" t="str">
            <v xml:space="preserve"> 6.6kV 3상 50kVAx2</v>
          </cell>
          <cell r="D190" t="str">
            <v>대</v>
          </cell>
          <cell r="O190">
            <v>0</v>
          </cell>
          <cell r="P190">
            <v>0</v>
          </cell>
        </row>
        <row r="191">
          <cell r="A191">
            <v>403</v>
          </cell>
          <cell r="B191" t="str">
            <v xml:space="preserve"> 변압기몰드</v>
          </cell>
          <cell r="C191" t="str">
            <v xml:space="preserve"> 6.6kV 3상 50kVA, 1상50kVA</v>
          </cell>
          <cell r="D191" t="str">
            <v>대</v>
          </cell>
          <cell r="O191">
            <v>0</v>
          </cell>
          <cell r="P191">
            <v>0</v>
          </cell>
        </row>
        <row r="192">
          <cell r="A192">
            <v>550</v>
          </cell>
          <cell r="B192" t="str">
            <v xml:space="preserve"> 변압기몰드</v>
          </cell>
          <cell r="C192" t="str">
            <v xml:space="preserve"> 6.6kV 3상 100kVA, 1상75kVA</v>
          </cell>
          <cell r="D192" t="str">
            <v>대</v>
          </cell>
          <cell r="O192">
            <v>0</v>
          </cell>
          <cell r="P192">
            <v>0</v>
          </cell>
        </row>
        <row r="193">
          <cell r="A193">
            <v>404</v>
          </cell>
          <cell r="B193" t="str">
            <v xml:space="preserve"> 변압기몰드</v>
          </cell>
          <cell r="C193" t="str">
            <v xml:space="preserve"> 6.6kV 3상 50kVA</v>
          </cell>
          <cell r="D193" t="str">
            <v>대</v>
          </cell>
          <cell r="O193">
            <v>0</v>
          </cell>
          <cell r="P193">
            <v>0</v>
          </cell>
        </row>
        <row r="194">
          <cell r="A194">
            <v>558</v>
          </cell>
          <cell r="B194" t="str">
            <v xml:space="preserve"> 변압기몰드</v>
          </cell>
          <cell r="C194" t="str">
            <v xml:space="preserve"> 6.6kV 1상 75kVAx2</v>
          </cell>
          <cell r="D194" t="str">
            <v>대</v>
          </cell>
          <cell r="O194">
            <v>0</v>
          </cell>
          <cell r="P194">
            <v>0</v>
          </cell>
        </row>
        <row r="195">
          <cell r="A195">
            <v>551</v>
          </cell>
          <cell r="B195" t="str">
            <v xml:space="preserve"> 변압기몰드</v>
          </cell>
          <cell r="C195" t="str">
            <v xml:space="preserve"> 6.6kV 3상 75kVAx2</v>
          </cell>
          <cell r="D195" t="str">
            <v>대</v>
          </cell>
          <cell r="O195">
            <v>0</v>
          </cell>
          <cell r="P195">
            <v>0</v>
          </cell>
        </row>
        <row r="196">
          <cell r="A196">
            <v>407</v>
          </cell>
          <cell r="B196" t="str">
            <v xml:space="preserve"> 변압기몰드</v>
          </cell>
          <cell r="C196" t="str">
            <v xml:space="preserve"> 6.6kV 3상 150kVA</v>
          </cell>
          <cell r="D196" t="str">
            <v>대</v>
          </cell>
          <cell r="O196">
            <v>0</v>
          </cell>
          <cell r="P196">
            <v>0</v>
          </cell>
        </row>
        <row r="197">
          <cell r="A197">
            <v>408</v>
          </cell>
          <cell r="B197" t="str">
            <v xml:space="preserve"> 변압기몰드</v>
          </cell>
          <cell r="C197" t="str">
            <v>25.8kV 1상 10KVAx2(건널목,초소)</v>
          </cell>
          <cell r="D197" t="str">
            <v>대</v>
          </cell>
          <cell r="O197">
            <v>0</v>
          </cell>
          <cell r="P197">
            <v>0</v>
          </cell>
        </row>
        <row r="198">
          <cell r="A198">
            <v>409</v>
          </cell>
          <cell r="B198" t="str">
            <v xml:space="preserve"> 변압기몰드</v>
          </cell>
          <cell r="C198" t="str">
            <v>25.8kV 3상 10KVAx1(터널)</v>
          </cell>
          <cell r="D198" t="str">
            <v>대</v>
          </cell>
          <cell r="O198">
            <v>0</v>
          </cell>
          <cell r="P198">
            <v>0</v>
          </cell>
        </row>
        <row r="199">
          <cell r="A199">
            <v>410</v>
          </cell>
          <cell r="B199" t="str">
            <v xml:space="preserve"> 변압기몰드</v>
          </cell>
          <cell r="C199" t="str">
            <v xml:space="preserve"> VCB, 6.6kV 3상 50KVAx2(SP,SSP)</v>
          </cell>
          <cell r="D199" t="str">
            <v>대</v>
          </cell>
          <cell r="O199">
            <v>0</v>
          </cell>
          <cell r="P199">
            <v>0</v>
          </cell>
        </row>
        <row r="200">
          <cell r="A200">
            <v>411</v>
          </cell>
          <cell r="B200" t="str">
            <v xml:space="preserve"> 원제설비</v>
          </cell>
          <cell r="D200" t="str">
            <v>식</v>
          </cell>
          <cell r="O200">
            <v>0</v>
          </cell>
          <cell r="P200">
            <v>0</v>
          </cell>
        </row>
        <row r="201">
          <cell r="A201">
            <v>522</v>
          </cell>
          <cell r="B201" t="str">
            <v xml:space="preserve"> 콘센트함</v>
          </cell>
          <cell r="C201" t="str">
            <v xml:space="preserve"> 350x450x150(터널용)</v>
          </cell>
          <cell r="D201" t="str">
            <v>개</v>
          </cell>
          <cell r="K201" t="str">
            <v>수화</v>
          </cell>
          <cell r="L201">
            <v>243115</v>
          </cell>
          <cell r="O201">
            <v>243115</v>
          </cell>
          <cell r="P201">
            <v>243115</v>
          </cell>
        </row>
        <row r="202">
          <cell r="A202">
            <v>527</v>
          </cell>
          <cell r="B202" t="str">
            <v xml:space="preserve"> 속  판</v>
          </cell>
          <cell r="C202" t="str">
            <v xml:space="preserve"> 1.5t</v>
          </cell>
          <cell r="D202" t="str">
            <v>SET</v>
          </cell>
          <cell r="O202">
            <v>0</v>
          </cell>
          <cell r="P202">
            <v>0</v>
          </cell>
        </row>
        <row r="203">
          <cell r="A203">
            <v>533</v>
          </cell>
          <cell r="B203" t="str">
            <v xml:space="preserve"> N.P</v>
          </cell>
          <cell r="C203" t="str">
            <v xml:space="preserve"> 3tx40x200</v>
          </cell>
          <cell r="D203" t="str">
            <v>EA</v>
          </cell>
          <cell r="O203">
            <v>0</v>
          </cell>
          <cell r="P203">
            <v>0</v>
          </cell>
        </row>
        <row r="204">
          <cell r="A204">
            <v>416</v>
          </cell>
          <cell r="B204" t="str">
            <v xml:space="preserve"> N.P</v>
          </cell>
          <cell r="C204" t="str">
            <v xml:space="preserve"> 2tx16x60</v>
          </cell>
          <cell r="D204" t="str">
            <v>EA</v>
          </cell>
          <cell r="O204">
            <v>0</v>
          </cell>
          <cell r="P204">
            <v>0</v>
          </cell>
        </row>
        <row r="205">
          <cell r="A205">
            <v>524</v>
          </cell>
          <cell r="B205" t="str">
            <v xml:space="preserve"> DOOR HANDLE</v>
          </cell>
          <cell r="C205" t="str">
            <v xml:space="preserve"> W/KEY 대</v>
          </cell>
          <cell r="D205" t="str">
            <v>EA</v>
          </cell>
          <cell r="O205">
            <v>0</v>
          </cell>
          <cell r="P205">
            <v>0</v>
          </cell>
        </row>
        <row r="206">
          <cell r="A206">
            <v>420</v>
          </cell>
          <cell r="B206" t="str">
            <v xml:space="preserve"> P.L</v>
          </cell>
          <cell r="C206" t="str">
            <v xml:space="preserve"> AC 25㎜</v>
          </cell>
          <cell r="D206" t="str">
            <v>EA</v>
          </cell>
          <cell r="O206">
            <v>0</v>
          </cell>
          <cell r="P206">
            <v>0</v>
          </cell>
        </row>
        <row r="207">
          <cell r="A207">
            <v>414</v>
          </cell>
          <cell r="B207" t="str">
            <v xml:space="preserve"> N.F.B</v>
          </cell>
          <cell r="C207" t="str">
            <v xml:space="preserve"> ABS 3P 30AF</v>
          </cell>
          <cell r="D207" t="str">
            <v>EA</v>
          </cell>
          <cell r="O207">
            <v>0</v>
          </cell>
          <cell r="P207">
            <v>0</v>
          </cell>
        </row>
        <row r="208">
          <cell r="A208">
            <v>525</v>
          </cell>
          <cell r="B208" t="str">
            <v xml:space="preserve"> CONSENT(노출)</v>
          </cell>
          <cell r="C208" t="str">
            <v xml:space="preserve"> 2P 30A</v>
          </cell>
          <cell r="D208" t="str">
            <v>EA</v>
          </cell>
          <cell r="O208">
            <v>0</v>
          </cell>
          <cell r="P208">
            <v>0</v>
          </cell>
        </row>
        <row r="209">
          <cell r="A209">
            <v>526</v>
          </cell>
          <cell r="B209" t="str">
            <v xml:space="preserve"> CONSENT(노출)</v>
          </cell>
          <cell r="C209" t="str">
            <v xml:space="preserve"> 4P 30A</v>
          </cell>
          <cell r="D209" t="str">
            <v>EA</v>
          </cell>
          <cell r="O209">
            <v>0</v>
          </cell>
          <cell r="P209">
            <v>0</v>
          </cell>
        </row>
        <row r="210">
          <cell r="A210">
            <v>523</v>
          </cell>
          <cell r="B210" t="str">
            <v xml:space="preserve"> 스위치함</v>
          </cell>
          <cell r="C210" t="str">
            <v xml:space="preserve"> 터널용 ON/OFF(150x150x100)</v>
          </cell>
          <cell r="D210" t="str">
            <v>개</v>
          </cell>
          <cell r="K210" t="str">
            <v>수화</v>
          </cell>
          <cell r="L210">
            <v>85202</v>
          </cell>
          <cell r="O210">
            <v>85202</v>
          </cell>
          <cell r="P210">
            <v>85202</v>
          </cell>
        </row>
        <row r="211">
          <cell r="A211">
            <v>528</v>
          </cell>
          <cell r="B211" t="str">
            <v xml:space="preserve"> N.P</v>
          </cell>
          <cell r="C211" t="str">
            <v xml:space="preserve"> 3tx40x200</v>
          </cell>
          <cell r="D211" t="str">
            <v>EA</v>
          </cell>
          <cell r="O211">
            <v>0</v>
          </cell>
          <cell r="P211">
            <v>0</v>
          </cell>
        </row>
        <row r="212">
          <cell r="A212">
            <v>529</v>
          </cell>
          <cell r="B212" t="str">
            <v xml:space="preserve"> N.P</v>
          </cell>
          <cell r="C212" t="str">
            <v xml:space="preserve"> 25㎜</v>
          </cell>
          <cell r="D212" t="str">
            <v>EA</v>
          </cell>
          <cell r="O212">
            <v>0</v>
          </cell>
          <cell r="P212">
            <v>0</v>
          </cell>
        </row>
        <row r="213">
          <cell r="A213">
            <v>530</v>
          </cell>
          <cell r="B213" t="str">
            <v xml:space="preserve"> DOOR HANDLE</v>
          </cell>
          <cell r="C213" t="str">
            <v xml:space="preserve"> W/KEY 대</v>
          </cell>
          <cell r="D213" t="str">
            <v>EA</v>
          </cell>
          <cell r="O213">
            <v>0</v>
          </cell>
          <cell r="P213">
            <v>0</v>
          </cell>
        </row>
        <row r="214">
          <cell r="A214">
            <v>419</v>
          </cell>
          <cell r="B214" t="str">
            <v xml:space="preserve"> P.B.L</v>
          </cell>
          <cell r="C214" t="str">
            <v xml:space="preserve"> AC 25㎜,30㎜</v>
          </cell>
          <cell r="D214" t="str">
            <v>EA</v>
          </cell>
          <cell r="O214">
            <v>0</v>
          </cell>
          <cell r="P214">
            <v>0</v>
          </cell>
        </row>
        <row r="215">
          <cell r="A215">
            <v>531</v>
          </cell>
          <cell r="B215" t="str">
            <v xml:space="preserve"> P.B</v>
          </cell>
          <cell r="C215" t="str">
            <v xml:space="preserve"> AC 25㎜,30㎜</v>
          </cell>
          <cell r="D215" t="str">
            <v>EA</v>
          </cell>
          <cell r="O215">
            <v>0</v>
          </cell>
          <cell r="P215">
            <v>0</v>
          </cell>
        </row>
        <row r="216">
          <cell r="A216">
            <v>532</v>
          </cell>
          <cell r="B216" t="str">
            <v xml:space="preserve"> 이면배선</v>
          </cell>
          <cell r="C216" t="str">
            <v xml:space="preserve"> 2㎟</v>
          </cell>
          <cell r="D216" t="str">
            <v>M</v>
          </cell>
          <cell r="O216">
            <v>0</v>
          </cell>
          <cell r="P216">
            <v>0</v>
          </cell>
        </row>
        <row r="217">
          <cell r="A217">
            <v>412</v>
          </cell>
          <cell r="B217" t="str">
            <v xml:space="preserve"> DIAZED FUSE</v>
          </cell>
          <cell r="C217" t="str">
            <v xml:space="preserve"> W/HOLDER</v>
          </cell>
          <cell r="D217" t="str">
            <v>EA</v>
          </cell>
          <cell r="O217">
            <v>0</v>
          </cell>
          <cell r="P217">
            <v>0</v>
          </cell>
        </row>
        <row r="218">
          <cell r="A218">
            <v>413</v>
          </cell>
          <cell r="B218" t="str">
            <v xml:space="preserve"> M.C (SMC-15)</v>
          </cell>
          <cell r="C218" t="str">
            <v xml:space="preserve"> 380/440 4KW 이하</v>
          </cell>
          <cell r="D218" t="str">
            <v>EA</v>
          </cell>
          <cell r="O218">
            <v>0</v>
          </cell>
          <cell r="P218">
            <v>0</v>
          </cell>
        </row>
        <row r="219">
          <cell r="A219">
            <v>415</v>
          </cell>
          <cell r="B219" t="str">
            <v xml:space="preserve"> E.L.B</v>
          </cell>
          <cell r="C219" t="str">
            <v xml:space="preserve"> 4P 50AF</v>
          </cell>
          <cell r="D219" t="str">
            <v>EA</v>
          </cell>
          <cell r="E219">
            <v>910</v>
          </cell>
          <cell r="F219">
            <v>104000</v>
          </cell>
          <cell r="G219">
            <v>977</v>
          </cell>
          <cell r="H219">
            <v>108800</v>
          </cell>
          <cell r="O219">
            <v>104000</v>
          </cell>
          <cell r="P219">
            <v>104000</v>
          </cell>
        </row>
        <row r="220">
          <cell r="A220">
            <v>417</v>
          </cell>
          <cell r="B220" t="str">
            <v xml:space="preserve"> N.P</v>
          </cell>
          <cell r="C220" t="str">
            <v xml:space="preserve"> 5t×300×60</v>
          </cell>
          <cell r="D220" t="str">
            <v>EA</v>
          </cell>
          <cell r="O220">
            <v>0</v>
          </cell>
          <cell r="P220">
            <v>0</v>
          </cell>
        </row>
        <row r="221">
          <cell r="A221">
            <v>418</v>
          </cell>
          <cell r="B221" t="str">
            <v xml:space="preserve"> N,P</v>
          </cell>
          <cell r="C221" t="str">
            <v xml:space="preserve"> RING</v>
          </cell>
          <cell r="D221" t="str">
            <v>EA</v>
          </cell>
          <cell r="O221">
            <v>0</v>
          </cell>
          <cell r="P221">
            <v>0</v>
          </cell>
        </row>
        <row r="222">
          <cell r="A222">
            <v>421</v>
          </cell>
          <cell r="B222" t="str">
            <v xml:space="preserve"> PG 클램프</v>
          </cell>
          <cell r="C222" t="str">
            <v>동합금제(CU22-ACSR95,160)</v>
          </cell>
          <cell r="D222" t="str">
            <v>개</v>
          </cell>
          <cell r="O222">
            <v>0</v>
          </cell>
          <cell r="P222">
            <v>0</v>
          </cell>
        </row>
        <row r="223">
          <cell r="A223">
            <v>422</v>
          </cell>
          <cell r="B223" t="str">
            <v xml:space="preserve"> PVC 코팅망</v>
          </cell>
          <cell r="C223" t="str">
            <v xml:space="preserve"> #8x58x58</v>
          </cell>
          <cell r="D223" t="str">
            <v>㎡</v>
          </cell>
          <cell r="O223">
            <v>0</v>
          </cell>
          <cell r="P223">
            <v>0</v>
          </cell>
        </row>
        <row r="224">
          <cell r="A224">
            <v>423</v>
          </cell>
          <cell r="B224" t="str">
            <v xml:space="preserve"> PVC DUCT</v>
          </cell>
          <cell r="C224" t="str">
            <v xml:space="preserve"> 30×40×2000</v>
          </cell>
          <cell r="D224" t="str">
            <v>EA</v>
          </cell>
          <cell r="O224">
            <v>0</v>
          </cell>
          <cell r="P224">
            <v>0</v>
          </cell>
        </row>
        <row r="225">
          <cell r="A225">
            <v>426</v>
          </cell>
          <cell r="B225" t="str">
            <v xml:space="preserve"> TERMINAL</v>
          </cell>
          <cell r="C225" t="str">
            <v xml:space="preserve"> 2㎟</v>
          </cell>
          <cell r="D225" t="str">
            <v>EA</v>
          </cell>
          <cell r="O225">
            <v>0</v>
          </cell>
          <cell r="P225">
            <v>0</v>
          </cell>
        </row>
        <row r="226">
          <cell r="A226">
            <v>427</v>
          </cell>
          <cell r="B226" t="str">
            <v xml:space="preserve"> TERMINAL</v>
          </cell>
          <cell r="C226" t="str">
            <v xml:space="preserve"> 3.5㎟</v>
          </cell>
          <cell r="D226" t="str">
            <v>EA</v>
          </cell>
          <cell r="O226">
            <v>0</v>
          </cell>
          <cell r="P226">
            <v>0</v>
          </cell>
        </row>
        <row r="227">
          <cell r="A227">
            <v>428</v>
          </cell>
          <cell r="B227" t="str">
            <v xml:space="preserve"> TERMINAL</v>
          </cell>
          <cell r="C227" t="str">
            <v xml:space="preserve"> 5.5㎟</v>
          </cell>
          <cell r="D227" t="str">
            <v>EA</v>
          </cell>
          <cell r="O227">
            <v>0</v>
          </cell>
          <cell r="P227">
            <v>0</v>
          </cell>
        </row>
        <row r="228">
          <cell r="A228">
            <v>429</v>
          </cell>
          <cell r="B228" t="str">
            <v xml:space="preserve"> TERMINAL BLOCK</v>
          </cell>
          <cell r="C228" t="str">
            <v xml:space="preserve"> 30A 10P</v>
          </cell>
          <cell r="D228" t="str">
            <v>EA</v>
          </cell>
          <cell r="O228">
            <v>0</v>
          </cell>
          <cell r="P228">
            <v>0</v>
          </cell>
        </row>
        <row r="229">
          <cell r="A229">
            <v>430</v>
          </cell>
          <cell r="B229" t="str">
            <v xml:space="preserve"> TIMER</v>
          </cell>
          <cell r="C229" t="str">
            <v xml:space="preserve"> 24 H</v>
          </cell>
          <cell r="D229" t="str">
            <v>EA</v>
          </cell>
          <cell r="O229">
            <v>0</v>
          </cell>
          <cell r="P229">
            <v>0</v>
          </cell>
        </row>
        <row r="230">
          <cell r="A230">
            <v>431</v>
          </cell>
          <cell r="B230" t="str">
            <v xml:space="preserve"> WIRE</v>
          </cell>
          <cell r="C230" t="str">
            <v xml:space="preserve"> KIV 2㎟</v>
          </cell>
          <cell r="D230" t="str">
            <v>M</v>
          </cell>
          <cell r="O230">
            <v>0</v>
          </cell>
          <cell r="P230">
            <v>0</v>
          </cell>
        </row>
        <row r="231">
          <cell r="A231">
            <v>432</v>
          </cell>
          <cell r="B231" t="str">
            <v xml:space="preserve"> WIRE</v>
          </cell>
          <cell r="C231" t="str">
            <v xml:space="preserve"> KIV 3.5㎟</v>
          </cell>
          <cell r="D231" t="str">
            <v>M</v>
          </cell>
          <cell r="O231">
            <v>0</v>
          </cell>
          <cell r="P231">
            <v>0</v>
          </cell>
        </row>
        <row r="232">
          <cell r="A232">
            <v>433</v>
          </cell>
          <cell r="B232" t="str">
            <v xml:space="preserve"> WIRE</v>
          </cell>
          <cell r="C232" t="str">
            <v xml:space="preserve"> KIV 5.5㎟</v>
          </cell>
          <cell r="D232" t="str">
            <v>M</v>
          </cell>
          <cell r="O232">
            <v>0</v>
          </cell>
          <cell r="P232">
            <v>0</v>
          </cell>
        </row>
        <row r="233">
          <cell r="B233" t="str">
            <v>이형철근</v>
          </cell>
          <cell r="C233" t="str">
            <v>D-13</v>
          </cell>
          <cell r="D233" t="str">
            <v>TON</v>
          </cell>
          <cell r="E233">
            <v>43</v>
          </cell>
          <cell r="F233">
            <v>290000</v>
          </cell>
          <cell r="G233">
            <v>42</v>
          </cell>
          <cell r="H233">
            <v>320000</v>
          </cell>
          <cell r="O233">
            <v>290000</v>
          </cell>
          <cell r="P233">
            <v>290000</v>
          </cell>
        </row>
        <row r="234">
          <cell r="B234" t="str">
            <v>이형철근</v>
          </cell>
          <cell r="C234" t="str">
            <v>D-16</v>
          </cell>
          <cell r="D234" t="str">
            <v>TON</v>
          </cell>
          <cell r="E234">
            <v>43</v>
          </cell>
          <cell r="F234">
            <v>285000</v>
          </cell>
          <cell r="G234">
            <v>42</v>
          </cell>
          <cell r="H234">
            <v>315000</v>
          </cell>
          <cell r="O234">
            <v>285000</v>
          </cell>
          <cell r="P234">
            <v>285000</v>
          </cell>
        </row>
        <row r="235">
          <cell r="B235" t="str">
            <v>이형철근</v>
          </cell>
          <cell r="C235" t="str">
            <v>D-19</v>
          </cell>
          <cell r="D235" t="str">
            <v>TON</v>
          </cell>
          <cell r="E235">
            <v>43</v>
          </cell>
          <cell r="F235">
            <v>285000</v>
          </cell>
          <cell r="G235">
            <v>42</v>
          </cell>
          <cell r="H235">
            <v>315000</v>
          </cell>
          <cell r="O235">
            <v>285000</v>
          </cell>
          <cell r="P235">
            <v>285000</v>
          </cell>
        </row>
        <row r="236">
          <cell r="B236" t="str">
            <v>체인</v>
          </cell>
          <cell r="C236" t="str">
            <v>8φx1000</v>
          </cell>
          <cell r="D236" t="str">
            <v>㎥</v>
          </cell>
          <cell r="E236">
            <v>102</v>
          </cell>
          <cell r="F236">
            <v>3050</v>
          </cell>
          <cell r="O236">
            <v>3050</v>
          </cell>
          <cell r="P236">
            <v>3050</v>
          </cell>
        </row>
        <row r="237">
          <cell r="B237" t="str">
            <v>지수판</v>
          </cell>
          <cell r="C237" t="str">
            <v>200x5t</v>
          </cell>
          <cell r="D237" t="str">
            <v>m</v>
          </cell>
          <cell r="E237">
            <v>257</v>
          </cell>
          <cell r="F237">
            <v>3300</v>
          </cell>
          <cell r="G237">
            <v>143</v>
          </cell>
          <cell r="H237">
            <v>3500</v>
          </cell>
          <cell r="O237">
            <v>3300</v>
          </cell>
          <cell r="P237">
            <v>3300</v>
          </cell>
        </row>
        <row r="238">
          <cell r="B238" t="str">
            <v>특고압케이블</v>
          </cell>
          <cell r="C238" t="str">
            <v>22.9kV CNCV-W 60㎟/1C</v>
          </cell>
          <cell r="D238" t="str">
            <v>m</v>
          </cell>
          <cell r="E238">
            <v>844</v>
          </cell>
          <cell r="F238">
            <v>7229</v>
          </cell>
          <cell r="G238">
            <v>898</v>
          </cell>
          <cell r="H238">
            <v>7228</v>
          </cell>
          <cell r="O238">
            <v>7228</v>
          </cell>
          <cell r="P238">
            <v>7228</v>
          </cell>
        </row>
        <row r="239">
          <cell r="B239" t="str">
            <v>단말접속제</v>
          </cell>
          <cell r="C239" t="str">
            <v>22.9kV CNCV-W 60㎟/1C</v>
          </cell>
          <cell r="D239" t="str">
            <v>m</v>
          </cell>
          <cell r="E239">
            <v>864</v>
          </cell>
          <cell r="F239">
            <v>146300</v>
          </cell>
          <cell r="G239">
            <v>910</v>
          </cell>
          <cell r="H239">
            <v>146300</v>
          </cell>
          <cell r="O239">
            <v>146300</v>
          </cell>
          <cell r="P239">
            <v>146300</v>
          </cell>
        </row>
        <row r="240">
          <cell r="B240" t="str">
            <v>파상형전선관</v>
          </cell>
          <cell r="C240" t="str">
            <v>ELP φ125</v>
          </cell>
          <cell r="D240" t="str">
            <v>m</v>
          </cell>
          <cell r="E240">
            <v>872</v>
          </cell>
          <cell r="F240">
            <v>2300</v>
          </cell>
          <cell r="G240">
            <v>915</v>
          </cell>
          <cell r="H240">
            <v>2550</v>
          </cell>
          <cell r="O240">
            <v>2300</v>
          </cell>
          <cell r="P240">
            <v>2300</v>
          </cell>
        </row>
        <row r="241">
          <cell r="B241" t="str">
            <v>완철(배전용)</v>
          </cell>
          <cell r="C241" t="str">
            <v>90 x 90 x 7t x 1800</v>
          </cell>
          <cell r="D241" t="str">
            <v>m</v>
          </cell>
          <cell r="E241">
            <v>957</v>
          </cell>
          <cell r="F241">
            <v>21000</v>
          </cell>
          <cell r="G241">
            <v>1003</v>
          </cell>
          <cell r="H241">
            <v>21000</v>
          </cell>
          <cell r="O241">
            <v>21000</v>
          </cell>
          <cell r="P241">
            <v>21000</v>
          </cell>
        </row>
        <row r="242">
          <cell r="B242" t="str">
            <v>완철(배전용)</v>
          </cell>
          <cell r="C242" t="str">
            <v>70 x 40 x 5t x 600</v>
          </cell>
          <cell r="D242" t="str">
            <v>m</v>
          </cell>
          <cell r="E242">
            <v>957</v>
          </cell>
          <cell r="F242">
            <v>16500</v>
          </cell>
          <cell r="O242">
            <v>16500</v>
          </cell>
          <cell r="P242">
            <v>16500</v>
          </cell>
        </row>
        <row r="243">
          <cell r="B243" t="str">
            <v>전선관</v>
          </cell>
          <cell r="C243" t="str">
            <v>ST 104C</v>
          </cell>
          <cell r="D243" t="str">
            <v>m</v>
          </cell>
          <cell r="E243">
            <v>867</v>
          </cell>
          <cell r="F243">
            <v>6889</v>
          </cell>
          <cell r="G243">
            <v>918</v>
          </cell>
          <cell r="H243">
            <v>7577</v>
          </cell>
          <cell r="O243">
            <v>6889</v>
          </cell>
          <cell r="P243">
            <v>6889</v>
          </cell>
        </row>
        <row r="244">
          <cell r="B244" t="str">
            <v>전선관</v>
          </cell>
          <cell r="C244" t="str">
            <v>HI-PVC 22C</v>
          </cell>
          <cell r="D244" t="str">
            <v>m</v>
          </cell>
          <cell r="E244">
            <v>871</v>
          </cell>
          <cell r="F244">
            <v>315</v>
          </cell>
          <cell r="G244">
            <v>914</v>
          </cell>
          <cell r="H244">
            <v>270</v>
          </cell>
          <cell r="O244">
            <v>270</v>
          </cell>
          <cell r="P244">
            <v>270</v>
          </cell>
        </row>
        <row r="245">
          <cell r="B245" t="str">
            <v>접지선</v>
          </cell>
          <cell r="C245" t="str">
            <v>GV 22㎟</v>
          </cell>
          <cell r="D245" t="str">
            <v>m</v>
          </cell>
          <cell r="E245">
            <v>843</v>
          </cell>
          <cell r="F245">
            <v>980</v>
          </cell>
          <cell r="G245">
            <v>890</v>
          </cell>
          <cell r="H245">
            <v>990</v>
          </cell>
          <cell r="O245">
            <v>980</v>
          </cell>
          <cell r="P245">
            <v>980</v>
          </cell>
        </row>
        <row r="246">
          <cell r="B246" t="str">
            <v>접지동봉</v>
          </cell>
          <cell r="C246" t="str">
            <v>1개소(3본연결)</v>
          </cell>
          <cell r="D246" t="str">
            <v>EA</v>
          </cell>
          <cell r="E246">
            <v>934</v>
          </cell>
          <cell r="F246">
            <v>4900</v>
          </cell>
          <cell r="G246">
            <v>978</v>
          </cell>
          <cell r="H246">
            <v>7300</v>
          </cell>
          <cell r="O246">
            <v>4900</v>
          </cell>
          <cell r="P246">
            <v>4900</v>
          </cell>
        </row>
        <row r="247">
          <cell r="B247" t="str">
            <v>각암타이</v>
          </cell>
          <cell r="C247" t="str">
            <v>40 x 40 x 6t x 1370</v>
          </cell>
          <cell r="D247" t="str">
            <v>EA</v>
          </cell>
          <cell r="E247">
            <v>957</v>
          </cell>
          <cell r="F247">
            <v>6100</v>
          </cell>
          <cell r="G247">
            <v>1003</v>
          </cell>
          <cell r="H247">
            <v>6100</v>
          </cell>
          <cell r="O247">
            <v>6100</v>
          </cell>
          <cell r="P247">
            <v>6100</v>
          </cell>
        </row>
        <row r="248">
          <cell r="B248" t="str">
            <v>암타이밴드</v>
          </cell>
          <cell r="C248" t="str">
            <v>2방</v>
          </cell>
          <cell r="D248" t="str">
            <v>EA</v>
          </cell>
          <cell r="E248">
            <v>957</v>
          </cell>
          <cell r="F248">
            <v>2900</v>
          </cell>
          <cell r="G248">
            <v>1003</v>
          </cell>
          <cell r="H248">
            <v>2900</v>
          </cell>
          <cell r="O248">
            <v>2900</v>
          </cell>
          <cell r="P248">
            <v>2900</v>
          </cell>
        </row>
        <row r="249">
          <cell r="B249" t="str">
            <v>완금밴드</v>
          </cell>
          <cell r="C249" t="str">
            <v>2방</v>
          </cell>
          <cell r="D249" t="str">
            <v>EA</v>
          </cell>
          <cell r="E249">
            <v>957</v>
          </cell>
          <cell r="F249">
            <v>16500</v>
          </cell>
          <cell r="G249">
            <v>1003</v>
          </cell>
          <cell r="H249">
            <v>16500</v>
          </cell>
          <cell r="O249">
            <v>16500</v>
          </cell>
          <cell r="P249">
            <v>16500</v>
          </cell>
        </row>
        <row r="250">
          <cell r="B250" t="str">
            <v>케이블걸이쇠</v>
          </cell>
          <cell r="C250" t="str">
            <v>1조</v>
          </cell>
          <cell r="D250" t="str">
            <v>조</v>
          </cell>
          <cell r="G250">
            <v>1004</v>
          </cell>
          <cell r="H250">
            <v>1510</v>
          </cell>
          <cell r="O250">
            <v>1510</v>
          </cell>
          <cell r="P250">
            <v>1510</v>
          </cell>
        </row>
        <row r="251">
          <cell r="B251" t="str">
            <v>WEATHER CAP</v>
          </cell>
          <cell r="D251" t="str">
            <v>EA</v>
          </cell>
          <cell r="E251">
            <v>867</v>
          </cell>
          <cell r="F251">
            <v>28800</v>
          </cell>
          <cell r="O251">
            <v>28800</v>
          </cell>
          <cell r="P251">
            <v>28800</v>
          </cell>
        </row>
        <row r="252">
          <cell r="B252" t="str">
            <v>PIPE HAND</v>
          </cell>
          <cell r="D252" t="str">
            <v>EA</v>
          </cell>
          <cell r="E252">
            <v>957</v>
          </cell>
          <cell r="F252">
            <v>1430</v>
          </cell>
          <cell r="O252">
            <v>1430</v>
          </cell>
          <cell r="P252">
            <v>1430</v>
          </cell>
        </row>
        <row r="253">
          <cell r="A253">
            <v>600</v>
          </cell>
          <cell r="B253" t="str">
            <v>가스절연부하개폐기</v>
          </cell>
          <cell r="C253" t="str">
            <v xml:space="preserve">22.9kV </v>
          </cell>
          <cell r="D253" t="str">
            <v>대</v>
          </cell>
        </row>
        <row r="254">
          <cell r="A254">
            <v>601</v>
          </cell>
          <cell r="B254" t="str">
            <v>조작 손잡이</v>
          </cell>
          <cell r="C254" t="str">
            <v>절, 입 자기제</v>
          </cell>
          <cell r="D254" t="str">
            <v>조</v>
          </cell>
        </row>
        <row r="255">
          <cell r="A255">
            <v>602</v>
          </cell>
          <cell r="B255" t="str">
            <v>조작끈</v>
          </cell>
          <cell r="C255" t="str">
            <v>마닐라로프 1/2"</v>
          </cell>
          <cell r="D255" t="str">
            <v>m</v>
          </cell>
        </row>
        <row r="256">
          <cell r="A256">
            <v>603</v>
          </cell>
          <cell r="B256" t="str">
            <v>PG 크램프</v>
          </cell>
          <cell r="C256" t="str">
            <v>60㎟</v>
          </cell>
          <cell r="D256" t="str">
            <v>개</v>
          </cell>
        </row>
        <row r="257">
          <cell r="A257">
            <v>604</v>
          </cell>
          <cell r="B257" t="str">
            <v>피뢰기</v>
          </cell>
          <cell r="C257" t="str">
            <v>18kV</v>
          </cell>
          <cell r="D257" t="str">
            <v>조</v>
          </cell>
          <cell r="E257">
            <v>935</v>
          </cell>
          <cell r="F257">
            <v>432000</v>
          </cell>
          <cell r="O257">
            <v>432000</v>
          </cell>
          <cell r="P257">
            <v>432000</v>
          </cell>
        </row>
        <row r="258">
          <cell r="A258">
            <v>998</v>
          </cell>
          <cell r="B258" t="str">
            <v>25.8kV GIS 온라인 진단시스템</v>
          </cell>
          <cell r="D258" t="str">
            <v>식</v>
          </cell>
          <cell r="K258" t="str">
            <v>피에스디테크</v>
          </cell>
          <cell r="L258">
            <v>189887000</v>
          </cell>
          <cell r="O258">
            <v>189887000</v>
          </cell>
          <cell r="P258">
            <v>189887000</v>
          </cell>
        </row>
        <row r="259">
          <cell r="A259">
            <v>999</v>
          </cell>
          <cell r="B259" t="str">
            <v>22.9kV 수전실 설치 공사</v>
          </cell>
          <cell r="D259" t="str">
            <v>식</v>
          </cell>
          <cell r="K259" t="str">
            <v>효성</v>
          </cell>
          <cell r="L259">
            <v>118825000</v>
          </cell>
          <cell r="O259">
            <v>118825000</v>
          </cell>
          <cell r="P259">
            <v>118825000</v>
          </cell>
        </row>
        <row r="260">
          <cell r="A260">
            <v>1000</v>
          </cell>
          <cell r="B260" t="str">
            <v xml:space="preserve"> 배전반</v>
          </cell>
          <cell r="C260" t="str">
            <v xml:space="preserve">25.8kV ALTS </v>
          </cell>
          <cell r="D260" t="str">
            <v>면</v>
          </cell>
          <cell r="K260" t="str">
            <v>효성</v>
          </cell>
          <cell r="L260">
            <v>31714000</v>
          </cell>
          <cell r="O260">
            <v>31714000</v>
          </cell>
          <cell r="P260">
            <v>31714000</v>
          </cell>
        </row>
        <row r="261">
          <cell r="A261">
            <v>1001</v>
          </cell>
          <cell r="B261" t="str">
            <v xml:space="preserve"> 배전반</v>
          </cell>
          <cell r="C261" t="str">
            <v>25.8kV MAIN GIS</v>
          </cell>
          <cell r="D261" t="str">
            <v>면</v>
          </cell>
          <cell r="K261" t="str">
            <v>효성</v>
          </cell>
          <cell r="L261">
            <v>45424000</v>
          </cell>
          <cell r="O261">
            <v>45424000</v>
          </cell>
          <cell r="P261">
            <v>45424000</v>
          </cell>
        </row>
        <row r="262">
          <cell r="A262">
            <v>1002</v>
          </cell>
          <cell r="B262" t="str">
            <v xml:space="preserve"> 배전반</v>
          </cell>
          <cell r="C262" t="str">
            <v>25.8kV MOF GIS</v>
          </cell>
          <cell r="D262" t="str">
            <v>면</v>
          </cell>
          <cell r="K262" t="str">
            <v>효성</v>
          </cell>
          <cell r="L262">
            <v>22678000</v>
          </cell>
          <cell r="O262">
            <v>22678000</v>
          </cell>
          <cell r="P262">
            <v>22678000</v>
          </cell>
        </row>
        <row r="263">
          <cell r="A263">
            <v>1003</v>
          </cell>
          <cell r="B263" t="str">
            <v xml:space="preserve"> 배전반</v>
          </cell>
          <cell r="C263" t="str">
            <v>25.8kV DS &amp; PT GIS</v>
          </cell>
          <cell r="D263" t="str">
            <v>면</v>
          </cell>
          <cell r="K263" t="str">
            <v>효성</v>
          </cell>
          <cell r="L263">
            <v>21513000</v>
          </cell>
          <cell r="O263">
            <v>21513000</v>
          </cell>
          <cell r="P263">
            <v>21513000</v>
          </cell>
        </row>
        <row r="264">
          <cell r="A264">
            <v>1004</v>
          </cell>
          <cell r="B264" t="str">
            <v xml:space="preserve"> 배전반</v>
          </cell>
          <cell r="C264" t="str">
            <v>25.8kV FEEDER GIS</v>
          </cell>
          <cell r="D264" t="str">
            <v>면</v>
          </cell>
          <cell r="K264" t="str">
            <v>효성</v>
          </cell>
          <cell r="L264">
            <v>44823000</v>
          </cell>
          <cell r="O264">
            <v>44823000</v>
          </cell>
          <cell r="P264">
            <v>44823000</v>
          </cell>
        </row>
        <row r="265">
          <cell r="A265">
            <v>1005</v>
          </cell>
          <cell r="B265" t="str">
            <v xml:space="preserve"> 배전반</v>
          </cell>
          <cell r="C265" t="str">
            <v>25.8kV MAIN GIS</v>
          </cell>
          <cell r="D265" t="str">
            <v>면</v>
          </cell>
          <cell r="K265" t="str">
            <v>효성</v>
          </cell>
          <cell r="L265">
            <v>45424000</v>
          </cell>
          <cell r="O265">
            <v>45424000</v>
          </cell>
          <cell r="P265">
            <v>45424000</v>
          </cell>
        </row>
        <row r="266">
          <cell r="A266">
            <v>1006</v>
          </cell>
          <cell r="B266" t="str">
            <v xml:space="preserve"> 배전반</v>
          </cell>
          <cell r="C266" t="str">
            <v>25.8kV DS &amp; PT GIS</v>
          </cell>
          <cell r="D266" t="str">
            <v>면</v>
          </cell>
          <cell r="K266" t="str">
            <v>효성</v>
          </cell>
          <cell r="L266">
            <v>21513000</v>
          </cell>
          <cell r="O266">
            <v>21513000</v>
          </cell>
          <cell r="P266">
            <v>21513000</v>
          </cell>
        </row>
        <row r="267">
          <cell r="A267">
            <v>1007</v>
          </cell>
          <cell r="B267" t="str">
            <v xml:space="preserve"> 배전반</v>
          </cell>
          <cell r="C267" t="str">
            <v>25.8kV FEEDER GIS, PT 부착</v>
          </cell>
          <cell r="D267" t="str">
            <v>면</v>
          </cell>
          <cell r="K267" t="str">
            <v>효성</v>
          </cell>
          <cell r="L267">
            <v>52316000</v>
          </cell>
          <cell r="O267">
            <v>52316000</v>
          </cell>
          <cell r="P267">
            <v>52316000</v>
          </cell>
        </row>
        <row r="268">
          <cell r="A268">
            <v>1008</v>
          </cell>
          <cell r="B268" t="str">
            <v xml:space="preserve"> 배전반</v>
          </cell>
          <cell r="C268" t="str">
            <v>25.8kV DUMMY GIS</v>
          </cell>
          <cell r="D268" t="str">
            <v>면</v>
          </cell>
          <cell r="K268" t="str">
            <v>효성</v>
          </cell>
          <cell r="L268">
            <v>12502000</v>
          </cell>
          <cell r="O268">
            <v>12502000</v>
          </cell>
          <cell r="P268">
            <v>12502000</v>
          </cell>
        </row>
        <row r="269">
          <cell r="A269">
            <v>1009</v>
          </cell>
          <cell r="B269" t="str">
            <v xml:space="preserve"> 배전반</v>
          </cell>
          <cell r="C269" t="str">
            <v>25.8kV OUTGOING GIS</v>
          </cell>
          <cell r="D269" t="str">
            <v>면</v>
          </cell>
          <cell r="K269" t="str">
            <v>효성</v>
          </cell>
          <cell r="L269">
            <v>3581000</v>
          </cell>
          <cell r="O269">
            <v>3581000</v>
          </cell>
          <cell r="P269">
            <v>3581000</v>
          </cell>
        </row>
        <row r="270">
          <cell r="A270">
            <v>1010</v>
          </cell>
          <cell r="B270" t="str">
            <v xml:space="preserve"> 배전반</v>
          </cell>
          <cell r="C270" t="str">
            <v>25.8kV FEEDER GIS FOR SC</v>
          </cell>
          <cell r="D270" t="str">
            <v>면</v>
          </cell>
          <cell r="K270" t="str">
            <v>효성</v>
          </cell>
          <cell r="L270">
            <v>40633000</v>
          </cell>
          <cell r="O270">
            <v>40633000</v>
          </cell>
          <cell r="P270">
            <v>40633000</v>
          </cell>
        </row>
        <row r="271">
          <cell r="A271">
            <v>1011</v>
          </cell>
          <cell r="B271" t="str">
            <v xml:space="preserve"> 배전반</v>
          </cell>
          <cell r="C271" t="str">
            <v>22.9kV MOLD TR 2000kVA</v>
          </cell>
          <cell r="D271" t="str">
            <v>면</v>
          </cell>
          <cell r="K271" t="str">
            <v>효성</v>
          </cell>
          <cell r="L271">
            <v>67800000</v>
          </cell>
          <cell r="O271">
            <v>67800000</v>
          </cell>
          <cell r="P271">
            <v>67800000</v>
          </cell>
        </row>
        <row r="272">
          <cell r="A272">
            <v>1012</v>
          </cell>
          <cell r="B272" t="str">
            <v xml:space="preserve"> 배전반</v>
          </cell>
          <cell r="C272" t="str">
            <v>22.9kV MOLD TR 200kVA</v>
          </cell>
          <cell r="D272" t="str">
            <v>면</v>
          </cell>
          <cell r="K272" t="str">
            <v>효성</v>
          </cell>
          <cell r="L272">
            <v>8985000</v>
          </cell>
          <cell r="O272">
            <v>8985000</v>
          </cell>
          <cell r="P272">
            <v>8985000</v>
          </cell>
        </row>
        <row r="273">
          <cell r="A273">
            <v>1013</v>
          </cell>
          <cell r="B273" t="str">
            <v xml:space="preserve"> 배전반</v>
          </cell>
          <cell r="C273" t="str">
            <v>22.9kV MOLD TR 75kVAx2</v>
          </cell>
          <cell r="D273" t="str">
            <v>면</v>
          </cell>
          <cell r="K273" t="str">
            <v>효성</v>
          </cell>
          <cell r="L273">
            <v>13266000</v>
          </cell>
          <cell r="O273">
            <v>13266000</v>
          </cell>
          <cell r="P273">
            <v>13266000</v>
          </cell>
        </row>
        <row r="274">
          <cell r="A274">
            <v>1014</v>
          </cell>
          <cell r="B274" t="str">
            <v xml:space="preserve"> 배전반</v>
          </cell>
          <cell r="C274" t="str">
            <v>22.9kV NGR</v>
          </cell>
          <cell r="D274" t="str">
            <v>면</v>
          </cell>
          <cell r="K274" t="str">
            <v>효성</v>
          </cell>
          <cell r="L274">
            <v>9655000</v>
          </cell>
          <cell r="O274">
            <v>9655000</v>
          </cell>
          <cell r="P274">
            <v>9655000</v>
          </cell>
        </row>
        <row r="275">
          <cell r="A275">
            <v>1015</v>
          </cell>
          <cell r="B275" t="str">
            <v xml:space="preserve"> 배전반</v>
          </cell>
          <cell r="C275" t="str">
            <v xml:space="preserve">24kV CONDENSER </v>
          </cell>
          <cell r="D275" t="str">
            <v>면</v>
          </cell>
          <cell r="K275" t="str">
            <v>효성</v>
          </cell>
          <cell r="L275">
            <v>9750000</v>
          </cell>
          <cell r="O275">
            <v>9750000</v>
          </cell>
          <cell r="P275">
            <v>9750000</v>
          </cell>
        </row>
        <row r="276">
          <cell r="A276">
            <v>1016</v>
          </cell>
          <cell r="B276" t="str">
            <v xml:space="preserve"> 배전반</v>
          </cell>
          <cell r="C276" t="str">
            <v xml:space="preserve">380V ATS &amp; MCCB </v>
          </cell>
          <cell r="D276" t="str">
            <v>면</v>
          </cell>
          <cell r="K276" t="str">
            <v>효성</v>
          </cell>
          <cell r="L276">
            <v>8411000</v>
          </cell>
          <cell r="O276">
            <v>8411000</v>
          </cell>
          <cell r="P276">
            <v>8411000</v>
          </cell>
        </row>
        <row r="277">
          <cell r="A277">
            <v>1017</v>
          </cell>
          <cell r="B277" t="str">
            <v xml:space="preserve"> 배전반</v>
          </cell>
          <cell r="C277" t="str">
            <v>B/C &amp; BATTERY</v>
          </cell>
          <cell r="D277" t="str">
            <v>면</v>
          </cell>
          <cell r="K277" t="str">
            <v>효성</v>
          </cell>
          <cell r="L277">
            <v>9750000</v>
          </cell>
          <cell r="O277">
            <v>9750000</v>
          </cell>
          <cell r="P277">
            <v>9750000</v>
          </cell>
        </row>
        <row r="278">
          <cell r="A278">
            <v>1018</v>
          </cell>
          <cell r="B278" t="str">
            <v>22.9kV 전기실 설치공사</v>
          </cell>
          <cell r="D278" t="str">
            <v>식</v>
          </cell>
          <cell r="K278" t="str">
            <v>효성</v>
          </cell>
          <cell r="L278">
            <v>10935000</v>
          </cell>
          <cell r="O278">
            <v>10935000</v>
          </cell>
          <cell r="P278">
            <v>10935000</v>
          </cell>
        </row>
        <row r="279">
          <cell r="A279">
            <v>1019</v>
          </cell>
          <cell r="B279" t="str">
            <v xml:space="preserve"> 배전반</v>
          </cell>
          <cell r="C279" t="str">
            <v>22.9kV GLBS</v>
          </cell>
          <cell r="D279" t="str">
            <v>면</v>
          </cell>
          <cell r="K279" t="str">
            <v>효성</v>
          </cell>
          <cell r="L279">
            <v>30375000</v>
          </cell>
          <cell r="O279">
            <v>30375000</v>
          </cell>
          <cell r="P279">
            <v>30375000</v>
          </cell>
        </row>
        <row r="280">
          <cell r="A280">
            <v>1020</v>
          </cell>
          <cell r="B280" t="str">
            <v xml:space="preserve"> 배전반</v>
          </cell>
          <cell r="C280" t="str">
            <v>25.8kV VCB</v>
          </cell>
          <cell r="D280" t="str">
            <v>면</v>
          </cell>
          <cell r="K280" t="str">
            <v>효성</v>
          </cell>
          <cell r="L280">
            <v>16197000</v>
          </cell>
          <cell r="O280">
            <v>16197000</v>
          </cell>
          <cell r="P280">
            <v>16197000</v>
          </cell>
        </row>
        <row r="281">
          <cell r="A281">
            <v>1021</v>
          </cell>
          <cell r="B281" t="str">
            <v xml:space="preserve"> 배전반</v>
          </cell>
          <cell r="C281" t="str">
            <v>22.9kV/220V 75kVA</v>
          </cell>
          <cell r="D281" t="str">
            <v>면</v>
          </cell>
          <cell r="K281" t="str">
            <v>효성</v>
          </cell>
          <cell r="L281">
            <v>7951000</v>
          </cell>
          <cell r="O281">
            <v>7951000</v>
          </cell>
          <cell r="P281">
            <v>7951000</v>
          </cell>
        </row>
        <row r="282">
          <cell r="A282">
            <v>1022</v>
          </cell>
          <cell r="B282" t="str">
            <v xml:space="preserve"> 배전반</v>
          </cell>
          <cell r="C282" t="str">
            <v>22.9kV/380/220V 50kVA</v>
          </cell>
          <cell r="D282" t="str">
            <v>면</v>
          </cell>
          <cell r="K282" t="str">
            <v>효성</v>
          </cell>
          <cell r="L282">
            <v>7929000</v>
          </cell>
          <cell r="O282">
            <v>7929000</v>
          </cell>
          <cell r="P282">
            <v>7929000</v>
          </cell>
        </row>
        <row r="283">
          <cell r="A283">
            <v>1023</v>
          </cell>
          <cell r="B283" t="str">
            <v xml:space="preserve"> 배전반</v>
          </cell>
          <cell r="C283" t="str">
            <v>ATS 4P</v>
          </cell>
          <cell r="D283" t="str">
            <v>면</v>
          </cell>
          <cell r="K283" t="str">
            <v>효성</v>
          </cell>
          <cell r="L283">
            <v>7357000</v>
          </cell>
          <cell r="O283">
            <v>7357000</v>
          </cell>
          <cell r="P283">
            <v>7357000</v>
          </cell>
        </row>
        <row r="284">
          <cell r="A284">
            <v>1024</v>
          </cell>
          <cell r="B284" t="str">
            <v xml:space="preserve"> 배전반</v>
          </cell>
          <cell r="C284" t="str">
            <v>REC</v>
          </cell>
          <cell r="D284" t="str">
            <v>면</v>
          </cell>
          <cell r="K284" t="str">
            <v>효성</v>
          </cell>
          <cell r="L284">
            <v>9180000</v>
          </cell>
          <cell r="O284">
            <v>9180000</v>
          </cell>
          <cell r="P284">
            <v>9180000</v>
          </cell>
        </row>
        <row r="285">
          <cell r="A285">
            <v>1025</v>
          </cell>
          <cell r="B285" t="str">
            <v>22.9kV 전기실 설치공사(신설)</v>
          </cell>
          <cell r="D285" t="str">
            <v>식</v>
          </cell>
          <cell r="K285" t="str">
            <v>효성</v>
          </cell>
          <cell r="L285">
            <v>4374000</v>
          </cell>
          <cell r="O285">
            <v>4374000</v>
          </cell>
          <cell r="P285">
            <v>4374000</v>
          </cell>
        </row>
        <row r="286">
          <cell r="A286">
            <v>1026</v>
          </cell>
          <cell r="B286" t="str">
            <v xml:space="preserve"> 배전반</v>
          </cell>
          <cell r="C286" t="str">
            <v>22.9kV GLBS</v>
          </cell>
          <cell r="D286" t="str">
            <v>면</v>
          </cell>
          <cell r="K286" t="str">
            <v>효성</v>
          </cell>
          <cell r="L286">
            <v>30375000</v>
          </cell>
          <cell r="O286">
            <v>30375000</v>
          </cell>
          <cell r="P286">
            <v>30375000</v>
          </cell>
        </row>
        <row r="287">
          <cell r="A287">
            <v>1027</v>
          </cell>
          <cell r="B287" t="str">
            <v xml:space="preserve"> 배전반</v>
          </cell>
          <cell r="C287" t="str">
            <v>25.8kV VCB</v>
          </cell>
          <cell r="D287" t="str">
            <v>면</v>
          </cell>
          <cell r="K287" t="str">
            <v>효성</v>
          </cell>
          <cell r="L287">
            <v>16197000</v>
          </cell>
          <cell r="O287">
            <v>16197000</v>
          </cell>
          <cell r="P287">
            <v>16197000</v>
          </cell>
        </row>
        <row r="288">
          <cell r="A288">
            <v>1028</v>
          </cell>
          <cell r="B288" t="str">
            <v>전철변전소 전력설비 설치</v>
          </cell>
          <cell r="D288" t="str">
            <v>식</v>
          </cell>
          <cell r="K288" t="str">
            <v>효성</v>
          </cell>
          <cell r="L288">
            <v>10057000</v>
          </cell>
          <cell r="O288">
            <v>10057000</v>
          </cell>
          <cell r="P288">
            <v>10057000</v>
          </cell>
        </row>
        <row r="289">
          <cell r="A289">
            <v>1029</v>
          </cell>
          <cell r="B289" t="str">
            <v xml:space="preserve"> 배전반</v>
          </cell>
          <cell r="C289" t="str">
            <v>22.9kV GLBS</v>
          </cell>
          <cell r="D289" t="str">
            <v>면</v>
          </cell>
          <cell r="K289" t="str">
            <v>효성</v>
          </cell>
          <cell r="L289">
            <v>30375000</v>
          </cell>
          <cell r="O289">
            <v>30375000</v>
          </cell>
          <cell r="P289">
            <v>30375000</v>
          </cell>
        </row>
        <row r="290">
          <cell r="A290">
            <v>1030</v>
          </cell>
          <cell r="B290" t="str">
            <v xml:space="preserve"> 배전반</v>
          </cell>
          <cell r="C290" t="str">
            <v>25.8kV VCB</v>
          </cell>
          <cell r="D290" t="str">
            <v>면</v>
          </cell>
          <cell r="K290" t="str">
            <v>효성</v>
          </cell>
          <cell r="L290">
            <v>16197000</v>
          </cell>
          <cell r="O290">
            <v>16197000</v>
          </cell>
          <cell r="P290">
            <v>16197000</v>
          </cell>
        </row>
        <row r="291">
          <cell r="A291">
            <v>1031</v>
          </cell>
          <cell r="B291" t="str">
            <v xml:space="preserve"> 배전반</v>
          </cell>
          <cell r="C291" t="str">
            <v>22.9kV/380/220V 200kVA</v>
          </cell>
          <cell r="D291" t="str">
            <v>면</v>
          </cell>
          <cell r="K291" t="str">
            <v>효성</v>
          </cell>
          <cell r="L291">
            <v>9331000</v>
          </cell>
          <cell r="O291">
            <v>9331000</v>
          </cell>
          <cell r="P291">
            <v>9331000</v>
          </cell>
        </row>
        <row r="292">
          <cell r="A292">
            <v>1032</v>
          </cell>
          <cell r="B292" t="str">
            <v>급전,보조급전구분소 전력설비 설치</v>
          </cell>
          <cell r="D292" t="str">
            <v>식</v>
          </cell>
          <cell r="K292" t="str">
            <v>효성</v>
          </cell>
          <cell r="L292">
            <v>9247000</v>
          </cell>
          <cell r="O292">
            <v>9247000</v>
          </cell>
          <cell r="P292">
            <v>9247000</v>
          </cell>
        </row>
        <row r="293">
          <cell r="A293">
            <v>1033</v>
          </cell>
          <cell r="B293" t="str">
            <v xml:space="preserve"> 배전반</v>
          </cell>
          <cell r="C293" t="str">
            <v>22.9kV GLBS</v>
          </cell>
          <cell r="D293" t="str">
            <v>면</v>
          </cell>
          <cell r="K293" t="str">
            <v>효성</v>
          </cell>
          <cell r="L293">
            <v>30375000</v>
          </cell>
          <cell r="O293">
            <v>30375000</v>
          </cell>
          <cell r="P293">
            <v>30375000</v>
          </cell>
        </row>
        <row r="294">
          <cell r="A294">
            <v>1034</v>
          </cell>
          <cell r="B294" t="str">
            <v xml:space="preserve"> 배전반</v>
          </cell>
          <cell r="C294" t="str">
            <v>25.8kV VCB</v>
          </cell>
          <cell r="D294" t="str">
            <v>면</v>
          </cell>
          <cell r="K294" t="str">
            <v>효성</v>
          </cell>
          <cell r="L294">
            <v>16197000</v>
          </cell>
          <cell r="O294">
            <v>16197000</v>
          </cell>
          <cell r="P294">
            <v>16197000</v>
          </cell>
        </row>
        <row r="295">
          <cell r="A295">
            <v>1035</v>
          </cell>
          <cell r="B295" t="str">
            <v xml:space="preserve"> 배전반</v>
          </cell>
          <cell r="C295" t="str">
            <v>22.9kV/380/220V 50kVA</v>
          </cell>
          <cell r="D295" t="str">
            <v>면</v>
          </cell>
          <cell r="K295" t="str">
            <v>효성</v>
          </cell>
          <cell r="L295">
            <v>6412000</v>
          </cell>
          <cell r="O295">
            <v>6412000</v>
          </cell>
          <cell r="P295">
            <v>6412000</v>
          </cell>
        </row>
        <row r="296">
          <cell r="A296">
            <v>1036</v>
          </cell>
          <cell r="B296" t="str">
            <v>원제설비(전쳘용 및 전력용 CU)</v>
          </cell>
          <cell r="D296" t="str">
            <v>식</v>
          </cell>
          <cell r="K296" t="str">
            <v>CNA</v>
          </cell>
          <cell r="L296">
            <v>30270000</v>
          </cell>
          <cell r="O296">
            <v>30270000</v>
          </cell>
          <cell r="P296">
            <v>30270000</v>
          </cell>
        </row>
        <row r="297">
          <cell r="A297">
            <v>1037</v>
          </cell>
          <cell r="B297" t="str">
            <v>전력SCADA 분소용 소규모장치</v>
          </cell>
          <cell r="D297" t="str">
            <v>식</v>
          </cell>
          <cell r="K297" t="str">
            <v>CNA</v>
          </cell>
          <cell r="L297">
            <v>82527000</v>
          </cell>
          <cell r="O297">
            <v>82527000</v>
          </cell>
          <cell r="P297">
            <v>82527000</v>
          </cell>
        </row>
        <row r="298">
          <cell r="O298">
            <v>0</v>
          </cell>
          <cell r="P298">
            <v>0</v>
          </cell>
        </row>
        <row r="299">
          <cell r="A299">
            <v>1040</v>
          </cell>
          <cell r="B299" t="str">
            <v xml:space="preserve"> 600V 가교PE케이블</v>
          </cell>
          <cell r="C299" t="str">
            <v>CV 3.5㎟/2C</v>
          </cell>
          <cell r="D299" t="str">
            <v>m</v>
          </cell>
          <cell r="G299">
            <v>918</v>
          </cell>
          <cell r="H299">
            <v>561</v>
          </cell>
          <cell r="O299">
            <v>561</v>
          </cell>
          <cell r="P299">
            <v>561</v>
          </cell>
        </row>
        <row r="300">
          <cell r="A300">
            <v>1041</v>
          </cell>
          <cell r="B300" t="str">
            <v xml:space="preserve"> 600V 가교PE케이블</v>
          </cell>
          <cell r="C300" t="str">
            <v>CV 3.5㎟/3C</v>
          </cell>
          <cell r="D300" t="str">
            <v>m</v>
          </cell>
          <cell r="G300">
            <v>918</v>
          </cell>
          <cell r="H300">
            <v>746</v>
          </cell>
          <cell r="O300">
            <v>746</v>
          </cell>
          <cell r="P300">
            <v>746</v>
          </cell>
        </row>
        <row r="301">
          <cell r="A301">
            <v>1042</v>
          </cell>
          <cell r="B301" t="str">
            <v xml:space="preserve"> 600V 가교PE케이블</v>
          </cell>
          <cell r="C301" t="str">
            <v>CV 3.5㎟/4C</v>
          </cell>
          <cell r="D301" t="str">
            <v>m</v>
          </cell>
          <cell r="G301">
            <v>918</v>
          </cell>
          <cell r="H301">
            <v>902</v>
          </cell>
          <cell r="O301">
            <v>902</v>
          </cell>
          <cell r="P301">
            <v>902</v>
          </cell>
        </row>
        <row r="302">
          <cell r="A302">
            <v>1043</v>
          </cell>
          <cell r="B302" t="str">
            <v xml:space="preserve"> 600V 가교PE케이블</v>
          </cell>
          <cell r="C302" t="str">
            <v>CV 5.5㎟/4C</v>
          </cell>
          <cell r="D302" t="str">
            <v>m</v>
          </cell>
          <cell r="G302">
            <v>918</v>
          </cell>
          <cell r="H302">
            <v>1285</v>
          </cell>
          <cell r="O302">
            <v>1285</v>
          </cell>
          <cell r="P302">
            <v>1285</v>
          </cell>
        </row>
        <row r="303">
          <cell r="A303">
            <v>1044</v>
          </cell>
          <cell r="B303" t="str">
            <v xml:space="preserve"> 600V 가교PE케이블</v>
          </cell>
          <cell r="C303" t="str">
            <v>CV 8㎟/4C</v>
          </cell>
          <cell r="D303" t="str">
            <v>m</v>
          </cell>
          <cell r="G303">
            <v>918</v>
          </cell>
          <cell r="H303">
            <v>1695</v>
          </cell>
          <cell r="O303">
            <v>1695</v>
          </cell>
          <cell r="P303">
            <v>1695</v>
          </cell>
        </row>
        <row r="304">
          <cell r="A304">
            <v>1045</v>
          </cell>
          <cell r="B304" t="str">
            <v xml:space="preserve"> 600V 가교PE케이블</v>
          </cell>
          <cell r="C304" t="str">
            <v>CV 14㎟/4C</v>
          </cell>
          <cell r="D304" t="str">
            <v>m</v>
          </cell>
          <cell r="G304">
            <v>918</v>
          </cell>
          <cell r="H304">
            <v>2645</v>
          </cell>
          <cell r="O304">
            <v>2645</v>
          </cell>
          <cell r="P304">
            <v>2645</v>
          </cell>
        </row>
        <row r="305">
          <cell r="A305">
            <v>1046</v>
          </cell>
          <cell r="B305" t="str">
            <v xml:space="preserve"> 600V 가교PE케이블</v>
          </cell>
          <cell r="C305" t="str">
            <v>CV 22㎟/4C</v>
          </cell>
          <cell r="D305" t="str">
            <v>m</v>
          </cell>
          <cell r="G305">
            <v>918</v>
          </cell>
          <cell r="H305">
            <v>3941</v>
          </cell>
          <cell r="O305">
            <v>3941</v>
          </cell>
          <cell r="P305">
            <v>3941</v>
          </cell>
        </row>
        <row r="306">
          <cell r="A306">
            <v>1047</v>
          </cell>
          <cell r="B306" t="str">
            <v xml:space="preserve"> 600V 가교PE케이블</v>
          </cell>
          <cell r="C306" t="str">
            <v>CV 38㎟/4C</v>
          </cell>
          <cell r="D306" t="str">
            <v>m</v>
          </cell>
          <cell r="G306">
            <v>918</v>
          </cell>
          <cell r="H306">
            <v>6277</v>
          </cell>
          <cell r="O306">
            <v>6277</v>
          </cell>
          <cell r="P306">
            <v>6277</v>
          </cell>
        </row>
        <row r="308">
          <cell r="A308">
            <v>3001</v>
          </cell>
          <cell r="B308" t="str">
            <v>LP 애자</v>
          </cell>
          <cell r="C308" t="str">
            <v>23kV 125 x 304</v>
          </cell>
          <cell r="D308" t="str">
            <v>개</v>
          </cell>
          <cell r="G308">
            <v>1016</v>
          </cell>
          <cell r="H308">
            <v>17650</v>
          </cell>
          <cell r="O308">
            <v>17650</v>
          </cell>
          <cell r="P308">
            <v>17650</v>
          </cell>
        </row>
        <row r="309">
          <cell r="A309">
            <v>3002</v>
          </cell>
          <cell r="B309" t="str">
            <v>현수애자</v>
          </cell>
          <cell r="C309" t="str">
            <v>볼소켓형 191mm</v>
          </cell>
          <cell r="D309" t="str">
            <v>개</v>
          </cell>
          <cell r="G309">
            <v>1016</v>
          </cell>
          <cell r="H309">
            <v>20140</v>
          </cell>
          <cell r="O309">
            <v>20140</v>
          </cell>
          <cell r="P309">
            <v>20140</v>
          </cell>
        </row>
        <row r="310">
          <cell r="A310">
            <v>3003</v>
          </cell>
          <cell r="B310" t="str">
            <v>경완철</v>
          </cell>
          <cell r="C310" t="str">
            <v>90x90x7tx2400</v>
          </cell>
          <cell r="D310" t="str">
            <v>개</v>
          </cell>
          <cell r="G310">
            <v>1018</v>
          </cell>
          <cell r="H310">
            <v>29500</v>
          </cell>
          <cell r="O310">
            <v>29500</v>
          </cell>
          <cell r="P310">
            <v>29500</v>
          </cell>
        </row>
        <row r="311">
          <cell r="A311">
            <v>3004</v>
          </cell>
          <cell r="B311" t="str">
            <v>각암타이</v>
          </cell>
          <cell r="C311" t="str">
            <v>40x40x6tx1370</v>
          </cell>
          <cell r="D311" t="str">
            <v>개</v>
          </cell>
          <cell r="G311">
            <v>1018</v>
          </cell>
          <cell r="H311">
            <v>6100</v>
          </cell>
          <cell r="O311">
            <v>6100</v>
          </cell>
          <cell r="P311">
            <v>6100</v>
          </cell>
        </row>
        <row r="312">
          <cell r="A312">
            <v>3005</v>
          </cell>
          <cell r="B312" t="str">
            <v>앵카쇄클</v>
          </cell>
          <cell r="C312" t="str">
            <v>AS-12</v>
          </cell>
          <cell r="D312" t="str">
            <v>개</v>
          </cell>
          <cell r="G312">
            <v>1017</v>
          </cell>
          <cell r="H312">
            <v>4800</v>
          </cell>
          <cell r="O312">
            <v>4800</v>
          </cell>
          <cell r="P312">
            <v>4800</v>
          </cell>
        </row>
        <row r="313">
          <cell r="A313">
            <v>3006</v>
          </cell>
          <cell r="B313" t="str">
            <v>소켓아이</v>
          </cell>
          <cell r="C313" t="str">
            <v>SE-12</v>
          </cell>
          <cell r="D313" t="str">
            <v>개</v>
          </cell>
          <cell r="G313">
            <v>1017</v>
          </cell>
          <cell r="H313">
            <v>6100</v>
          </cell>
          <cell r="O313">
            <v>6100</v>
          </cell>
          <cell r="P313">
            <v>6100</v>
          </cell>
        </row>
        <row r="314">
          <cell r="A314">
            <v>3007</v>
          </cell>
          <cell r="B314" t="str">
            <v>핀볼크레비스</v>
          </cell>
          <cell r="C314" t="str">
            <v>BC-12</v>
          </cell>
          <cell r="D314" t="str">
            <v>개</v>
          </cell>
          <cell r="G314">
            <v>1017</v>
          </cell>
          <cell r="H314">
            <v>5200</v>
          </cell>
          <cell r="O314">
            <v>5200</v>
          </cell>
          <cell r="P314">
            <v>5200</v>
          </cell>
        </row>
        <row r="315">
          <cell r="A315">
            <v>3008</v>
          </cell>
          <cell r="B315" t="str">
            <v>인장형클램프</v>
          </cell>
          <cell r="C315" t="str">
            <v>ACSR 160㎟</v>
          </cell>
          <cell r="D315" t="str">
            <v>개</v>
          </cell>
          <cell r="G315">
            <v>1017</v>
          </cell>
          <cell r="H315">
            <v>5200</v>
          </cell>
          <cell r="O315">
            <v>5200</v>
          </cell>
          <cell r="P315">
            <v>5200</v>
          </cell>
        </row>
        <row r="316">
          <cell r="A316">
            <v>3009</v>
          </cell>
          <cell r="B316" t="str">
            <v>분기슬리브</v>
          </cell>
          <cell r="C316" t="str">
            <v>ACSR 160㎟</v>
          </cell>
          <cell r="D316" t="str">
            <v>개</v>
          </cell>
          <cell r="H316">
            <v>1500</v>
          </cell>
          <cell r="O316">
            <v>1500</v>
          </cell>
          <cell r="P316">
            <v>1500</v>
          </cell>
        </row>
        <row r="317">
          <cell r="A317">
            <v>3010</v>
          </cell>
          <cell r="B317" t="str">
            <v>절연카바</v>
          </cell>
          <cell r="D317" t="str">
            <v>개</v>
          </cell>
          <cell r="H317">
            <v>912</v>
          </cell>
          <cell r="O317">
            <v>912</v>
          </cell>
          <cell r="P317">
            <v>912</v>
          </cell>
        </row>
        <row r="318">
          <cell r="A318">
            <v>3011</v>
          </cell>
          <cell r="B318" t="str">
            <v>도그형볼트,너트,와샤</v>
          </cell>
          <cell r="C318" t="str">
            <v>M20x220</v>
          </cell>
          <cell r="D318" t="str">
            <v>개</v>
          </cell>
          <cell r="H318">
            <v>154</v>
          </cell>
          <cell r="O318">
            <v>154</v>
          </cell>
          <cell r="P318">
            <v>154</v>
          </cell>
        </row>
        <row r="319">
          <cell r="A319">
            <v>3012</v>
          </cell>
          <cell r="B319" t="str">
            <v>도그형볼트,너트,와샤</v>
          </cell>
          <cell r="C319" t="str">
            <v>M20x150</v>
          </cell>
          <cell r="D319" t="str">
            <v>개</v>
          </cell>
          <cell r="H319">
            <v>154</v>
          </cell>
          <cell r="O319">
            <v>154</v>
          </cell>
          <cell r="P319">
            <v>154</v>
          </cell>
        </row>
        <row r="320">
          <cell r="A320">
            <v>3013</v>
          </cell>
          <cell r="B320" t="str">
            <v>머신볼트,너트,와샤</v>
          </cell>
          <cell r="C320" t="str">
            <v>M16x50</v>
          </cell>
          <cell r="D320" t="str">
            <v>개</v>
          </cell>
          <cell r="H320">
            <v>1620</v>
          </cell>
          <cell r="O320">
            <v>1620</v>
          </cell>
          <cell r="P320">
            <v>1620</v>
          </cell>
        </row>
        <row r="321">
          <cell r="A321">
            <v>3014</v>
          </cell>
          <cell r="B321" t="str">
            <v>머신볼트,너트,와샤</v>
          </cell>
          <cell r="C321" t="str">
            <v>M16x130</v>
          </cell>
          <cell r="D321" t="str">
            <v>개</v>
          </cell>
          <cell r="H321">
            <v>810</v>
          </cell>
          <cell r="O321">
            <v>810</v>
          </cell>
          <cell r="P321">
            <v>810</v>
          </cell>
        </row>
        <row r="322">
          <cell r="A322">
            <v>3015</v>
          </cell>
          <cell r="B322" t="str">
            <v>머신볼트,너트,와샤</v>
          </cell>
          <cell r="C322" t="str">
            <v>M16x350</v>
          </cell>
          <cell r="D322" t="str">
            <v>개</v>
          </cell>
          <cell r="H322">
            <v>208</v>
          </cell>
          <cell r="O322">
            <v>208</v>
          </cell>
          <cell r="P322">
            <v>208</v>
          </cell>
        </row>
        <row r="323">
          <cell r="A323">
            <v>3016</v>
          </cell>
          <cell r="B323" t="str">
            <v>머신볼트,너트,와샤</v>
          </cell>
          <cell r="C323" t="str">
            <v>M16x400</v>
          </cell>
          <cell r="D323" t="str">
            <v>개</v>
          </cell>
          <cell r="H323">
            <v>1346</v>
          </cell>
          <cell r="O323">
            <v>1346</v>
          </cell>
          <cell r="P323">
            <v>1346</v>
          </cell>
        </row>
        <row r="324">
          <cell r="A324">
            <v>3017</v>
          </cell>
          <cell r="B324" t="str">
            <v>머신볼트,너트,와샤</v>
          </cell>
          <cell r="C324" t="str">
            <v>M16x460</v>
          </cell>
          <cell r="D324" t="str">
            <v>개</v>
          </cell>
          <cell r="H324">
            <v>888</v>
          </cell>
          <cell r="O324">
            <v>888</v>
          </cell>
          <cell r="P324">
            <v>888</v>
          </cell>
        </row>
        <row r="325">
          <cell r="A325">
            <v>3018</v>
          </cell>
          <cell r="B325" t="str">
            <v>머신볼트,너트,와샤</v>
          </cell>
          <cell r="C325" t="str">
            <v>M16x520</v>
          </cell>
          <cell r="D325" t="str">
            <v>개</v>
          </cell>
          <cell r="H325">
            <v>214</v>
          </cell>
          <cell r="O325">
            <v>214</v>
          </cell>
          <cell r="P325">
            <v>214</v>
          </cell>
        </row>
        <row r="326">
          <cell r="A326">
            <v>3019</v>
          </cell>
          <cell r="B326" t="str">
            <v>머신볼트,너트,와샤</v>
          </cell>
          <cell r="C326" t="str">
            <v>M16x570</v>
          </cell>
          <cell r="D326" t="str">
            <v>개</v>
          </cell>
          <cell r="H326">
            <v>52</v>
          </cell>
          <cell r="O326">
            <v>52</v>
          </cell>
          <cell r="P326">
            <v>52</v>
          </cell>
        </row>
        <row r="327">
          <cell r="A327">
            <v>3020</v>
          </cell>
          <cell r="B327" t="str">
            <v>"ㄱ"형강(암타이밴드)</v>
          </cell>
          <cell r="C327" t="str">
            <v>40x40x5tx390</v>
          </cell>
          <cell r="D327" t="str">
            <v>개</v>
          </cell>
          <cell r="H327">
            <v>1282</v>
          </cell>
          <cell r="O327">
            <v>1282</v>
          </cell>
          <cell r="P327">
            <v>1282</v>
          </cell>
        </row>
        <row r="328">
          <cell r="A328">
            <v>3021</v>
          </cell>
          <cell r="B328" t="str">
            <v>"ㄱ"형강(암타이밴드)</v>
          </cell>
          <cell r="C328" t="str">
            <v>40x40x5tx440</v>
          </cell>
          <cell r="D328" t="str">
            <v>개</v>
          </cell>
          <cell r="H328">
            <v>236</v>
          </cell>
          <cell r="O328">
            <v>236</v>
          </cell>
          <cell r="P328">
            <v>236</v>
          </cell>
        </row>
        <row r="329">
          <cell r="A329">
            <v>3022</v>
          </cell>
          <cell r="B329" t="str">
            <v>"ㄱ"형강(암타이밴드)</v>
          </cell>
          <cell r="C329" t="str">
            <v>40x40x5tx540</v>
          </cell>
          <cell r="D329" t="str">
            <v>개</v>
          </cell>
          <cell r="H329">
            <v>7400</v>
          </cell>
          <cell r="O329">
            <v>7400</v>
          </cell>
          <cell r="P329">
            <v>7400</v>
          </cell>
        </row>
        <row r="330">
          <cell r="A330">
            <v>3023</v>
          </cell>
          <cell r="B330" t="str">
            <v>"ㄱ"형강(암타이밴드)</v>
          </cell>
          <cell r="C330" t="str">
            <v>40x40x5tx590</v>
          </cell>
          <cell r="D330" t="str">
            <v>개</v>
          </cell>
          <cell r="H330">
            <v>7400</v>
          </cell>
          <cell r="O330">
            <v>7400</v>
          </cell>
          <cell r="P330">
            <v>7400</v>
          </cell>
        </row>
        <row r="331">
          <cell r="A331">
            <v>3024</v>
          </cell>
          <cell r="B331" t="str">
            <v>알루미늄바인더</v>
          </cell>
          <cell r="C331" t="str">
            <v>4.0mm</v>
          </cell>
          <cell r="D331" t="str">
            <v>m</v>
          </cell>
          <cell r="H331">
            <v>150</v>
          </cell>
          <cell r="O331">
            <v>150</v>
          </cell>
          <cell r="P331">
            <v>150</v>
          </cell>
        </row>
        <row r="332">
          <cell r="A332">
            <v>3025</v>
          </cell>
          <cell r="B332" t="str">
            <v>제어용 케이블</v>
          </cell>
          <cell r="C332" t="str">
            <v>CVV 2.0㎟/4C</v>
          </cell>
          <cell r="D332" t="str">
            <v>m</v>
          </cell>
          <cell r="E332">
            <v>844</v>
          </cell>
          <cell r="F332">
            <v>781</v>
          </cell>
          <cell r="O332">
            <v>781</v>
          </cell>
          <cell r="P332">
            <v>781</v>
          </cell>
        </row>
        <row r="333">
          <cell r="A333">
            <v>3026</v>
          </cell>
          <cell r="B333" t="str">
            <v>침상전극봉</v>
          </cell>
          <cell r="G333">
            <v>994</v>
          </cell>
          <cell r="H333">
            <v>150000</v>
          </cell>
          <cell r="O333">
            <v>150000</v>
          </cell>
          <cell r="P333">
            <v>150000</v>
          </cell>
        </row>
        <row r="334">
          <cell r="A334">
            <v>3027</v>
          </cell>
          <cell r="B334" t="str">
            <v>크로스 콘넥터</v>
          </cell>
          <cell r="C334" t="str">
            <v>60x60㎟</v>
          </cell>
          <cell r="D334" t="str">
            <v>개</v>
          </cell>
          <cell r="G334">
            <v>993</v>
          </cell>
          <cell r="H334">
            <v>3500</v>
          </cell>
          <cell r="O334">
            <v>3500</v>
          </cell>
          <cell r="P334">
            <v>3500</v>
          </cell>
        </row>
        <row r="335">
          <cell r="A335">
            <v>3028</v>
          </cell>
          <cell r="B335" t="str">
            <v>백관</v>
          </cell>
          <cell r="C335" t="str">
            <v>φ80</v>
          </cell>
          <cell r="D335" t="str">
            <v>m</v>
          </cell>
          <cell r="G335">
            <v>489</v>
          </cell>
          <cell r="H335">
            <v>5322</v>
          </cell>
          <cell r="O335">
            <v>5322</v>
          </cell>
          <cell r="P335">
            <v>5322</v>
          </cell>
        </row>
        <row r="336">
          <cell r="A336">
            <v>3029</v>
          </cell>
          <cell r="B336" t="str">
            <v>백관</v>
          </cell>
          <cell r="C336" t="str">
            <v>φ40</v>
          </cell>
          <cell r="D336" t="str">
            <v>m</v>
          </cell>
          <cell r="G336">
            <v>489</v>
          </cell>
          <cell r="H336">
            <v>2414</v>
          </cell>
          <cell r="O336">
            <v>2414</v>
          </cell>
          <cell r="P336">
            <v>2414</v>
          </cell>
        </row>
        <row r="337">
          <cell r="A337">
            <v>1038</v>
          </cell>
          <cell r="B337" t="str">
            <v>전라선 사령실 SCADA</v>
          </cell>
          <cell r="D337" t="str">
            <v>식</v>
          </cell>
          <cell r="K337" t="str">
            <v>CAN</v>
          </cell>
          <cell r="L337">
            <v>2314025000</v>
          </cell>
          <cell r="O337">
            <v>2314025000</v>
          </cell>
          <cell r="P337">
            <v>2314025000</v>
          </cell>
        </row>
        <row r="338">
          <cell r="A338">
            <v>700</v>
          </cell>
          <cell r="B338" t="str">
            <v xml:space="preserve"> 강심알루미늄전선</v>
          </cell>
          <cell r="C338" t="str">
            <v xml:space="preserve"> H.ACSR 58㎟x1C</v>
          </cell>
          <cell r="D338" t="str">
            <v>m</v>
          </cell>
        </row>
        <row r="339">
          <cell r="A339">
            <v>701</v>
          </cell>
          <cell r="B339" t="str">
            <v xml:space="preserve"> 강심알루미늄전선</v>
          </cell>
          <cell r="C339" t="str">
            <v xml:space="preserve"> H.ACSR OC 58㎟X1C</v>
          </cell>
          <cell r="D339" t="str">
            <v>m</v>
          </cell>
        </row>
        <row r="340">
          <cell r="A340">
            <v>702</v>
          </cell>
          <cell r="B340" t="str">
            <v xml:space="preserve"> 고압가교PE케이블</v>
          </cell>
          <cell r="C340" t="str">
            <v xml:space="preserve"> H.CV 6.9kV 38㎟x1C</v>
          </cell>
          <cell r="D340" t="str">
            <v>m</v>
          </cell>
        </row>
        <row r="341">
          <cell r="A341">
            <v>703</v>
          </cell>
          <cell r="B341" t="str">
            <v xml:space="preserve"> 옥외용비닐절연전선</v>
          </cell>
          <cell r="C341" t="str">
            <v xml:space="preserve"> OW 8㎟x1C</v>
          </cell>
          <cell r="D341" t="str">
            <v>m</v>
          </cell>
        </row>
        <row r="342">
          <cell r="A342">
            <v>709</v>
          </cell>
          <cell r="B342" t="str">
            <v xml:space="preserve"> 콘크리트전주</v>
          </cell>
          <cell r="C342" t="str">
            <v xml:space="preserve"> 경하중 9m</v>
          </cell>
          <cell r="D342" t="str">
            <v>본</v>
          </cell>
        </row>
        <row r="343">
          <cell r="A343">
            <v>704</v>
          </cell>
          <cell r="B343" t="str">
            <v xml:space="preserve"> 콘크리트전주</v>
          </cell>
          <cell r="C343" t="str">
            <v xml:space="preserve"> 경하중 10m</v>
          </cell>
          <cell r="D343" t="str">
            <v>본</v>
          </cell>
        </row>
        <row r="344">
          <cell r="A344">
            <v>705</v>
          </cell>
          <cell r="B344" t="str">
            <v xml:space="preserve"> 콘크리트전주</v>
          </cell>
          <cell r="C344" t="str">
            <v xml:space="preserve"> 경하중 11m</v>
          </cell>
          <cell r="D344" t="str">
            <v>본</v>
          </cell>
        </row>
        <row r="345">
          <cell r="A345">
            <v>706</v>
          </cell>
          <cell r="B345" t="str">
            <v xml:space="preserve"> 콘크리트전주</v>
          </cell>
          <cell r="C345" t="str">
            <v xml:space="preserve"> 경하중 12m</v>
          </cell>
          <cell r="D345" t="str">
            <v>본</v>
          </cell>
        </row>
        <row r="346">
          <cell r="A346">
            <v>707</v>
          </cell>
          <cell r="B346" t="str">
            <v xml:space="preserve"> 콘크리트전주</v>
          </cell>
          <cell r="C346" t="str">
            <v xml:space="preserve"> 경하중 13m</v>
          </cell>
          <cell r="D346" t="str">
            <v>본</v>
          </cell>
        </row>
        <row r="347">
          <cell r="A347">
            <v>708</v>
          </cell>
          <cell r="B347" t="str">
            <v xml:space="preserve"> 콘크리트전주</v>
          </cell>
          <cell r="C347" t="str">
            <v xml:space="preserve"> 경하중 15m</v>
          </cell>
          <cell r="D347" t="str">
            <v>본</v>
          </cell>
        </row>
        <row r="348">
          <cell r="A348">
            <v>710</v>
          </cell>
          <cell r="B348" t="str">
            <v xml:space="preserve"> 철    주</v>
          </cell>
          <cell r="C348" t="str">
            <v>9m</v>
          </cell>
          <cell r="D348" t="str">
            <v>본</v>
          </cell>
        </row>
        <row r="349">
          <cell r="A349">
            <v>711</v>
          </cell>
          <cell r="B349" t="str">
            <v xml:space="preserve"> 지    주</v>
          </cell>
          <cell r="C349" t="str">
            <v xml:space="preserve"> 콘크리트주 9m</v>
          </cell>
          <cell r="D349" t="str">
            <v>본</v>
          </cell>
        </row>
        <row r="350">
          <cell r="A350">
            <v>712</v>
          </cell>
          <cell r="B350" t="str">
            <v xml:space="preserve"> 아연도 철선</v>
          </cell>
          <cell r="C350" t="str">
            <v xml:space="preserve"> 7/2.6mm</v>
          </cell>
          <cell r="D350" t="str">
            <v>본</v>
          </cell>
        </row>
        <row r="351">
          <cell r="A351">
            <v>716</v>
          </cell>
          <cell r="B351" t="str">
            <v xml:space="preserve"> 가공지선 지지대</v>
          </cell>
          <cell r="C351" t="str">
            <v xml:space="preserve"> 내 장 형</v>
          </cell>
          <cell r="D351" t="str">
            <v>본</v>
          </cell>
        </row>
        <row r="352">
          <cell r="A352">
            <v>900</v>
          </cell>
          <cell r="B352" t="str">
            <v xml:space="preserve"> 가공지선 지지대</v>
          </cell>
          <cell r="C352" t="str">
            <v xml:space="preserve"> 직 선 형</v>
          </cell>
          <cell r="D352" t="str">
            <v>본</v>
          </cell>
        </row>
        <row r="353">
          <cell r="A353">
            <v>717</v>
          </cell>
          <cell r="B353" t="str">
            <v xml:space="preserve"> 완    철</v>
          </cell>
          <cell r="C353" t="str">
            <v xml:space="preserve"> 75x75x9tx1400</v>
          </cell>
          <cell r="D353" t="str">
            <v>개</v>
          </cell>
        </row>
        <row r="354">
          <cell r="A354">
            <v>718</v>
          </cell>
          <cell r="B354" t="str">
            <v xml:space="preserve"> 경 완 철</v>
          </cell>
          <cell r="C354" t="str">
            <v xml:space="preserve"> 75x75x3.2tx1800</v>
          </cell>
          <cell r="D354" t="str">
            <v>개</v>
          </cell>
        </row>
        <row r="355">
          <cell r="A355">
            <v>719</v>
          </cell>
          <cell r="B355" t="str">
            <v xml:space="preserve"> 완    철</v>
          </cell>
          <cell r="C355" t="str">
            <v xml:space="preserve"> 75x75x9tx2260</v>
          </cell>
          <cell r="D355" t="str">
            <v>개</v>
          </cell>
        </row>
        <row r="356">
          <cell r="A356">
            <v>720</v>
          </cell>
          <cell r="B356" t="str">
            <v xml:space="preserve"> 완    철</v>
          </cell>
          <cell r="C356" t="str">
            <v xml:space="preserve"> 75x75x9tx3400</v>
          </cell>
          <cell r="D356" t="str">
            <v>개</v>
          </cell>
        </row>
        <row r="357">
          <cell r="A357">
            <v>721</v>
          </cell>
          <cell r="B357" t="str">
            <v xml:space="preserve"> 경 완 철</v>
          </cell>
          <cell r="C357" t="str">
            <v xml:space="preserve"> 75x75x3.2tx2400</v>
          </cell>
          <cell r="D357" t="str">
            <v>개</v>
          </cell>
        </row>
        <row r="358">
          <cell r="A358">
            <v>722</v>
          </cell>
          <cell r="B358" t="str">
            <v xml:space="preserve"> 라인포스트</v>
          </cell>
          <cell r="C358" t="str">
            <v xml:space="preserve"> 23KV</v>
          </cell>
          <cell r="D358" t="str">
            <v>개</v>
          </cell>
        </row>
        <row r="359">
          <cell r="A359">
            <v>723</v>
          </cell>
          <cell r="B359" t="str">
            <v xml:space="preserve"> 현수애자</v>
          </cell>
          <cell r="C359" t="str">
            <v xml:space="preserve"> 180㎜</v>
          </cell>
          <cell r="D359" t="str">
            <v>개</v>
          </cell>
        </row>
        <row r="360">
          <cell r="A360">
            <v>724</v>
          </cell>
          <cell r="B360" t="str">
            <v xml:space="preserve"> 핀 애 자</v>
          </cell>
          <cell r="D360" t="str">
            <v>개</v>
          </cell>
        </row>
        <row r="361">
          <cell r="A361">
            <v>725</v>
          </cell>
          <cell r="B361" t="str">
            <v xml:space="preserve"> 주상변압기</v>
          </cell>
          <cell r="C361" t="str">
            <v xml:space="preserve"> 6.6/3.3kV/220V 1상/3kVA</v>
          </cell>
          <cell r="D361" t="str">
            <v>대</v>
          </cell>
        </row>
        <row r="362">
          <cell r="A362">
            <v>726</v>
          </cell>
          <cell r="B362" t="str">
            <v xml:space="preserve"> 주상변압기</v>
          </cell>
          <cell r="C362" t="str">
            <v xml:space="preserve"> 6.6/3.3kV/220V 1상/5kVA</v>
          </cell>
          <cell r="D362" t="str">
            <v>대</v>
          </cell>
        </row>
        <row r="363">
          <cell r="A363">
            <v>727</v>
          </cell>
          <cell r="B363" t="str">
            <v xml:space="preserve"> 주상변압기</v>
          </cell>
          <cell r="C363" t="str">
            <v>6.6/3.3kV/220V 1상/7.5kVA</v>
          </cell>
          <cell r="D363" t="str">
            <v>대</v>
          </cell>
        </row>
        <row r="364">
          <cell r="A364">
            <v>728</v>
          </cell>
          <cell r="B364" t="str">
            <v xml:space="preserve"> 변 압 기</v>
          </cell>
          <cell r="C364" t="str">
            <v xml:space="preserve"> 6.6/3.3kV/220V 1상/10kVA</v>
          </cell>
          <cell r="D364" t="str">
            <v>대</v>
          </cell>
        </row>
        <row r="365">
          <cell r="A365">
            <v>729</v>
          </cell>
          <cell r="B365" t="str">
            <v xml:space="preserve"> 변 압 기</v>
          </cell>
          <cell r="C365" t="str">
            <v xml:space="preserve"> 6.6/3.3kV/220V 1상/15kVA</v>
          </cell>
          <cell r="D365" t="str">
            <v>대</v>
          </cell>
        </row>
        <row r="366">
          <cell r="A366">
            <v>730</v>
          </cell>
          <cell r="B366" t="str">
            <v xml:space="preserve"> 변 압 기</v>
          </cell>
          <cell r="C366" t="str">
            <v xml:space="preserve"> 6.6/3.3kV/220V 1상/50kVA</v>
          </cell>
          <cell r="D366" t="str">
            <v>대</v>
          </cell>
        </row>
        <row r="367">
          <cell r="A367">
            <v>902</v>
          </cell>
          <cell r="B367" t="str">
            <v xml:space="preserve"> 변 압 기</v>
          </cell>
          <cell r="C367" t="str">
            <v xml:space="preserve"> 6.6/3.3kV/220V 1상/75kVA</v>
          </cell>
          <cell r="D367" t="str">
            <v>대</v>
          </cell>
        </row>
        <row r="368">
          <cell r="A368">
            <v>731</v>
          </cell>
          <cell r="B368" t="str">
            <v xml:space="preserve"> 피 뢰 기</v>
          </cell>
          <cell r="C368" t="str">
            <v xml:space="preserve"> LA 7.5kVA 2.5KA(W/DISC)</v>
          </cell>
          <cell r="D368" t="str">
            <v>개</v>
          </cell>
        </row>
        <row r="369">
          <cell r="A369">
            <v>732</v>
          </cell>
          <cell r="B369" t="str">
            <v xml:space="preserve"> 개 폐 기</v>
          </cell>
          <cell r="C369" t="str">
            <v xml:space="preserve"> COS 7.2kV </v>
          </cell>
          <cell r="D369" t="str">
            <v>개</v>
          </cell>
        </row>
        <row r="370">
          <cell r="A370">
            <v>733</v>
          </cell>
          <cell r="B370" t="str">
            <v xml:space="preserve"> 단 로 기</v>
          </cell>
          <cell r="C370" t="str">
            <v xml:space="preserve"> 1P 400A</v>
          </cell>
          <cell r="D370" t="str">
            <v>개</v>
          </cell>
        </row>
        <row r="371">
          <cell r="A371">
            <v>734</v>
          </cell>
          <cell r="B371" t="str">
            <v xml:space="preserve"> 기중개폐기</v>
          </cell>
          <cell r="C371" t="str">
            <v xml:space="preserve"> AS 7.2KV 200A</v>
          </cell>
          <cell r="D371" t="str">
            <v>대</v>
          </cell>
        </row>
        <row r="372">
          <cell r="A372">
            <v>735</v>
          </cell>
          <cell r="B372" t="str">
            <v xml:space="preserve"> 접 지 선</v>
          </cell>
          <cell r="C372" t="str">
            <v xml:space="preserve"> GV 22㎟</v>
          </cell>
          <cell r="D372" t="str">
            <v>m</v>
          </cell>
        </row>
        <row r="373">
          <cell r="A373">
            <v>901</v>
          </cell>
          <cell r="B373" t="str">
            <v xml:space="preserve"> 접속장비(직선처리재)</v>
          </cell>
          <cell r="C373" t="str">
            <v>6.9kV 60㎟X1c</v>
          </cell>
          <cell r="D373" t="str">
            <v>개</v>
          </cell>
        </row>
        <row r="374">
          <cell r="A374">
            <v>736</v>
          </cell>
          <cell r="B374" t="str">
            <v xml:space="preserve"> 접속장비(단말처리재)</v>
          </cell>
          <cell r="C374" t="str">
            <v>6.9kV 60㎟x1C 3상분</v>
          </cell>
          <cell r="D374" t="str">
            <v>조</v>
          </cell>
        </row>
        <row r="375">
          <cell r="A375">
            <v>737</v>
          </cell>
          <cell r="B375" t="str">
            <v xml:space="preserve"> 파상형경질PE전선관</v>
          </cell>
          <cell r="C375" t="str">
            <v xml:space="preserve"> ELP 100φ</v>
          </cell>
          <cell r="D375" t="str">
            <v>m</v>
          </cell>
        </row>
        <row r="376">
          <cell r="A376">
            <v>738</v>
          </cell>
          <cell r="B376" t="str">
            <v xml:space="preserve"> 경질비닐전선관</v>
          </cell>
          <cell r="C376" t="str">
            <v xml:space="preserve"> HI-PVC 82C</v>
          </cell>
          <cell r="D376" t="str">
            <v>m</v>
          </cell>
        </row>
        <row r="377">
          <cell r="A377">
            <v>739</v>
          </cell>
          <cell r="B377" t="str">
            <v xml:space="preserve"> 케 이 블</v>
          </cell>
          <cell r="C377" t="str">
            <v xml:space="preserve"> L.EV 22㎟/1C</v>
          </cell>
          <cell r="D377" t="str">
            <v>m</v>
          </cell>
        </row>
        <row r="378">
          <cell r="A378">
            <v>740</v>
          </cell>
          <cell r="B378" t="str">
            <v xml:space="preserve"> 등 기 구</v>
          </cell>
          <cell r="C378" t="str">
            <v xml:space="preserve"> MHL 250W/2(5m)</v>
          </cell>
          <cell r="D378" t="str">
            <v>개</v>
          </cell>
        </row>
        <row r="379">
          <cell r="A379">
            <v>741</v>
          </cell>
          <cell r="B379" t="str">
            <v xml:space="preserve"> 휀    스</v>
          </cell>
          <cell r="C379" t="str">
            <v xml:space="preserve"> 1100x1100</v>
          </cell>
          <cell r="D379" t="str">
            <v>개소</v>
          </cell>
        </row>
        <row r="380">
          <cell r="A380">
            <v>742</v>
          </cell>
          <cell r="B380" t="str">
            <v xml:space="preserve"> ㄱ 형 강</v>
          </cell>
          <cell r="C380" t="str">
            <v xml:space="preserve"> 50x50x5t</v>
          </cell>
          <cell r="D380" t="str">
            <v>개</v>
          </cell>
        </row>
        <row r="381">
          <cell r="A381">
            <v>911</v>
          </cell>
          <cell r="B381" t="str">
            <v xml:space="preserve"> 철    주</v>
          </cell>
          <cell r="C381" t="str">
            <v>10m</v>
          </cell>
          <cell r="D381" t="str">
            <v>본</v>
          </cell>
        </row>
        <row r="382">
          <cell r="A382">
            <v>912</v>
          </cell>
          <cell r="B382" t="str">
            <v xml:space="preserve"> 철    주</v>
          </cell>
          <cell r="C382" t="str">
            <v>13m</v>
          </cell>
          <cell r="D382" t="str">
            <v>본</v>
          </cell>
        </row>
        <row r="384">
          <cell r="A384">
            <v>800</v>
          </cell>
          <cell r="B384" t="str">
            <v xml:space="preserve"> 배전반</v>
          </cell>
          <cell r="C384" t="str">
            <v xml:space="preserve"> VCB 7.2KV 400A</v>
          </cell>
          <cell r="D384" t="str">
            <v>조</v>
          </cell>
        </row>
        <row r="385">
          <cell r="A385">
            <v>801</v>
          </cell>
          <cell r="B385" t="str">
            <v xml:space="preserve"> 배전반</v>
          </cell>
          <cell r="C385" t="str">
            <v xml:space="preserve"> VCB 7.2KV 400A(2단)</v>
          </cell>
          <cell r="D385" t="str">
            <v>조</v>
          </cell>
        </row>
        <row r="386">
          <cell r="A386">
            <v>802</v>
          </cell>
          <cell r="B386" t="str">
            <v xml:space="preserve"> 배전반</v>
          </cell>
          <cell r="C386" t="str">
            <v xml:space="preserve"> DS,VCB 7.2KV 400A(2단)</v>
          </cell>
          <cell r="D386" t="str">
            <v>조</v>
          </cell>
        </row>
        <row r="387">
          <cell r="A387">
            <v>811</v>
          </cell>
          <cell r="B387" t="str">
            <v xml:space="preserve"> 배전반</v>
          </cell>
          <cell r="C387" t="str">
            <v xml:space="preserve"> DS,VCB 7.2KV 400A</v>
          </cell>
          <cell r="D387" t="str">
            <v>조</v>
          </cell>
        </row>
        <row r="388">
          <cell r="A388">
            <v>812</v>
          </cell>
          <cell r="B388" t="str">
            <v xml:space="preserve"> 배전반</v>
          </cell>
          <cell r="C388" t="str">
            <v xml:space="preserve"> DS 200A,VCB 7.2KV 400A</v>
          </cell>
          <cell r="D388" t="str">
            <v>조</v>
          </cell>
        </row>
        <row r="389">
          <cell r="A389">
            <v>803</v>
          </cell>
          <cell r="B389" t="str">
            <v xml:space="preserve"> 변압기반</v>
          </cell>
          <cell r="C389" t="str">
            <v xml:space="preserve"> 6.6KV 3Φ75KVAx1</v>
          </cell>
          <cell r="D389" t="str">
            <v>대</v>
          </cell>
        </row>
        <row r="390">
          <cell r="A390">
            <v>804</v>
          </cell>
          <cell r="B390" t="str">
            <v xml:space="preserve"> 변압기반</v>
          </cell>
          <cell r="C390" t="str">
            <v xml:space="preserve"> 6.6KV 1Φ10KVAx1</v>
          </cell>
          <cell r="D390" t="str">
            <v>대</v>
          </cell>
        </row>
        <row r="391">
          <cell r="A391">
            <v>814</v>
          </cell>
          <cell r="B391" t="str">
            <v xml:space="preserve"> 변압기반</v>
          </cell>
          <cell r="C391" t="str">
            <v xml:space="preserve"> 6.6KV 1Φ30KVA + 1Φ10KVA</v>
          </cell>
          <cell r="D391" t="str">
            <v>대</v>
          </cell>
        </row>
        <row r="392">
          <cell r="A392">
            <v>805</v>
          </cell>
          <cell r="B392" t="str">
            <v xml:space="preserve"> 변압기반</v>
          </cell>
          <cell r="C392" t="str">
            <v xml:space="preserve"> 6.6KV 1Φ30KVAx1</v>
          </cell>
          <cell r="D392" t="str">
            <v>대</v>
          </cell>
        </row>
        <row r="393">
          <cell r="A393">
            <v>815</v>
          </cell>
          <cell r="B393" t="str">
            <v xml:space="preserve"> 변압기반</v>
          </cell>
          <cell r="C393" t="str">
            <v xml:space="preserve"> 6.6KV 1Φ30KVAx2</v>
          </cell>
          <cell r="D393" t="str">
            <v>대</v>
          </cell>
        </row>
        <row r="394">
          <cell r="A394">
            <v>806</v>
          </cell>
          <cell r="B394" t="str">
            <v xml:space="preserve"> 변압기반</v>
          </cell>
          <cell r="C394" t="str">
            <v xml:space="preserve"> 6.6KV 1Φ50KVA + 1Φ30KVA</v>
          </cell>
          <cell r="D394" t="str">
            <v>대</v>
          </cell>
        </row>
        <row r="395">
          <cell r="A395">
            <v>807</v>
          </cell>
          <cell r="B395" t="str">
            <v xml:space="preserve"> 변압기반</v>
          </cell>
          <cell r="C395" t="str">
            <v xml:space="preserve"> 6.6KV 1Φ30KVA + 1Φ20KVA</v>
          </cell>
          <cell r="D395" t="str">
            <v>대</v>
          </cell>
        </row>
        <row r="396">
          <cell r="A396">
            <v>808</v>
          </cell>
          <cell r="B396" t="str">
            <v xml:space="preserve"> 배전반</v>
          </cell>
          <cell r="C396" t="str">
            <v xml:space="preserve"> MCCB 3P 400/300 (10CCT)</v>
          </cell>
          <cell r="D396" t="str">
            <v>대</v>
          </cell>
        </row>
        <row r="397">
          <cell r="A397">
            <v>809</v>
          </cell>
          <cell r="B397" t="str">
            <v xml:space="preserve"> 정류기반</v>
          </cell>
          <cell r="C397" t="str">
            <v xml:space="preserve"> 1Φ5KVA</v>
          </cell>
          <cell r="D397" t="str">
            <v>조</v>
          </cell>
        </row>
        <row r="398">
          <cell r="A398">
            <v>810</v>
          </cell>
          <cell r="B398" t="str">
            <v xml:space="preserve"> 밧데리반</v>
          </cell>
          <cell r="C398" t="str">
            <v xml:space="preserve"> 무보수 밀폐형</v>
          </cell>
          <cell r="D398" t="str">
            <v>조</v>
          </cell>
        </row>
        <row r="401">
          <cell r="A401">
            <v>1002</v>
          </cell>
          <cell r="B401" t="str">
            <v xml:space="preserve"> 배전반</v>
          </cell>
          <cell r="C401" t="str">
            <v>PT 13.2kV/110V</v>
          </cell>
          <cell r="D401" t="str">
            <v>조</v>
          </cell>
        </row>
        <row r="402">
          <cell r="A402">
            <v>1003</v>
          </cell>
          <cell r="B402" t="str">
            <v xml:space="preserve"> 배전반</v>
          </cell>
          <cell r="C402" t="str">
            <v>VCB 24kV 3P 600A</v>
          </cell>
          <cell r="D402" t="str">
            <v>조</v>
          </cell>
        </row>
        <row r="403">
          <cell r="A403">
            <v>1004</v>
          </cell>
          <cell r="B403" t="str">
            <v xml:space="preserve"> 변압기반</v>
          </cell>
          <cell r="C403" t="str">
            <v>22.9kV/6.6kV 3상 1000kVA</v>
          </cell>
          <cell r="D403" t="str">
            <v>조</v>
          </cell>
        </row>
        <row r="404">
          <cell r="A404">
            <v>1005</v>
          </cell>
          <cell r="B404" t="str">
            <v xml:space="preserve"> 변압기반</v>
          </cell>
          <cell r="C404" t="str">
            <v>22.9kV/6.6kV 3상 1250kVA</v>
          </cell>
          <cell r="D404" t="str">
            <v>조</v>
          </cell>
        </row>
        <row r="405">
          <cell r="A405">
            <v>1006</v>
          </cell>
          <cell r="B405" t="str">
            <v xml:space="preserve"> 변압기반</v>
          </cell>
          <cell r="C405" t="str">
            <v>6.6kV/380-220V 3상 100kVA</v>
          </cell>
          <cell r="D405" t="str">
            <v>조</v>
          </cell>
        </row>
        <row r="406">
          <cell r="A406">
            <v>1007</v>
          </cell>
          <cell r="B406" t="str">
            <v xml:space="preserve"> 변압기반</v>
          </cell>
          <cell r="C406" t="str">
            <v>6.6kV/380-220V 3상 50kVAx2</v>
          </cell>
          <cell r="D406" t="str">
            <v>조</v>
          </cell>
        </row>
        <row r="407">
          <cell r="A407">
            <v>1008</v>
          </cell>
          <cell r="B407" t="str">
            <v xml:space="preserve"> 변압기반</v>
          </cell>
          <cell r="C407" t="str">
            <v>6.6kV/380-220V 3상 200kVA</v>
          </cell>
          <cell r="D407" t="str">
            <v>조</v>
          </cell>
        </row>
        <row r="408">
          <cell r="A408">
            <v>1009</v>
          </cell>
          <cell r="B408" t="str">
            <v xml:space="preserve"> 변압기반</v>
          </cell>
          <cell r="C408" t="str">
            <v>6.6kV/380-220V 3상 75kVAx2</v>
          </cell>
          <cell r="D408" t="str">
            <v>조</v>
          </cell>
        </row>
        <row r="409">
          <cell r="A409">
            <v>1010</v>
          </cell>
          <cell r="B409" t="str">
            <v xml:space="preserve"> 변압기반</v>
          </cell>
          <cell r="C409" t="str">
            <v>6.6kV/380-220V 3상50kVA1상75kVA</v>
          </cell>
          <cell r="D409" t="str">
            <v>조</v>
          </cell>
        </row>
        <row r="410">
          <cell r="A410">
            <v>1011</v>
          </cell>
          <cell r="B410" t="str">
            <v xml:space="preserve"> 변압기반</v>
          </cell>
          <cell r="C410" t="str">
            <v>6.6kV/380-220V 3상 400kVA</v>
          </cell>
          <cell r="D410" t="str">
            <v>조</v>
          </cell>
        </row>
        <row r="411">
          <cell r="A411">
            <v>1012</v>
          </cell>
          <cell r="B411" t="str">
            <v xml:space="preserve"> 변압기반</v>
          </cell>
          <cell r="C411" t="str">
            <v>6.6kV/380-220V 3상 75kVAx2</v>
          </cell>
          <cell r="D411" t="str">
            <v>조</v>
          </cell>
        </row>
        <row r="412">
          <cell r="A412">
            <v>1013</v>
          </cell>
          <cell r="B412" t="str">
            <v xml:space="preserve"> 변압기반</v>
          </cell>
          <cell r="C412" t="str">
            <v>6.6kV/380-220V 3상 150kVA</v>
          </cell>
          <cell r="D412" t="str">
            <v>조</v>
          </cell>
        </row>
        <row r="413">
          <cell r="A413">
            <v>1014</v>
          </cell>
          <cell r="B413" t="str">
            <v xml:space="preserve"> 변압기반</v>
          </cell>
          <cell r="C413" t="str">
            <v>6.6kV/220V 1상 10kVAx2</v>
          </cell>
          <cell r="D413" t="str">
            <v>조</v>
          </cell>
        </row>
        <row r="414">
          <cell r="A414">
            <v>1015</v>
          </cell>
          <cell r="B414" t="str">
            <v xml:space="preserve"> 변압기반</v>
          </cell>
          <cell r="C414" t="str">
            <v>6.6kV/380-220V 3상 30kVAx2</v>
          </cell>
          <cell r="D414" t="str">
            <v>조</v>
          </cell>
        </row>
        <row r="415">
          <cell r="A415">
            <v>1016</v>
          </cell>
          <cell r="B415" t="str">
            <v xml:space="preserve"> 배전반</v>
          </cell>
          <cell r="C415" t="str">
            <v>6.6kV3상 30kVA</v>
          </cell>
          <cell r="D415" t="str">
            <v>조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표"/>
      <sheetName val="노임"/>
      <sheetName val="일위대가"/>
      <sheetName val="인공산출서"/>
      <sheetName val="산출집계"/>
      <sheetName val="산출서"/>
      <sheetName val="단가비교"/>
      <sheetName val="정부노임단가"/>
      <sheetName val="자재단가"/>
      <sheetName val="자단"/>
      <sheetName val="단가산출"/>
      <sheetName val="자재단가비교표"/>
      <sheetName val="인공산출"/>
      <sheetName val="수량산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 t="str">
            <v>FS 0.65㎜/25P</v>
          </cell>
          <cell r="C4" t="str">
            <v>m</v>
          </cell>
          <cell r="D4">
            <v>1665</v>
          </cell>
          <cell r="F4">
            <v>1224</v>
          </cell>
          <cell r="L4">
            <v>1224</v>
          </cell>
        </row>
        <row r="5">
          <cell r="B5" t="str">
            <v>FS 0.65㎜/12P</v>
          </cell>
          <cell r="C5" t="str">
            <v>m</v>
          </cell>
          <cell r="D5">
            <v>1033</v>
          </cell>
          <cell r="F5">
            <v>789</v>
          </cell>
          <cell r="L5">
            <v>789</v>
          </cell>
        </row>
        <row r="6">
          <cell r="B6" t="str">
            <v>TIV 0.8㎜/2C</v>
          </cell>
          <cell r="C6" t="str">
            <v>m</v>
          </cell>
          <cell r="D6">
            <v>75</v>
          </cell>
          <cell r="E6">
            <v>827</v>
          </cell>
          <cell r="F6">
            <v>55</v>
          </cell>
          <cell r="G6">
            <v>870</v>
          </cell>
          <cell r="L6">
            <v>55</v>
          </cell>
        </row>
        <row r="7">
          <cell r="B7" t="str">
            <v>ECX 5C-2V</v>
          </cell>
          <cell r="C7" t="str">
            <v>m</v>
          </cell>
          <cell r="D7">
            <v>450</v>
          </cell>
          <cell r="E7">
            <v>824</v>
          </cell>
          <cell r="F7">
            <v>350</v>
          </cell>
          <cell r="G7">
            <v>870</v>
          </cell>
          <cell r="L7">
            <v>350</v>
          </cell>
        </row>
        <row r="8">
          <cell r="B8" t="str">
            <v>ECX 7C-2V</v>
          </cell>
          <cell r="C8" t="str">
            <v>m</v>
          </cell>
          <cell r="D8">
            <v>813</v>
          </cell>
          <cell r="E8">
            <v>824</v>
          </cell>
          <cell r="F8">
            <v>615</v>
          </cell>
          <cell r="G8">
            <v>870</v>
          </cell>
          <cell r="L8">
            <v>615</v>
          </cell>
        </row>
        <row r="9">
          <cell r="B9" t="str">
            <v>IV 1.2㎜</v>
          </cell>
          <cell r="C9" t="str">
            <v>m</v>
          </cell>
          <cell r="D9">
            <v>47</v>
          </cell>
          <cell r="E9">
            <v>810</v>
          </cell>
          <cell r="F9">
            <v>42</v>
          </cell>
          <cell r="G9">
            <v>857</v>
          </cell>
          <cell r="L9">
            <v>42</v>
          </cell>
        </row>
        <row r="10">
          <cell r="B10" t="str">
            <v>HIV 1.6㎜</v>
          </cell>
          <cell r="C10" t="str">
            <v>m</v>
          </cell>
          <cell r="D10">
            <v>81</v>
          </cell>
          <cell r="E10">
            <v>810</v>
          </cell>
          <cell r="F10">
            <v>73</v>
          </cell>
          <cell r="G10">
            <v>857</v>
          </cell>
          <cell r="L10">
            <v>73</v>
          </cell>
        </row>
        <row r="11">
          <cell r="B11" t="str">
            <v>HIV 2.0㎜</v>
          </cell>
          <cell r="C11" t="str">
            <v>m</v>
          </cell>
          <cell r="D11">
            <v>119</v>
          </cell>
          <cell r="E11">
            <v>810</v>
          </cell>
          <cell r="F11">
            <v>107</v>
          </cell>
          <cell r="G11">
            <v>857</v>
          </cell>
          <cell r="L11">
            <v>107</v>
          </cell>
        </row>
        <row r="12">
          <cell r="B12" t="str">
            <v>ST 16C</v>
          </cell>
          <cell r="C12" t="str">
            <v>m</v>
          </cell>
          <cell r="D12">
            <v>932</v>
          </cell>
          <cell r="E12">
            <v>835</v>
          </cell>
          <cell r="F12">
            <v>913</v>
          </cell>
          <cell r="G12">
            <v>887</v>
          </cell>
          <cell r="L12">
            <v>913</v>
          </cell>
        </row>
        <row r="13">
          <cell r="B13" t="str">
            <v>ST 22C</v>
          </cell>
          <cell r="C13" t="str">
            <v>m</v>
          </cell>
          <cell r="D13">
            <v>1192</v>
          </cell>
          <cell r="E13">
            <v>835</v>
          </cell>
          <cell r="F13">
            <v>1169</v>
          </cell>
          <cell r="G13">
            <v>887</v>
          </cell>
          <cell r="L13">
            <v>1169</v>
          </cell>
        </row>
        <row r="14">
          <cell r="B14" t="str">
            <v>ST 28C</v>
          </cell>
          <cell r="C14" t="str">
            <v>m</v>
          </cell>
          <cell r="D14">
            <v>1566</v>
          </cell>
          <cell r="E14">
            <v>835</v>
          </cell>
          <cell r="F14">
            <v>1526</v>
          </cell>
          <cell r="G14">
            <v>887</v>
          </cell>
          <cell r="L14">
            <v>1526</v>
          </cell>
        </row>
        <row r="15">
          <cell r="B15" t="str">
            <v>ST 36C</v>
          </cell>
          <cell r="C15" t="str">
            <v>m</v>
          </cell>
          <cell r="D15">
            <v>1921</v>
          </cell>
          <cell r="E15">
            <v>835</v>
          </cell>
          <cell r="F15">
            <v>1873</v>
          </cell>
          <cell r="G15">
            <v>887</v>
          </cell>
          <cell r="L15">
            <v>1873</v>
          </cell>
        </row>
        <row r="16">
          <cell r="B16" t="str">
            <v>HI-PVC 22C</v>
          </cell>
          <cell r="C16" t="str">
            <v>m</v>
          </cell>
          <cell r="D16">
            <v>448</v>
          </cell>
          <cell r="E16">
            <v>839</v>
          </cell>
          <cell r="F16">
            <v>313</v>
          </cell>
          <cell r="G16">
            <v>882</v>
          </cell>
          <cell r="L16">
            <v>313</v>
          </cell>
        </row>
        <row r="17">
          <cell r="B17" t="str">
            <v>HI-PVC 28C</v>
          </cell>
          <cell r="C17" t="str">
            <v>m</v>
          </cell>
          <cell r="D17">
            <v>802</v>
          </cell>
          <cell r="E17">
            <v>839</v>
          </cell>
          <cell r="F17">
            <v>606</v>
          </cell>
          <cell r="G17">
            <v>882</v>
          </cell>
          <cell r="L17">
            <v>606</v>
          </cell>
        </row>
        <row r="18">
          <cell r="B18" t="str">
            <v>16C 1방출</v>
          </cell>
          <cell r="C18" t="str">
            <v>m</v>
          </cell>
          <cell r="D18">
            <v>2700</v>
          </cell>
          <cell r="E18">
            <v>841</v>
          </cell>
          <cell r="F18">
            <v>2230</v>
          </cell>
          <cell r="G18">
            <v>899</v>
          </cell>
          <cell r="L18">
            <v>2230</v>
          </cell>
        </row>
        <row r="19">
          <cell r="B19" t="str">
            <v>16C 2방출</v>
          </cell>
          <cell r="C19" t="str">
            <v>m</v>
          </cell>
          <cell r="D19">
            <v>2870</v>
          </cell>
          <cell r="E19">
            <v>841</v>
          </cell>
          <cell r="F19">
            <v>2330</v>
          </cell>
          <cell r="G19">
            <v>899</v>
          </cell>
          <cell r="L19">
            <v>2330</v>
          </cell>
        </row>
        <row r="20">
          <cell r="B20" t="str">
            <v>16C 3방출</v>
          </cell>
          <cell r="C20" t="str">
            <v>m</v>
          </cell>
          <cell r="D20">
            <v>3034</v>
          </cell>
          <cell r="E20">
            <v>841</v>
          </cell>
          <cell r="F20">
            <v>2440</v>
          </cell>
          <cell r="G20">
            <v>899</v>
          </cell>
          <cell r="L20">
            <v>2440</v>
          </cell>
        </row>
        <row r="21">
          <cell r="B21" t="str">
            <v>중형 4각</v>
          </cell>
          <cell r="C21" t="str">
            <v>개</v>
          </cell>
          <cell r="D21">
            <v>832</v>
          </cell>
          <cell r="E21">
            <v>841</v>
          </cell>
          <cell r="L21">
            <v>832</v>
          </cell>
        </row>
        <row r="22">
          <cell r="B22" t="str">
            <v>중형 8각</v>
          </cell>
          <cell r="C22" t="str">
            <v>개</v>
          </cell>
          <cell r="D22">
            <v>714</v>
          </cell>
          <cell r="E22">
            <v>841</v>
          </cell>
          <cell r="F22">
            <v>480</v>
          </cell>
          <cell r="G22">
            <v>899</v>
          </cell>
          <cell r="L22">
            <v>480</v>
          </cell>
        </row>
        <row r="23">
          <cell r="B23" t="str">
            <v>SW. 1G</v>
          </cell>
          <cell r="C23" t="str">
            <v>개</v>
          </cell>
          <cell r="D23">
            <v>654</v>
          </cell>
          <cell r="E23">
            <v>841</v>
          </cell>
          <cell r="F23">
            <v>440</v>
          </cell>
          <cell r="G23">
            <v>899</v>
          </cell>
          <cell r="L23">
            <v>440</v>
          </cell>
        </row>
        <row r="24">
          <cell r="B24" t="str">
            <v>4각(오목형)</v>
          </cell>
          <cell r="C24" t="str">
            <v>개</v>
          </cell>
          <cell r="D24">
            <v>238</v>
          </cell>
          <cell r="E24">
            <v>841</v>
          </cell>
          <cell r="F24">
            <v>160</v>
          </cell>
          <cell r="G24">
            <v>899</v>
          </cell>
          <cell r="L24">
            <v>160</v>
          </cell>
        </row>
        <row r="25">
          <cell r="B25" t="str">
            <v>8각(오목형)</v>
          </cell>
          <cell r="C25" t="str">
            <v>개</v>
          </cell>
          <cell r="D25">
            <v>238</v>
          </cell>
          <cell r="E25">
            <v>841</v>
          </cell>
          <cell r="L25">
            <v>238</v>
          </cell>
        </row>
        <row r="26">
          <cell r="B26" t="str">
            <v>41 x 41 x 2.6T</v>
          </cell>
          <cell r="C26" t="str">
            <v>m</v>
          </cell>
          <cell r="D26">
            <v>3500</v>
          </cell>
          <cell r="E26">
            <v>847</v>
          </cell>
          <cell r="F26">
            <v>2500</v>
          </cell>
          <cell r="G26">
            <v>894</v>
          </cell>
          <cell r="L26">
            <v>2500</v>
          </cell>
        </row>
        <row r="27">
          <cell r="B27" t="str">
            <v>16C</v>
          </cell>
          <cell r="C27" t="str">
            <v>개</v>
          </cell>
          <cell r="D27">
            <v>270</v>
          </cell>
          <cell r="E27">
            <v>835</v>
          </cell>
          <cell r="F27">
            <v>80</v>
          </cell>
          <cell r="G27">
            <v>888</v>
          </cell>
          <cell r="L27">
            <v>80</v>
          </cell>
        </row>
        <row r="28">
          <cell r="B28" t="str">
            <v>22C</v>
          </cell>
          <cell r="C28" t="str">
            <v>개</v>
          </cell>
          <cell r="D28">
            <v>300</v>
          </cell>
          <cell r="E28">
            <v>835</v>
          </cell>
          <cell r="F28">
            <v>90</v>
          </cell>
          <cell r="G28">
            <v>888</v>
          </cell>
          <cell r="L28">
            <v>90</v>
          </cell>
        </row>
        <row r="29">
          <cell r="B29" t="str">
            <v>28C</v>
          </cell>
          <cell r="C29" t="str">
            <v>개</v>
          </cell>
          <cell r="D29">
            <v>350</v>
          </cell>
          <cell r="E29">
            <v>835</v>
          </cell>
          <cell r="F29">
            <v>105</v>
          </cell>
          <cell r="G29">
            <v>888</v>
          </cell>
          <cell r="L29">
            <v>105</v>
          </cell>
        </row>
        <row r="30">
          <cell r="B30" t="str">
            <v>연기식</v>
          </cell>
          <cell r="C30" t="str">
            <v>개</v>
          </cell>
          <cell r="D30">
            <v>15000</v>
          </cell>
          <cell r="E30">
            <v>715</v>
          </cell>
          <cell r="F30">
            <v>18000</v>
          </cell>
          <cell r="G30">
            <v>1005</v>
          </cell>
          <cell r="L30">
            <v>15000</v>
          </cell>
        </row>
        <row r="31">
          <cell r="B31" t="str">
            <v>차동식스포트형</v>
          </cell>
          <cell r="C31" t="str">
            <v>개</v>
          </cell>
          <cell r="D31">
            <v>4500</v>
          </cell>
          <cell r="E31">
            <v>715</v>
          </cell>
          <cell r="F31">
            <v>5000</v>
          </cell>
          <cell r="G31">
            <v>1005</v>
          </cell>
          <cell r="L31">
            <v>4500</v>
          </cell>
        </row>
        <row r="32">
          <cell r="B32" t="str">
            <v>4P</v>
          </cell>
          <cell r="C32" t="str">
            <v>개</v>
          </cell>
          <cell r="D32">
            <v>884</v>
          </cell>
          <cell r="E32">
            <v>906</v>
          </cell>
          <cell r="F32">
            <v>1080</v>
          </cell>
          <cell r="G32">
            <v>951</v>
          </cell>
          <cell r="L32">
            <v>884</v>
          </cell>
        </row>
        <row r="33">
          <cell r="B33" t="str">
            <v>직렬용 75Ω</v>
          </cell>
          <cell r="C33" t="str">
            <v>개</v>
          </cell>
          <cell r="D33">
            <v>2312</v>
          </cell>
          <cell r="E33">
            <v>906</v>
          </cell>
          <cell r="F33">
            <v>2700</v>
          </cell>
          <cell r="G33">
            <v>951</v>
          </cell>
          <cell r="L33">
            <v>2312</v>
          </cell>
        </row>
        <row r="34">
          <cell r="B34" t="str">
            <v>200x250</v>
          </cell>
          <cell r="C34" t="str">
            <v>rol</v>
          </cell>
          <cell r="D34">
            <v>170</v>
          </cell>
          <cell r="E34">
            <v>924</v>
          </cell>
          <cell r="F34">
            <v>170</v>
          </cell>
          <cell r="G34">
            <v>973</v>
          </cell>
          <cell r="L34">
            <v>170</v>
          </cell>
        </row>
        <row r="35">
          <cell r="B35" t="str">
            <v>240W</v>
          </cell>
          <cell r="C35" t="str">
            <v>대</v>
          </cell>
          <cell r="D35">
            <v>990000</v>
          </cell>
          <cell r="E35">
            <v>942</v>
          </cell>
          <cell r="F35">
            <v>888000</v>
          </cell>
          <cell r="G35">
            <v>984</v>
          </cell>
          <cell r="L35">
            <v>888000</v>
          </cell>
        </row>
        <row r="36">
          <cell r="B36" t="str">
            <v>컬럼형 20W</v>
          </cell>
          <cell r="C36" t="str">
            <v>개</v>
          </cell>
          <cell r="D36">
            <v>52000</v>
          </cell>
          <cell r="E36">
            <v>940</v>
          </cell>
          <cell r="F36">
            <v>49000</v>
          </cell>
          <cell r="G36">
            <v>983</v>
          </cell>
          <cell r="L36">
            <v>49000</v>
          </cell>
        </row>
        <row r="37">
          <cell r="B37" t="str">
            <v>3W(천정형)</v>
          </cell>
          <cell r="C37" t="str">
            <v>개</v>
          </cell>
          <cell r="D37">
            <v>20000</v>
          </cell>
          <cell r="E37">
            <v>840</v>
          </cell>
          <cell r="F37">
            <v>22000</v>
          </cell>
          <cell r="G37">
            <v>983</v>
          </cell>
          <cell r="L37">
            <v>20000</v>
          </cell>
        </row>
        <row r="38">
          <cell r="B38" t="str">
            <v>10(SUS)</v>
          </cell>
          <cell r="C38" t="str">
            <v>면</v>
          </cell>
          <cell r="D38">
            <v>22000</v>
          </cell>
          <cell r="E38">
            <v>961</v>
          </cell>
          <cell r="L38">
            <v>22000</v>
          </cell>
        </row>
        <row r="39">
          <cell r="B39" t="str">
            <v>FL 1/20W (중형)</v>
          </cell>
          <cell r="C39" t="str">
            <v>개</v>
          </cell>
          <cell r="D39">
            <v>38000</v>
          </cell>
          <cell r="E39">
            <v>715</v>
          </cell>
          <cell r="F39">
            <v>45000</v>
          </cell>
          <cell r="G39">
            <v>1005</v>
          </cell>
          <cell r="L39">
            <v>38000</v>
          </cell>
        </row>
        <row r="40">
          <cell r="B40" t="str">
            <v>FL 1/10W (소형)</v>
          </cell>
          <cell r="C40" t="str">
            <v>개</v>
          </cell>
          <cell r="D40">
            <v>25000</v>
          </cell>
          <cell r="E40">
            <v>715</v>
          </cell>
          <cell r="F40">
            <v>30000</v>
          </cell>
          <cell r="G40">
            <v>1005</v>
          </cell>
          <cell r="L40">
            <v>25000</v>
          </cell>
        </row>
        <row r="41">
          <cell r="B41" t="str">
            <v>비방수 16C</v>
          </cell>
          <cell r="C41" t="str">
            <v>m</v>
          </cell>
          <cell r="D41">
            <v>850</v>
          </cell>
          <cell r="E41">
            <v>836</v>
          </cell>
          <cell r="F41">
            <v>930</v>
          </cell>
          <cell r="G41">
            <v>885</v>
          </cell>
          <cell r="L41">
            <v>850</v>
          </cell>
        </row>
        <row r="42">
          <cell r="B42" t="str">
            <v>P형 1급</v>
          </cell>
          <cell r="C42" t="str">
            <v>개</v>
          </cell>
          <cell r="D42">
            <v>4500</v>
          </cell>
          <cell r="E42">
            <v>714</v>
          </cell>
          <cell r="F42">
            <v>5000</v>
          </cell>
          <cell r="G42">
            <v>1005</v>
          </cell>
          <cell r="L42">
            <v>4500</v>
          </cell>
        </row>
        <row r="43">
          <cell r="B43" t="str">
            <v>DC 24V</v>
          </cell>
          <cell r="C43" t="str">
            <v>개</v>
          </cell>
          <cell r="D43">
            <v>7500</v>
          </cell>
          <cell r="E43">
            <v>714</v>
          </cell>
          <cell r="F43">
            <v>5000</v>
          </cell>
          <cell r="G43">
            <v>1005</v>
          </cell>
          <cell r="L43">
            <v>5000</v>
          </cell>
        </row>
        <row r="44">
          <cell r="B44" t="str">
            <v>DC 24V</v>
          </cell>
          <cell r="C44" t="str">
            <v>개</v>
          </cell>
          <cell r="D44">
            <v>2000</v>
          </cell>
          <cell r="E44">
            <v>714</v>
          </cell>
          <cell r="F44">
            <v>1000</v>
          </cell>
          <cell r="G44">
            <v>1005</v>
          </cell>
          <cell r="L44">
            <v>1000</v>
          </cell>
        </row>
        <row r="45">
          <cell r="B45" t="str">
            <v>10A 10P</v>
          </cell>
          <cell r="C45" t="str">
            <v>개</v>
          </cell>
          <cell r="D45">
            <v>860</v>
          </cell>
          <cell r="E45">
            <v>830</v>
          </cell>
          <cell r="F45">
            <v>800</v>
          </cell>
          <cell r="G45">
            <v>876</v>
          </cell>
          <cell r="L45">
            <v>800</v>
          </cell>
        </row>
        <row r="46">
          <cell r="B46" t="str">
            <v>P형 1급 5회로</v>
          </cell>
          <cell r="C46" t="str">
            <v>대</v>
          </cell>
          <cell r="D46">
            <v>200000</v>
          </cell>
          <cell r="E46">
            <v>714</v>
          </cell>
          <cell r="F46">
            <v>170000</v>
          </cell>
          <cell r="G46">
            <v>1005</v>
          </cell>
          <cell r="L46">
            <v>170000</v>
          </cell>
        </row>
        <row r="47">
          <cell r="B47" t="str">
            <v>30P(SUS)</v>
          </cell>
          <cell r="C47" t="str">
            <v>면</v>
          </cell>
          <cell r="D47">
            <v>34000</v>
          </cell>
          <cell r="E47">
            <v>971</v>
          </cell>
          <cell r="F47">
            <v>44500</v>
          </cell>
          <cell r="G47">
            <v>977</v>
          </cell>
          <cell r="L47">
            <v>34000</v>
          </cell>
        </row>
        <row r="48">
          <cell r="B48" t="str">
            <v>10P(SUS)</v>
          </cell>
          <cell r="C48" t="str">
            <v>면</v>
          </cell>
          <cell r="D48">
            <v>23000</v>
          </cell>
          <cell r="E48">
            <v>971</v>
          </cell>
          <cell r="F48">
            <v>25500</v>
          </cell>
          <cell r="G48">
            <v>977</v>
          </cell>
          <cell r="L48">
            <v>23000</v>
          </cell>
        </row>
        <row r="49">
          <cell r="B49" t="str">
            <v>UHF/VHF</v>
          </cell>
          <cell r="C49" t="str">
            <v>개</v>
          </cell>
          <cell r="D49">
            <v>60000</v>
          </cell>
          <cell r="E49">
            <v>952</v>
          </cell>
          <cell r="F49">
            <v>65000</v>
          </cell>
          <cell r="G49">
            <v>990</v>
          </cell>
          <cell r="L49">
            <v>60000</v>
          </cell>
        </row>
        <row r="50">
          <cell r="B50" t="str">
            <v>2분배기</v>
          </cell>
          <cell r="C50" t="str">
            <v>개</v>
          </cell>
          <cell r="D50">
            <v>5000</v>
          </cell>
          <cell r="E50">
            <v>952</v>
          </cell>
          <cell r="F50">
            <v>7000</v>
          </cell>
          <cell r="G50">
            <v>990</v>
          </cell>
          <cell r="L50">
            <v>5000</v>
          </cell>
        </row>
        <row r="51">
          <cell r="B51" t="str">
            <v>2P 15A 250V 1구</v>
          </cell>
          <cell r="C51" t="str">
            <v>개</v>
          </cell>
          <cell r="D51">
            <v>1145</v>
          </cell>
          <cell r="E51">
            <v>97</v>
          </cell>
          <cell r="F51">
            <v>1100</v>
          </cell>
          <cell r="G51">
            <v>948</v>
          </cell>
          <cell r="L51">
            <v>1100</v>
          </cell>
        </row>
        <row r="52">
          <cell r="B52" t="str">
            <v>300x300x150</v>
          </cell>
          <cell r="C52" t="str">
            <v>개</v>
          </cell>
          <cell r="F52">
            <v>43000</v>
          </cell>
          <cell r="G52">
            <v>977</v>
          </cell>
          <cell r="L52">
            <v>43000</v>
          </cell>
        </row>
        <row r="53">
          <cell r="B53" t="str">
            <v>UHF</v>
          </cell>
          <cell r="C53" t="str">
            <v>개</v>
          </cell>
          <cell r="D53">
            <v>20000</v>
          </cell>
          <cell r="E53">
            <v>952</v>
          </cell>
          <cell r="F53">
            <v>20000</v>
          </cell>
          <cell r="G53">
            <v>990</v>
          </cell>
          <cell r="L53">
            <v>20000</v>
          </cell>
        </row>
        <row r="54">
          <cell r="B54" t="str">
            <v>VHF(HIGH)</v>
          </cell>
          <cell r="C54" t="str">
            <v>개</v>
          </cell>
          <cell r="D54">
            <v>23000</v>
          </cell>
          <cell r="E54">
            <v>952</v>
          </cell>
          <cell r="F54">
            <v>25000</v>
          </cell>
          <cell r="G54">
            <v>990</v>
          </cell>
          <cell r="L54">
            <v>23000</v>
          </cell>
        </row>
        <row r="55">
          <cell r="B55" t="str">
            <v>VHF(LOW)</v>
          </cell>
          <cell r="C55" t="str">
            <v>개</v>
          </cell>
          <cell r="D55">
            <v>26000</v>
          </cell>
          <cell r="E55">
            <v>952</v>
          </cell>
          <cell r="F55">
            <v>30000</v>
          </cell>
          <cell r="G55">
            <v>990</v>
          </cell>
          <cell r="L55">
            <v>26000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단가비교"/>
      <sheetName val="자재단가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변전-1"/>
      <sheetName val="수변전-2"/>
      <sheetName val="전력간선-1"/>
      <sheetName val="전력간선-2"/>
      <sheetName val="집계표 전등"/>
      <sheetName val="옥외보안등"/>
      <sheetName val="전등"/>
      <sheetName val="집계표 전열"/>
      <sheetName val="전열"/>
      <sheetName val="피뢰침및접지"/>
      <sheetName val="집계표 주차관제"/>
      <sheetName val="주차관제"/>
      <sheetName val="TRAY (전기)"/>
      <sheetName val="자재테이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0509001</v>
          </cell>
          <cell r="B2" t="str">
            <v>셋트앵커(1/4")</v>
          </cell>
          <cell r="C2" t="str">
            <v>M6  L50</v>
          </cell>
          <cell r="D2" t="str">
            <v>개</v>
          </cell>
        </row>
        <row r="3">
          <cell r="A3" t="str">
            <v>0509002</v>
          </cell>
          <cell r="B3" t="str">
            <v>셋트앵커(1/4")</v>
          </cell>
          <cell r="C3" t="str">
            <v>M6  L55</v>
          </cell>
          <cell r="D3" t="str">
            <v>개</v>
          </cell>
        </row>
        <row r="4">
          <cell r="A4" t="str">
            <v>0509003</v>
          </cell>
          <cell r="B4" t="str">
            <v>셋트앵커(5/16")</v>
          </cell>
          <cell r="C4" t="str">
            <v>M8  L60</v>
          </cell>
          <cell r="D4" t="str">
            <v>개</v>
          </cell>
        </row>
        <row r="5">
          <cell r="A5" t="str">
            <v>0509004</v>
          </cell>
          <cell r="B5" t="str">
            <v>셋트앵커(5/16")</v>
          </cell>
          <cell r="C5" t="str">
            <v>M8  L80</v>
          </cell>
          <cell r="D5" t="str">
            <v>개</v>
          </cell>
        </row>
        <row r="6">
          <cell r="A6" t="str">
            <v>0509005</v>
          </cell>
          <cell r="B6" t="str">
            <v>셋트앵커(5/16")</v>
          </cell>
          <cell r="C6" t="str">
            <v>M8  L100</v>
          </cell>
          <cell r="D6" t="str">
            <v>개</v>
          </cell>
        </row>
        <row r="7">
          <cell r="A7" t="str">
            <v>0509006</v>
          </cell>
          <cell r="B7" t="str">
            <v>셋트앵커(5/16")</v>
          </cell>
          <cell r="C7" t="str">
            <v>M8  L120</v>
          </cell>
          <cell r="D7" t="str">
            <v>개</v>
          </cell>
        </row>
        <row r="8">
          <cell r="A8" t="str">
            <v>0509007</v>
          </cell>
          <cell r="B8" t="str">
            <v>셋트앵커(5/16")</v>
          </cell>
          <cell r="C8" t="str">
            <v>M8  L150</v>
          </cell>
          <cell r="D8" t="str">
            <v>개</v>
          </cell>
        </row>
        <row r="9">
          <cell r="A9" t="str">
            <v>0509008</v>
          </cell>
          <cell r="B9" t="str">
            <v>셋트앵커(3/8")</v>
          </cell>
          <cell r="C9" t="str">
            <v>M10 L75</v>
          </cell>
          <cell r="D9" t="str">
            <v>개</v>
          </cell>
        </row>
        <row r="10">
          <cell r="A10" t="str">
            <v>0509009</v>
          </cell>
          <cell r="B10" t="str">
            <v>셋트앵커(1/2")</v>
          </cell>
          <cell r="C10" t="str">
            <v>M13 L100</v>
          </cell>
          <cell r="D10" t="str">
            <v>개</v>
          </cell>
        </row>
        <row r="11">
          <cell r="A11" t="str">
            <v>0509010</v>
          </cell>
          <cell r="B11" t="str">
            <v>셋트앵커(1/2")</v>
          </cell>
          <cell r="C11" t="str">
            <v>M13 L120</v>
          </cell>
          <cell r="D11" t="str">
            <v>개</v>
          </cell>
        </row>
        <row r="12">
          <cell r="A12" t="str">
            <v>0509011</v>
          </cell>
          <cell r="B12" t="str">
            <v>셋트앵커(1/2")</v>
          </cell>
          <cell r="C12" t="str">
            <v>M13 L150</v>
          </cell>
          <cell r="D12" t="str">
            <v>개</v>
          </cell>
        </row>
        <row r="13">
          <cell r="A13" t="str">
            <v>0509012</v>
          </cell>
          <cell r="B13" t="str">
            <v>셋트앵커(5/8")</v>
          </cell>
          <cell r="C13" t="str">
            <v>M16 L100</v>
          </cell>
          <cell r="D13" t="str">
            <v>개</v>
          </cell>
        </row>
        <row r="14">
          <cell r="A14" t="str">
            <v>0509013</v>
          </cell>
          <cell r="B14" t="str">
            <v>셋트앵커(3/4")</v>
          </cell>
          <cell r="C14" t="str">
            <v>M19 L150</v>
          </cell>
          <cell r="D14" t="str">
            <v>개</v>
          </cell>
        </row>
        <row r="15">
          <cell r="A15" t="str">
            <v>0509014</v>
          </cell>
          <cell r="B15" t="str">
            <v>셋트앵커(7/8")</v>
          </cell>
          <cell r="C15" t="str">
            <v>M22 L200</v>
          </cell>
          <cell r="D15" t="str">
            <v>개</v>
          </cell>
        </row>
        <row r="16">
          <cell r="A16" t="str">
            <v>0509015</v>
          </cell>
          <cell r="B16" t="str">
            <v>셋트앵커(1")</v>
          </cell>
          <cell r="C16" t="str">
            <v>M25 L250</v>
          </cell>
          <cell r="D16" t="str">
            <v>개</v>
          </cell>
        </row>
        <row r="17">
          <cell r="A17" t="str">
            <v>0509101</v>
          </cell>
          <cell r="B17" t="str">
            <v>스트롱앵커</v>
          </cell>
          <cell r="C17" t="str">
            <v>1/4"  (M6)</v>
          </cell>
          <cell r="D17" t="str">
            <v>개</v>
          </cell>
        </row>
        <row r="18">
          <cell r="A18" t="str">
            <v>0509102</v>
          </cell>
          <cell r="B18" t="str">
            <v>스트롱앵커</v>
          </cell>
          <cell r="C18" t="str">
            <v>5/16" (M8)</v>
          </cell>
          <cell r="D18" t="str">
            <v>개</v>
          </cell>
        </row>
        <row r="19">
          <cell r="A19" t="str">
            <v>0509103</v>
          </cell>
          <cell r="B19" t="str">
            <v>스트롱앵커</v>
          </cell>
          <cell r="C19" t="str">
            <v>3/8"  (M10)</v>
          </cell>
          <cell r="D19" t="str">
            <v>개</v>
          </cell>
        </row>
        <row r="20">
          <cell r="A20" t="str">
            <v>0509104</v>
          </cell>
          <cell r="B20" t="str">
            <v>스트롱앵커</v>
          </cell>
          <cell r="C20" t="str">
            <v>1/2"  (M13)</v>
          </cell>
          <cell r="D20" t="str">
            <v>개</v>
          </cell>
        </row>
        <row r="21">
          <cell r="A21" t="str">
            <v>0509105</v>
          </cell>
          <cell r="B21" t="str">
            <v>스트롱앵커</v>
          </cell>
          <cell r="C21" t="str">
            <v>5/8"  (M16)</v>
          </cell>
          <cell r="D21" t="str">
            <v>개</v>
          </cell>
        </row>
        <row r="22">
          <cell r="A22" t="str">
            <v>0509106</v>
          </cell>
          <cell r="B22" t="str">
            <v>스트롱앵커</v>
          </cell>
          <cell r="C22" t="str">
            <v>3/4"  (M19)</v>
          </cell>
          <cell r="D22" t="str">
            <v>개</v>
          </cell>
        </row>
        <row r="23">
          <cell r="A23" t="str">
            <v>0509107</v>
          </cell>
          <cell r="B23" t="str">
            <v>스트롱앵커</v>
          </cell>
          <cell r="C23" t="str">
            <v>7/8"  (M22)</v>
          </cell>
          <cell r="D23" t="str">
            <v>개</v>
          </cell>
        </row>
        <row r="24">
          <cell r="A24" t="str">
            <v>0509108</v>
          </cell>
          <cell r="B24" t="str">
            <v>스트롱앵커</v>
          </cell>
          <cell r="C24" t="str">
            <v>1"    (M25)</v>
          </cell>
          <cell r="D24" t="str">
            <v>개</v>
          </cell>
        </row>
        <row r="25">
          <cell r="A25" t="str">
            <v>0506001</v>
          </cell>
          <cell r="B25" t="str">
            <v>전산볼트(철)</v>
          </cell>
          <cell r="C25" t="str">
            <v>M6  L1000</v>
          </cell>
          <cell r="D25" t="str">
            <v>개</v>
          </cell>
        </row>
        <row r="26">
          <cell r="A26" t="str">
            <v>0506002</v>
          </cell>
          <cell r="B26" t="str">
            <v>전산볼트(철)</v>
          </cell>
          <cell r="C26" t="str">
            <v>M8  L1000</v>
          </cell>
          <cell r="D26" t="str">
            <v>개</v>
          </cell>
        </row>
        <row r="27">
          <cell r="A27" t="str">
            <v>0506003</v>
          </cell>
          <cell r="B27" t="str">
            <v>전산볼트(철)</v>
          </cell>
          <cell r="C27" t="str">
            <v>M10 L1000</v>
          </cell>
          <cell r="D27" t="str">
            <v>개</v>
          </cell>
        </row>
        <row r="28">
          <cell r="A28" t="str">
            <v>0506004</v>
          </cell>
          <cell r="B28" t="str">
            <v>전산볼트(철)</v>
          </cell>
          <cell r="C28" t="str">
            <v>M12 L1000</v>
          </cell>
          <cell r="D28" t="str">
            <v>개</v>
          </cell>
        </row>
        <row r="29">
          <cell r="A29" t="str">
            <v>0506005</v>
          </cell>
          <cell r="B29" t="str">
            <v>전산볼트(철)</v>
          </cell>
          <cell r="C29" t="str">
            <v>M14 L1000</v>
          </cell>
          <cell r="D29" t="str">
            <v>개</v>
          </cell>
        </row>
        <row r="30">
          <cell r="A30" t="str">
            <v>0506006</v>
          </cell>
          <cell r="B30" t="str">
            <v>전산볼트(철)</v>
          </cell>
          <cell r="C30" t="str">
            <v>M16 L1000</v>
          </cell>
          <cell r="D30" t="str">
            <v>개</v>
          </cell>
        </row>
        <row r="31">
          <cell r="A31" t="str">
            <v>0506007</v>
          </cell>
          <cell r="B31" t="str">
            <v>전산볼트(철)</v>
          </cell>
          <cell r="C31" t="str">
            <v>M18 L1000</v>
          </cell>
          <cell r="D31" t="str">
            <v>개</v>
          </cell>
        </row>
        <row r="32">
          <cell r="A32" t="str">
            <v>0506008</v>
          </cell>
          <cell r="B32" t="str">
            <v>전산볼트(철)</v>
          </cell>
          <cell r="C32" t="str">
            <v>M20 L1000</v>
          </cell>
          <cell r="D32" t="str">
            <v>개</v>
          </cell>
        </row>
        <row r="33">
          <cell r="A33" t="str">
            <v>0506009</v>
          </cell>
          <cell r="B33" t="str">
            <v>전산볼트(철)</v>
          </cell>
          <cell r="C33" t="str">
            <v>M22 L1000</v>
          </cell>
          <cell r="D33" t="str">
            <v>개</v>
          </cell>
        </row>
        <row r="34">
          <cell r="A34" t="str">
            <v>0506010</v>
          </cell>
          <cell r="B34" t="str">
            <v>전산볼트(철)</v>
          </cell>
          <cell r="C34" t="str">
            <v>M24 L1000</v>
          </cell>
          <cell r="D34" t="str">
            <v>개</v>
          </cell>
        </row>
        <row r="35">
          <cell r="A35" t="str">
            <v>0506011</v>
          </cell>
          <cell r="B35" t="str">
            <v>전산볼트(철)</v>
          </cell>
          <cell r="C35" t="str">
            <v>M27 L1000</v>
          </cell>
          <cell r="D35" t="str">
            <v>개</v>
          </cell>
        </row>
        <row r="36">
          <cell r="A36" t="str">
            <v>0506012</v>
          </cell>
          <cell r="B36" t="str">
            <v>전산볼트(철)</v>
          </cell>
          <cell r="C36" t="str">
            <v>M30 L1000</v>
          </cell>
          <cell r="D36" t="str">
            <v>개</v>
          </cell>
        </row>
        <row r="37">
          <cell r="A37" t="str">
            <v>0506013</v>
          </cell>
          <cell r="B37" t="str">
            <v>전산볼트(철)</v>
          </cell>
          <cell r="C37" t="str">
            <v>M36 L1000</v>
          </cell>
          <cell r="D37" t="str">
            <v>개</v>
          </cell>
        </row>
        <row r="38">
          <cell r="A38" t="str">
            <v>0506014</v>
          </cell>
          <cell r="B38" t="str">
            <v>전산볼트(철)</v>
          </cell>
          <cell r="C38" t="str">
            <v>M38 L1000</v>
          </cell>
          <cell r="D38" t="str">
            <v>개</v>
          </cell>
        </row>
        <row r="39">
          <cell r="A39" t="str">
            <v>0506015</v>
          </cell>
          <cell r="B39" t="str">
            <v>전산볼트(철)</v>
          </cell>
          <cell r="C39" t="str">
            <v>M50 L1000</v>
          </cell>
          <cell r="D39" t="str">
            <v>개</v>
          </cell>
        </row>
        <row r="40">
          <cell r="A40" t="str">
            <v>0506021</v>
          </cell>
          <cell r="B40" t="str">
            <v>전산볼트(스텐)</v>
          </cell>
          <cell r="C40" t="str">
            <v>M6  L1000</v>
          </cell>
          <cell r="D40" t="str">
            <v>개</v>
          </cell>
        </row>
        <row r="41">
          <cell r="A41" t="str">
            <v>0506022</v>
          </cell>
          <cell r="B41" t="str">
            <v>전산볼트(스텐)</v>
          </cell>
          <cell r="C41" t="str">
            <v>M8  L1000</v>
          </cell>
          <cell r="D41" t="str">
            <v>개</v>
          </cell>
        </row>
        <row r="42">
          <cell r="A42" t="str">
            <v>0506023</v>
          </cell>
          <cell r="B42" t="str">
            <v>전산볼트(스텐)</v>
          </cell>
          <cell r="C42" t="str">
            <v>M10 L1000</v>
          </cell>
          <cell r="D42" t="str">
            <v>개</v>
          </cell>
        </row>
        <row r="43">
          <cell r="A43" t="str">
            <v>0506024</v>
          </cell>
          <cell r="B43" t="str">
            <v>전산볼트(스텐)</v>
          </cell>
          <cell r="C43" t="str">
            <v>M12 L1000</v>
          </cell>
          <cell r="D43" t="str">
            <v>개</v>
          </cell>
        </row>
        <row r="44">
          <cell r="A44" t="str">
            <v>0506025</v>
          </cell>
          <cell r="B44" t="str">
            <v>전산볼트(스텐)</v>
          </cell>
          <cell r="C44" t="str">
            <v>M16 L1000</v>
          </cell>
          <cell r="D44" t="str">
            <v>개</v>
          </cell>
        </row>
        <row r="45">
          <cell r="A45" t="str">
            <v>0506026</v>
          </cell>
          <cell r="B45" t="str">
            <v>전산볼트(스텐)</v>
          </cell>
          <cell r="C45" t="str">
            <v>M18 L1000</v>
          </cell>
          <cell r="D45" t="str">
            <v>개</v>
          </cell>
        </row>
        <row r="46">
          <cell r="A46" t="str">
            <v>0506027</v>
          </cell>
          <cell r="B46" t="str">
            <v>전산볼트(스텐)</v>
          </cell>
          <cell r="C46" t="str">
            <v>M19 L1000</v>
          </cell>
          <cell r="D46" t="str">
            <v>개</v>
          </cell>
        </row>
        <row r="47">
          <cell r="A47" t="str">
            <v>0506028</v>
          </cell>
          <cell r="B47" t="str">
            <v>전산볼트(스텐)</v>
          </cell>
          <cell r="C47" t="str">
            <v>M20 L1000</v>
          </cell>
          <cell r="D47" t="str">
            <v>개</v>
          </cell>
        </row>
        <row r="48">
          <cell r="A48" t="str">
            <v>0506029</v>
          </cell>
          <cell r="B48" t="str">
            <v>전산볼트(스텐)</v>
          </cell>
          <cell r="C48" t="str">
            <v>M22 L1000</v>
          </cell>
          <cell r="D48" t="str">
            <v>개</v>
          </cell>
        </row>
        <row r="49">
          <cell r="A49" t="str">
            <v>0506030</v>
          </cell>
          <cell r="B49" t="str">
            <v>전산볼트(스텐)</v>
          </cell>
          <cell r="C49" t="str">
            <v>M24 L1000</v>
          </cell>
          <cell r="D49" t="str">
            <v>개</v>
          </cell>
        </row>
        <row r="50">
          <cell r="A50" t="str">
            <v>0506031</v>
          </cell>
          <cell r="B50" t="str">
            <v>전산볼트(스텐)</v>
          </cell>
          <cell r="C50" t="str">
            <v>M25 L1000</v>
          </cell>
          <cell r="D50" t="str">
            <v>개</v>
          </cell>
        </row>
        <row r="51">
          <cell r="A51" t="str">
            <v>0506100</v>
          </cell>
          <cell r="B51" t="str">
            <v>STUD볼트</v>
          </cell>
          <cell r="C51" t="str">
            <v>M6  L1000</v>
          </cell>
          <cell r="D51" t="str">
            <v>개</v>
          </cell>
        </row>
        <row r="52">
          <cell r="A52" t="str">
            <v>0506101</v>
          </cell>
          <cell r="B52" t="str">
            <v>STUD볼트</v>
          </cell>
          <cell r="C52" t="str">
            <v>M8  L1000</v>
          </cell>
          <cell r="D52" t="str">
            <v>개</v>
          </cell>
        </row>
        <row r="53">
          <cell r="A53" t="str">
            <v>0506102</v>
          </cell>
          <cell r="B53" t="str">
            <v>STUD볼트</v>
          </cell>
          <cell r="C53" t="str">
            <v>M10 L1000</v>
          </cell>
          <cell r="D53" t="str">
            <v>개</v>
          </cell>
        </row>
        <row r="54">
          <cell r="A54" t="str">
            <v>0506103</v>
          </cell>
          <cell r="B54" t="str">
            <v>STUD볼트</v>
          </cell>
          <cell r="C54" t="str">
            <v>M12 L1000</v>
          </cell>
          <cell r="D54" t="str">
            <v>개</v>
          </cell>
        </row>
        <row r="55">
          <cell r="A55" t="str">
            <v>0506104</v>
          </cell>
          <cell r="B55" t="str">
            <v>STUD볼트</v>
          </cell>
          <cell r="C55" t="str">
            <v>M14 L1000</v>
          </cell>
          <cell r="D55" t="str">
            <v>개</v>
          </cell>
        </row>
        <row r="56">
          <cell r="A56">
            <v>7001001</v>
          </cell>
          <cell r="B56" t="str">
            <v>600V 비닐절연전선</v>
          </cell>
          <cell r="C56" t="str">
            <v>IV 1.2mm</v>
          </cell>
          <cell r="D56" t="str">
            <v>m</v>
          </cell>
        </row>
        <row r="57">
          <cell r="A57">
            <v>7001002</v>
          </cell>
          <cell r="B57" t="str">
            <v>600V 비닐절연전선</v>
          </cell>
          <cell r="C57" t="str">
            <v>IV 1.6mm</v>
          </cell>
          <cell r="D57" t="str">
            <v>m</v>
          </cell>
        </row>
        <row r="58">
          <cell r="A58">
            <v>7001003</v>
          </cell>
          <cell r="B58" t="str">
            <v>600V 비닐절연전선</v>
          </cell>
          <cell r="C58" t="str">
            <v>IV 2.0mm</v>
          </cell>
          <cell r="D58" t="str">
            <v>m</v>
          </cell>
        </row>
        <row r="59">
          <cell r="A59">
            <v>7001004</v>
          </cell>
          <cell r="B59" t="str">
            <v>600V 비닐절연전선</v>
          </cell>
          <cell r="C59" t="str">
            <v>IV 1.25㎟</v>
          </cell>
          <cell r="D59" t="str">
            <v>m</v>
          </cell>
        </row>
        <row r="60">
          <cell r="A60">
            <v>7001005</v>
          </cell>
          <cell r="B60" t="str">
            <v>600V 비닐절연전선</v>
          </cell>
          <cell r="C60" t="str">
            <v>IV 2.0㎟</v>
          </cell>
          <cell r="D60" t="str">
            <v>m</v>
          </cell>
        </row>
        <row r="61">
          <cell r="A61">
            <v>7001006</v>
          </cell>
          <cell r="B61" t="str">
            <v>600V 비닐절연전선</v>
          </cell>
          <cell r="C61" t="str">
            <v>IV 3.5㎟</v>
          </cell>
          <cell r="D61" t="str">
            <v>m</v>
          </cell>
        </row>
        <row r="62">
          <cell r="A62">
            <v>7001007</v>
          </cell>
          <cell r="B62" t="str">
            <v>600V 비닐절연전선</v>
          </cell>
          <cell r="C62" t="str">
            <v>IV 5.5㎟</v>
          </cell>
          <cell r="D62" t="str">
            <v>m</v>
          </cell>
        </row>
        <row r="63">
          <cell r="A63">
            <v>7001008</v>
          </cell>
          <cell r="B63" t="str">
            <v>600V 비닐절연전선</v>
          </cell>
          <cell r="C63" t="str">
            <v>IV 8㎟</v>
          </cell>
          <cell r="D63" t="str">
            <v>m</v>
          </cell>
        </row>
        <row r="64">
          <cell r="A64">
            <v>7001009</v>
          </cell>
          <cell r="B64" t="str">
            <v>600V 비닐절연전선</v>
          </cell>
          <cell r="C64" t="str">
            <v>IV 14㎟</v>
          </cell>
          <cell r="D64" t="str">
            <v>m</v>
          </cell>
        </row>
        <row r="65">
          <cell r="A65">
            <v>7001010</v>
          </cell>
          <cell r="B65" t="str">
            <v>600V 비닐절연전선</v>
          </cell>
          <cell r="C65" t="str">
            <v>IV 22㎟</v>
          </cell>
          <cell r="D65" t="str">
            <v>m</v>
          </cell>
        </row>
        <row r="66">
          <cell r="A66">
            <v>7001011</v>
          </cell>
          <cell r="B66" t="str">
            <v>600V 비닐절연전선</v>
          </cell>
          <cell r="C66" t="str">
            <v>IV 30㎟</v>
          </cell>
          <cell r="D66" t="str">
            <v>m</v>
          </cell>
        </row>
        <row r="67">
          <cell r="A67">
            <v>7001012</v>
          </cell>
          <cell r="B67" t="str">
            <v>600V 비닐절연전선</v>
          </cell>
          <cell r="C67" t="str">
            <v>IV 38㎟</v>
          </cell>
          <cell r="D67" t="str">
            <v>m</v>
          </cell>
        </row>
        <row r="68">
          <cell r="A68">
            <v>7001013</v>
          </cell>
          <cell r="B68" t="str">
            <v>600V 비닐절연전선</v>
          </cell>
          <cell r="C68" t="str">
            <v>IV 50㎟</v>
          </cell>
          <cell r="D68" t="str">
            <v>m</v>
          </cell>
        </row>
        <row r="69">
          <cell r="A69">
            <v>7001014</v>
          </cell>
          <cell r="B69" t="str">
            <v>600V 비닐절연전선</v>
          </cell>
          <cell r="C69" t="str">
            <v>IV 60㎟</v>
          </cell>
          <cell r="D69" t="str">
            <v>m</v>
          </cell>
        </row>
        <row r="70">
          <cell r="A70">
            <v>7001015</v>
          </cell>
          <cell r="B70" t="str">
            <v>600V 비닐절연전선</v>
          </cell>
          <cell r="C70" t="str">
            <v>IV 80㎟</v>
          </cell>
          <cell r="D70" t="str">
            <v>m</v>
          </cell>
        </row>
        <row r="71">
          <cell r="A71">
            <v>7001016</v>
          </cell>
          <cell r="B71" t="str">
            <v>600V 비닐절연전선</v>
          </cell>
          <cell r="C71" t="str">
            <v>IV 100㎟</v>
          </cell>
          <cell r="D71" t="str">
            <v>m</v>
          </cell>
        </row>
        <row r="72">
          <cell r="A72">
            <v>7001017</v>
          </cell>
          <cell r="B72" t="str">
            <v>600V 비닐절연전선</v>
          </cell>
          <cell r="C72" t="str">
            <v>IV 125㎟</v>
          </cell>
          <cell r="D72" t="str">
            <v>m</v>
          </cell>
        </row>
        <row r="73">
          <cell r="A73">
            <v>7001018</v>
          </cell>
          <cell r="B73" t="str">
            <v>600V 비닐절연전선</v>
          </cell>
          <cell r="C73" t="str">
            <v>IV 150㎟</v>
          </cell>
          <cell r="D73" t="str">
            <v>m</v>
          </cell>
        </row>
        <row r="74">
          <cell r="A74">
            <v>7001019</v>
          </cell>
          <cell r="B74" t="str">
            <v>600V 비닐절연전선</v>
          </cell>
          <cell r="C74" t="str">
            <v>IV 200㎟</v>
          </cell>
          <cell r="D74" t="str">
            <v>m</v>
          </cell>
        </row>
        <row r="75">
          <cell r="A75">
            <v>7001020</v>
          </cell>
          <cell r="B75" t="str">
            <v>600V 비닐절연전선</v>
          </cell>
          <cell r="C75" t="str">
            <v>IV 250㎟</v>
          </cell>
          <cell r="D75" t="str">
            <v>m</v>
          </cell>
        </row>
        <row r="76">
          <cell r="A76">
            <v>7001021</v>
          </cell>
          <cell r="B76" t="str">
            <v>600V 비닐절연전선</v>
          </cell>
          <cell r="C76" t="str">
            <v>IV 325㎟</v>
          </cell>
          <cell r="D76" t="str">
            <v>m</v>
          </cell>
        </row>
        <row r="77">
          <cell r="A77">
            <v>7001022</v>
          </cell>
          <cell r="B77" t="str">
            <v>600V 비닐절연전선</v>
          </cell>
          <cell r="C77" t="str">
            <v>IV 400㎟</v>
          </cell>
          <cell r="D77" t="str">
            <v>m</v>
          </cell>
        </row>
        <row r="78">
          <cell r="A78">
            <v>7001023</v>
          </cell>
          <cell r="B78" t="str">
            <v>600V 비닐절연전선</v>
          </cell>
          <cell r="C78" t="str">
            <v>IV 500㎟</v>
          </cell>
          <cell r="D78" t="str">
            <v>m</v>
          </cell>
        </row>
        <row r="79">
          <cell r="A79">
            <v>7002001</v>
          </cell>
          <cell r="B79" t="str">
            <v>2종 비닐절연전선</v>
          </cell>
          <cell r="C79" t="str">
            <v>HIV 1.2mm</v>
          </cell>
          <cell r="D79" t="str">
            <v>m</v>
          </cell>
        </row>
        <row r="80">
          <cell r="A80">
            <v>7002002</v>
          </cell>
          <cell r="B80" t="str">
            <v>2종 비닐절연전선</v>
          </cell>
          <cell r="C80" t="str">
            <v>HIV 1.6mm</v>
          </cell>
          <cell r="D80" t="str">
            <v>m</v>
          </cell>
        </row>
        <row r="81">
          <cell r="A81">
            <v>7002003</v>
          </cell>
          <cell r="B81" t="str">
            <v>2종 비닐절연전선</v>
          </cell>
          <cell r="C81" t="str">
            <v>HIV 2.0mm</v>
          </cell>
          <cell r="D81" t="str">
            <v>m</v>
          </cell>
        </row>
        <row r="82">
          <cell r="A82">
            <v>7002004</v>
          </cell>
          <cell r="B82" t="str">
            <v>2종 비닐절연전선</v>
          </cell>
          <cell r="C82" t="str">
            <v>HIV 1.25㎟</v>
          </cell>
          <cell r="D82" t="str">
            <v>m</v>
          </cell>
        </row>
        <row r="83">
          <cell r="A83">
            <v>7002005</v>
          </cell>
          <cell r="B83" t="str">
            <v>2종 비닐절연전선</v>
          </cell>
          <cell r="C83" t="str">
            <v>HIV 2.0㎟</v>
          </cell>
          <cell r="D83" t="str">
            <v>m</v>
          </cell>
        </row>
        <row r="84">
          <cell r="A84">
            <v>7002006</v>
          </cell>
          <cell r="B84" t="str">
            <v>2종 비닐절연전선</v>
          </cell>
          <cell r="C84" t="str">
            <v>HIV 3.5㎟</v>
          </cell>
          <cell r="D84" t="str">
            <v>m</v>
          </cell>
        </row>
        <row r="85">
          <cell r="A85">
            <v>7002007</v>
          </cell>
          <cell r="B85" t="str">
            <v>2종 비닐절연전선</v>
          </cell>
          <cell r="C85" t="str">
            <v>HIV 5.5㎟</v>
          </cell>
          <cell r="D85" t="str">
            <v>m</v>
          </cell>
        </row>
        <row r="86">
          <cell r="A86">
            <v>7002008</v>
          </cell>
          <cell r="B86" t="str">
            <v>2종 비닐절연전선</v>
          </cell>
          <cell r="C86" t="str">
            <v>HIV 8㎟</v>
          </cell>
          <cell r="D86" t="str">
            <v>m</v>
          </cell>
        </row>
        <row r="87">
          <cell r="A87">
            <v>7002009</v>
          </cell>
          <cell r="B87" t="str">
            <v>2종 비닐절연전선</v>
          </cell>
          <cell r="C87" t="str">
            <v>HIV 14㎟</v>
          </cell>
          <cell r="D87" t="str">
            <v>m</v>
          </cell>
        </row>
        <row r="88">
          <cell r="A88">
            <v>7002010</v>
          </cell>
          <cell r="B88" t="str">
            <v>2종 비닐절연전선</v>
          </cell>
          <cell r="C88" t="str">
            <v>HIV 22㎟</v>
          </cell>
          <cell r="D88" t="str">
            <v>m</v>
          </cell>
        </row>
        <row r="89">
          <cell r="A89">
            <v>7002011</v>
          </cell>
          <cell r="B89" t="str">
            <v>2종 비닐절연전선</v>
          </cell>
          <cell r="C89" t="str">
            <v>HIV 30㎟</v>
          </cell>
          <cell r="D89" t="str">
            <v>m</v>
          </cell>
        </row>
        <row r="90">
          <cell r="A90">
            <v>7002012</v>
          </cell>
          <cell r="B90" t="str">
            <v>2종 비닐절연전선</v>
          </cell>
          <cell r="C90" t="str">
            <v>HIV 38㎟</v>
          </cell>
          <cell r="D90" t="str">
            <v>m</v>
          </cell>
        </row>
        <row r="91">
          <cell r="A91">
            <v>7002013</v>
          </cell>
          <cell r="B91" t="str">
            <v>2종 비닐절연전선</v>
          </cell>
          <cell r="C91" t="str">
            <v>HIV 50㎟</v>
          </cell>
          <cell r="D91" t="str">
            <v>m</v>
          </cell>
        </row>
        <row r="92">
          <cell r="A92">
            <v>7002014</v>
          </cell>
          <cell r="B92" t="str">
            <v>2종 비닐절연전선</v>
          </cell>
          <cell r="C92" t="str">
            <v>HIV 60㎟</v>
          </cell>
          <cell r="D92" t="str">
            <v>m</v>
          </cell>
        </row>
        <row r="93">
          <cell r="A93">
            <v>7002015</v>
          </cell>
          <cell r="B93" t="str">
            <v>2종 비닐절연전선</v>
          </cell>
          <cell r="C93" t="str">
            <v>HIV 80㎟</v>
          </cell>
          <cell r="D93" t="str">
            <v>m</v>
          </cell>
        </row>
        <row r="94">
          <cell r="A94">
            <v>7002016</v>
          </cell>
          <cell r="B94" t="str">
            <v>2종 비닐절연전선</v>
          </cell>
          <cell r="C94" t="str">
            <v>HIV 100㎟</v>
          </cell>
          <cell r="D94" t="str">
            <v>m</v>
          </cell>
        </row>
        <row r="95">
          <cell r="A95">
            <v>7002017</v>
          </cell>
          <cell r="B95" t="str">
            <v>2종 비닐절연전선</v>
          </cell>
          <cell r="C95" t="str">
            <v>HIV 125㎟</v>
          </cell>
          <cell r="D95" t="str">
            <v>m</v>
          </cell>
        </row>
        <row r="96">
          <cell r="A96">
            <v>7002018</v>
          </cell>
          <cell r="B96" t="str">
            <v>2종 비닐절연전선</v>
          </cell>
          <cell r="C96" t="str">
            <v>HIV 150㎟</v>
          </cell>
          <cell r="D96" t="str">
            <v>m</v>
          </cell>
        </row>
        <row r="97">
          <cell r="A97">
            <v>7002019</v>
          </cell>
          <cell r="B97" t="str">
            <v>2종 비닐절연전선</v>
          </cell>
          <cell r="C97" t="str">
            <v>HIV 200㎟</v>
          </cell>
          <cell r="D97" t="str">
            <v>m</v>
          </cell>
        </row>
        <row r="98">
          <cell r="A98">
            <v>7002020</v>
          </cell>
          <cell r="B98" t="str">
            <v>2종 비닐절연전선</v>
          </cell>
          <cell r="C98" t="str">
            <v>HIV 250㎟</v>
          </cell>
          <cell r="D98" t="str">
            <v>m</v>
          </cell>
        </row>
        <row r="99">
          <cell r="A99">
            <v>7002021</v>
          </cell>
          <cell r="B99" t="str">
            <v>2종 비닐절연전선</v>
          </cell>
          <cell r="C99" t="str">
            <v>HIV 325㎟</v>
          </cell>
          <cell r="D99" t="str">
            <v>m</v>
          </cell>
        </row>
        <row r="100">
          <cell r="A100">
            <v>7002022</v>
          </cell>
          <cell r="B100" t="str">
            <v>2종 비닐절연전선</v>
          </cell>
          <cell r="C100" t="str">
            <v>HIV 400㎟</v>
          </cell>
          <cell r="D100" t="str">
            <v>m</v>
          </cell>
        </row>
        <row r="101">
          <cell r="A101">
            <v>7002023</v>
          </cell>
          <cell r="B101" t="str">
            <v>2종 비닐절연전선</v>
          </cell>
          <cell r="C101" t="str">
            <v>HIV 500㎟</v>
          </cell>
          <cell r="D101" t="str">
            <v>m</v>
          </cell>
        </row>
        <row r="102">
          <cell r="A102">
            <v>7003001</v>
          </cell>
          <cell r="B102" t="str">
            <v>23kV동심중성케이블</v>
          </cell>
          <cell r="C102" t="str">
            <v>CN/CV 1Cx38㎟</v>
          </cell>
          <cell r="D102" t="str">
            <v>m</v>
          </cell>
        </row>
        <row r="103">
          <cell r="A103">
            <v>7003002</v>
          </cell>
          <cell r="B103" t="str">
            <v>23kV동심중성케이블</v>
          </cell>
          <cell r="C103" t="str">
            <v>CN/CV 1Cx60㎟</v>
          </cell>
          <cell r="D103" t="str">
            <v>m</v>
          </cell>
        </row>
        <row r="104">
          <cell r="A104">
            <v>7003003</v>
          </cell>
          <cell r="B104" t="str">
            <v>23kV동심중성케이블</v>
          </cell>
          <cell r="C104" t="str">
            <v>CN/CV 1Cx100㎟</v>
          </cell>
          <cell r="D104" t="str">
            <v>m</v>
          </cell>
        </row>
        <row r="105">
          <cell r="A105">
            <v>7003004</v>
          </cell>
          <cell r="B105" t="str">
            <v>23kV동심중성케이블</v>
          </cell>
          <cell r="C105" t="str">
            <v>CN/CV 1Cx150㎟</v>
          </cell>
          <cell r="D105" t="str">
            <v>m</v>
          </cell>
        </row>
        <row r="106">
          <cell r="A106">
            <v>7003005</v>
          </cell>
          <cell r="B106" t="str">
            <v>23kV동심중성케이블</v>
          </cell>
          <cell r="C106" t="str">
            <v>CN/CV 1Cx200㎟</v>
          </cell>
          <cell r="D106" t="str">
            <v>m</v>
          </cell>
        </row>
        <row r="107">
          <cell r="A107">
            <v>7003006</v>
          </cell>
          <cell r="B107" t="str">
            <v>23kV동심중성케이블</v>
          </cell>
          <cell r="C107" t="str">
            <v>CN/CV 1Cx250㎟</v>
          </cell>
          <cell r="D107" t="str">
            <v>m</v>
          </cell>
        </row>
        <row r="108">
          <cell r="A108">
            <v>7003007</v>
          </cell>
          <cell r="B108" t="str">
            <v>23kV동심중성케이블</v>
          </cell>
          <cell r="C108" t="str">
            <v>CN/CV 1Cx325㎟</v>
          </cell>
          <cell r="D108" t="str">
            <v>m</v>
          </cell>
        </row>
        <row r="109">
          <cell r="A109">
            <v>7004001</v>
          </cell>
          <cell r="B109" t="str">
            <v>600V 가교PE 케이블</v>
          </cell>
          <cell r="C109" t="str">
            <v>CV 1Cx2.0㎟</v>
          </cell>
          <cell r="D109" t="str">
            <v>m</v>
          </cell>
        </row>
        <row r="110">
          <cell r="A110">
            <v>7004002</v>
          </cell>
          <cell r="B110" t="str">
            <v>600V 가교PE 케이블</v>
          </cell>
          <cell r="C110" t="str">
            <v>CV 1Cx3.5㎟</v>
          </cell>
          <cell r="D110" t="str">
            <v>m</v>
          </cell>
        </row>
        <row r="111">
          <cell r="A111">
            <v>7004003</v>
          </cell>
          <cell r="B111" t="str">
            <v>600V 가교PE 케이블</v>
          </cell>
          <cell r="C111" t="str">
            <v>CV 1Cx5.5㎟</v>
          </cell>
          <cell r="D111" t="str">
            <v>m</v>
          </cell>
        </row>
        <row r="112">
          <cell r="A112">
            <v>7004004</v>
          </cell>
          <cell r="B112" t="str">
            <v>600V 가교PE 케이블</v>
          </cell>
          <cell r="C112" t="str">
            <v>CV 1Cx8㎟</v>
          </cell>
          <cell r="D112" t="str">
            <v>m</v>
          </cell>
        </row>
        <row r="113">
          <cell r="A113">
            <v>7004005</v>
          </cell>
          <cell r="B113" t="str">
            <v>600V 가교PE 케이블</v>
          </cell>
          <cell r="C113" t="str">
            <v>CV 1Cx14㎟</v>
          </cell>
          <cell r="D113" t="str">
            <v>m</v>
          </cell>
        </row>
        <row r="114">
          <cell r="A114">
            <v>7004006</v>
          </cell>
          <cell r="B114" t="str">
            <v>600V 가교PE 케이블</v>
          </cell>
          <cell r="C114" t="str">
            <v>CV 1Cx22㎟</v>
          </cell>
          <cell r="D114" t="str">
            <v>m</v>
          </cell>
        </row>
        <row r="115">
          <cell r="A115">
            <v>7004007</v>
          </cell>
          <cell r="B115" t="str">
            <v>600V 가교PE 케이블</v>
          </cell>
          <cell r="C115" t="str">
            <v>CV 1Cx30㎟</v>
          </cell>
          <cell r="D115" t="str">
            <v>m</v>
          </cell>
        </row>
        <row r="116">
          <cell r="A116">
            <v>7004008</v>
          </cell>
          <cell r="B116" t="str">
            <v>600V 가교PE 케이블</v>
          </cell>
          <cell r="C116" t="str">
            <v>CV 1Cx38㎟</v>
          </cell>
          <cell r="D116" t="str">
            <v>m</v>
          </cell>
        </row>
        <row r="117">
          <cell r="A117">
            <v>7004009</v>
          </cell>
          <cell r="B117" t="str">
            <v>600V 가교PE 케이블</v>
          </cell>
          <cell r="C117" t="str">
            <v>CV 1Cx50㎟</v>
          </cell>
          <cell r="D117" t="str">
            <v>m</v>
          </cell>
        </row>
        <row r="118">
          <cell r="A118">
            <v>7004010</v>
          </cell>
          <cell r="B118" t="str">
            <v>600V 가교PE 케이블</v>
          </cell>
          <cell r="C118" t="str">
            <v>CV 1Cx60㎟</v>
          </cell>
          <cell r="D118" t="str">
            <v>m</v>
          </cell>
        </row>
        <row r="119">
          <cell r="A119">
            <v>7004011</v>
          </cell>
          <cell r="B119" t="str">
            <v>600V 가교PE 케이블</v>
          </cell>
          <cell r="C119" t="str">
            <v>CV 1Cx80㎟</v>
          </cell>
          <cell r="D119" t="str">
            <v>m</v>
          </cell>
        </row>
        <row r="120">
          <cell r="A120">
            <v>7004012</v>
          </cell>
          <cell r="B120" t="str">
            <v>600V 가교PE 케이블</v>
          </cell>
          <cell r="C120" t="str">
            <v>CV 1Cx100㎟</v>
          </cell>
          <cell r="D120" t="str">
            <v>m</v>
          </cell>
        </row>
        <row r="121">
          <cell r="A121">
            <v>7004013</v>
          </cell>
          <cell r="B121" t="str">
            <v>600V 가교PE 케이블</v>
          </cell>
          <cell r="C121" t="str">
            <v>CV 1Cx125㎟</v>
          </cell>
          <cell r="D121" t="str">
            <v>m</v>
          </cell>
        </row>
        <row r="122">
          <cell r="A122">
            <v>7004014</v>
          </cell>
          <cell r="B122" t="str">
            <v>600V 가교PE 케이블</v>
          </cell>
          <cell r="C122" t="str">
            <v>CV 1Cx150㎟</v>
          </cell>
          <cell r="D122" t="str">
            <v>m</v>
          </cell>
        </row>
        <row r="123">
          <cell r="A123">
            <v>7004015</v>
          </cell>
          <cell r="B123" t="str">
            <v>600V 가교PE 케이블</v>
          </cell>
          <cell r="C123" t="str">
            <v>CV 1Cx200㎟</v>
          </cell>
          <cell r="D123" t="str">
            <v>m</v>
          </cell>
        </row>
        <row r="124">
          <cell r="A124">
            <v>7004016</v>
          </cell>
          <cell r="B124" t="str">
            <v>600V 가교PE 케이블</v>
          </cell>
          <cell r="C124" t="str">
            <v>CV 1Cx250㎟</v>
          </cell>
          <cell r="D124" t="str">
            <v>m</v>
          </cell>
        </row>
        <row r="125">
          <cell r="A125">
            <v>7004017</v>
          </cell>
          <cell r="B125" t="str">
            <v>600V 가교PE 케이블</v>
          </cell>
          <cell r="C125" t="str">
            <v>CV 1Cx325㎟</v>
          </cell>
          <cell r="D125" t="str">
            <v>m</v>
          </cell>
        </row>
        <row r="126">
          <cell r="A126">
            <v>7004018</v>
          </cell>
          <cell r="B126" t="str">
            <v>600V 가교PE 케이블</v>
          </cell>
          <cell r="C126" t="str">
            <v>CV 1Cx400㎟</v>
          </cell>
          <cell r="D126" t="str">
            <v>m</v>
          </cell>
        </row>
        <row r="127">
          <cell r="A127">
            <v>7004019</v>
          </cell>
          <cell r="B127" t="str">
            <v>600V 가교PE 케이블</v>
          </cell>
          <cell r="C127" t="str">
            <v>CV 1Cx500㎟</v>
          </cell>
          <cell r="D127" t="str">
            <v>m</v>
          </cell>
        </row>
        <row r="128">
          <cell r="A128">
            <v>7004040</v>
          </cell>
          <cell r="B128" t="str">
            <v>600V 가교PE 케이블</v>
          </cell>
          <cell r="C128" t="str">
            <v>CV 2Cx2.0㎟</v>
          </cell>
          <cell r="D128" t="str">
            <v>m</v>
          </cell>
        </row>
        <row r="129">
          <cell r="A129">
            <v>7004041</v>
          </cell>
          <cell r="B129" t="str">
            <v>600V 가교PE 케이블</v>
          </cell>
          <cell r="C129" t="str">
            <v>CV 2Cx3.5㎟</v>
          </cell>
          <cell r="D129" t="str">
            <v>m</v>
          </cell>
        </row>
        <row r="130">
          <cell r="A130">
            <v>7004042</v>
          </cell>
          <cell r="B130" t="str">
            <v>600V 가교PE 케이블</v>
          </cell>
          <cell r="C130" t="str">
            <v>CV 2Cx5.5㎟</v>
          </cell>
          <cell r="D130" t="str">
            <v>m</v>
          </cell>
        </row>
        <row r="131">
          <cell r="A131">
            <v>7004043</v>
          </cell>
          <cell r="B131" t="str">
            <v>600V 가교PE 케이블</v>
          </cell>
          <cell r="C131" t="str">
            <v>CV 2Cx8㎟</v>
          </cell>
          <cell r="D131" t="str">
            <v>m</v>
          </cell>
        </row>
        <row r="132">
          <cell r="A132">
            <v>7004044</v>
          </cell>
          <cell r="B132" t="str">
            <v>600V 가교PE 케이블</v>
          </cell>
          <cell r="C132" t="str">
            <v>CV 2Cx14㎟</v>
          </cell>
          <cell r="D132" t="str">
            <v>m</v>
          </cell>
        </row>
        <row r="133">
          <cell r="A133">
            <v>7004045</v>
          </cell>
          <cell r="B133" t="str">
            <v>600V 가교PE 케이블</v>
          </cell>
          <cell r="C133" t="str">
            <v>CV 2Cx22㎟</v>
          </cell>
          <cell r="D133" t="str">
            <v>m</v>
          </cell>
        </row>
        <row r="134">
          <cell r="A134">
            <v>7004046</v>
          </cell>
          <cell r="B134" t="str">
            <v>600V 가교PE 케이블</v>
          </cell>
          <cell r="C134" t="str">
            <v>CV 2Cx30㎟</v>
          </cell>
          <cell r="D134" t="str">
            <v>m</v>
          </cell>
        </row>
        <row r="135">
          <cell r="A135">
            <v>7004047</v>
          </cell>
          <cell r="B135" t="str">
            <v>600V 가교PE 케이블</v>
          </cell>
          <cell r="C135" t="str">
            <v>CV 2Cx38㎟</v>
          </cell>
          <cell r="D135" t="str">
            <v>m</v>
          </cell>
        </row>
        <row r="136">
          <cell r="A136">
            <v>7004048</v>
          </cell>
          <cell r="B136" t="str">
            <v>600V 가교PE 케이블</v>
          </cell>
          <cell r="C136" t="str">
            <v>CV 2Cx50㎟</v>
          </cell>
          <cell r="D136" t="str">
            <v>m</v>
          </cell>
        </row>
        <row r="137">
          <cell r="A137">
            <v>7004049</v>
          </cell>
          <cell r="B137" t="str">
            <v>600V 가교PE 케이블</v>
          </cell>
          <cell r="C137" t="str">
            <v>CV 2Cx60㎟</v>
          </cell>
          <cell r="D137" t="str">
            <v>m</v>
          </cell>
        </row>
        <row r="138">
          <cell r="A138">
            <v>7004050</v>
          </cell>
          <cell r="B138" t="str">
            <v>600V 가교PE 케이블</v>
          </cell>
          <cell r="C138" t="str">
            <v>CV 2Cx80㎟</v>
          </cell>
          <cell r="D138" t="str">
            <v>m</v>
          </cell>
        </row>
        <row r="139">
          <cell r="A139">
            <v>7004051</v>
          </cell>
          <cell r="B139" t="str">
            <v>600V 가교PE 케이블</v>
          </cell>
          <cell r="C139" t="str">
            <v>CV 2Cx100㎟</v>
          </cell>
          <cell r="D139" t="str">
            <v>m</v>
          </cell>
        </row>
        <row r="140">
          <cell r="A140">
            <v>7004052</v>
          </cell>
          <cell r="B140" t="str">
            <v>600V 가교PE 케이블</v>
          </cell>
          <cell r="C140" t="str">
            <v>CV 2Cx125㎟</v>
          </cell>
          <cell r="D140" t="str">
            <v>m</v>
          </cell>
        </row>
        <row r="141">
          <cell r="A141">
            <v>7004053</v>
          </cell>
          <cell r="B141" t="str">
            <v>600V 가교PE 케이블</v>
          </cell>
          <cell r="C141" t="str">
            <v>CV 2Cx150㎟</v>
          </cell>
          <cell r="D141" t="str">
            <v>m</v>
          </cell>
        </row>
        <row r="142">
          <cell r="A142">
            <v>7004054</v>
          </cell>
          <cell r="B142" t="str">
            <v>600V 가교PE 케이블</v>
          </cell>
          <cell r="C142" t="str">
            <v>CV 2Cx200㎟</v>
          </cell>
          <cell r="D142" t="str">
            <v>m</v>
          </cell>
        </row>
        <row r="143">
          <cell r="A143">
            <v>7004055</v>
          </cell>
          <cell r="B143" t="str">
            <v>600V 가교PE 케이블</v>
          </cell>
          <cell r="C143" t="str">
            <v>CV 2Cx250㎟</v>
          </cell>
          <cell r="D143" t="str">
            <v>m</v>
          </cell>
        </row>
        <row r="144">
          <cell r="A144">
            <v>7004056</v>
          </cell>
          <cell r="B144" t="str">
            <v>600V 가교PE 케이블</v>
          </cell>
          <cell r="C144" t="str">
            <v>CV 2Cx325㎟</v>
          </cell>
          <cell r="D144" t="str">
            <v>m</v>
          </cell>
        </row>
        <row r="145">
          <cell r="A145">
            <v>7004080</v>
          </cell>
          <cell r="B145" t="str">
            <v>600V 가교PE 케이블</v>
          </cell>
          <cell r="C145" t="str">
            <v>CV 3Cx2.0㎟</v>
          </cell>
          <cell r="D145" t="str">
            <v>m</v>
          </cell>
        </row>
        <row r="146">
          <cell r="A146">
            <v>7004081</v>
          </cell>
          <cell r="B146" t="str">
            <v>600V 가교PE 케이블</v>
          </cell>
          <cell r="C146" t="str">
            <v>CV 3Cx3.5㎟</v>
          </cell>
          <cell r="D146" t="str">
            <v>m</v>
          </cell>
        </row>
        <row r="147">
          <cell r="A147">
            <v>7004082</v>
          </cell>
          <cell r="B147" t="str">
            <v>600V 가교PE 케이블</v>
          </cell>
          <cell r="C147" t="str">
            <v>CV 3Cx5.5㎟</v>
          </cell>
          <cell r="D147" t="str">
            <v>m</v>
          </cell>
        </row>
        <row r="148">
          <cell r="A148">
            <v>7004083</v>
          </cell>
          <cell r="B148" t="str">
            <v>600V 가교PE 케이블</v>
          </cell>
          <cell r="C148" t="str">
            <v>CV 3Cx8㎟</v>
          </cell>
          <cell r="D148" t="str">
            <v>m</v>
          </cell>
        </row>
        <row r="149">
          <cell r="A149">
            <v>7004084</v>
          </cell>
          <cell r="B149" t="str">
            <v>600V 가교PE 케이블</v>
          </cell>
          <cell r="C149" t="str">
            <v>CV 3Cx14㎟</v>
          </cell>
          <cell r="D149" t="str">
            <v>m</v>
          </cell>
        </row>
        <row r="150">
          <cell r="A150">
            <v>7004085</v>
          </cell>
          <cell r="B150" t="str">
            <v>600V 가교PE 케이블</v>
          </cell>
          <cell r="C150" t="str">
            <v>CV 3Cx22㎟</v>
          </cell>
          <cell r="D150" t="str">
            <v>m</v>
          </cell>
        </row>
        <row r="151">
          <cell r="A151">
            <v>7004086</v>
          </cell>
          <cell r="B151" t="str">
            <v>600V 가교PE 케이블</v>
          </cell>
          <cell r="C151" t="str">
            <v>CV 3Cx30㎟</v>
          </cell>
          <cell r="D151" t="str">
            <v>m</v>
          </cell>
        </row>
        <row r="152">
          <cell r="A152">
            <v>7004087</v>
          </cell>
          <cell r="B152" t="str">
            <v>600V 가교PE 케이블</v>
          </cell>
          <cell r="C152" t="str">
            <v>CV 3Cx38㎟</v>
          </cell>
          <cell r="D152" t="str">
            <v>m</v>
          </cell>
        </row>
        <row r="153">
          <cell r="A153">
            <v>7004088</v>
          </cell>
          <cell r="B153" t="str">
            <v>600V 가교PE 케이블</v>
          </cell>
          <cell r="C153" t="str">
            <v>CV 3Cx50㎟</v>
          </cell>
          <cell r="D153" t="str">
            <v>m</v>
          </cell>
        </row>
        <row r="154">
          <cell r="A154">
            <v>7004089</v>
          </cell>
          <cell r="B154" t="str">
            <v>600V 가교PE 케이블</v>
          </cell>
          <cell r="C154" t="str">
            <v>CV 3Cx60㎟</v>
          </cell>
          <cell r="D154" t="str">
            <v>m</v>
          </cell>
        </row>
        <row r="155">
          <cell r="A155">
            <v>7004090</v>
          </cell>
          <cell r="B155" t="str">
            <v>600V 가교PE 케이블</v>
          </cell>
          <cell r="C155" t="str">
            <v>CV 3Cx80㎟</v>
          </cell>
          <cell r="D155" t="str">
            <v>m</v>
          </cell>
        </row>
        <row r="156">
          <cell r="A156">
            <v>7004091</v>
          </cell>
          <cell r="B156" t="str">
            <v>600V 가교PE 케이블</v>
          </cell>
          <cell r="C156" t="str">
            <v>CV 3Cx100㎟</v>
          </cell>
          <cell r="D156" t="str">
            <v>m</v>
          </cell>
        </row>
        <row r="157">
          <cell r="A157">
            <v>7004092</v>
          </cell>
          <cell r="B157" t="str">
            <v>600V 가교PE 케이블</v>
          </cell>
          <cell r="C157" t="str">
            <v>CV 3Cx125㎟</v>
          </cell>
          <cell r="D157" t="str">
            <v>m</v>
          </cell>
        </row>
        <row r="158">
          <cell r="A158">
            <v>7004093</v>
          </cell>
          <cell r="B158" t="str">
            <v>600V 가교PE 케이블</v>
          </cell>
          <cell r="C158" t="str">
            <v>CV 3Cx150㎟</v>
          </cell>
          <cell r="D158" t="str">
            <v>m</v>
          </cell>
        </row>
        <row r="159">
          <cell r="A159">
            <v>7004094</v>
          </cell>
          <cell r="B159" t="str">
            <v>600V 가교PE 케이블</v>
          </cell>
          <cell r="C159" t="str">
            <v>CV 3Cx200㎟</v>
          </cell>
          <cell r="D159" t="str">
            <v>m</v>
          </cell>
        </row>
        <row r="160">
          <cell r="A160">
            <v>7004095</v>
          </cell>
          <cell r="B160" t="str">
            <v>600V 가교PE 케이블</v>
          </cell>
          <cell r="C160" t="str">
            <v>CV 3Cx250㎟</v>
          </cell>
          <cell r="D160" t="str">
            <v>m</v>
          </cell>
        </row>
        <row r="161">
          <cell r="A161">
            <v>7004096</v>
          </cell>
          <cell r="B161" t="str">
            <v>600V 가교PE 케이블</v>
          </cell>
          <cell r="C161" t="str">
            <v>CV 3Cx325㎟</v>
          </cell>
          <cell r="D161" t="str">
            <v>m</v>
          </cell>
        </row>
        <row r="162">
          <cell r="A162">
            <v>7004120</v>
          </cell>
          <cell r="B162" t="str">
            <v>600V 가교PE 케이블</v>
          </cell>
          <cell r="C162" t="str">
            <v>CV 4Cx2.0㎟</v>
          </cell>
          <cell r="D162" t="str">
            <v>m</v>
          </cell>
        </row>
        <row r="163">
          <cell r="A163">
            <v>7004121</v>
          </cell>
          <cell r="B163" t="str">
            <v>600V 가교PE 케이블</v>
          </cell>
          <cell r="C163" t="str">
            <v>CV 4Cx3.5㎟</v>
          </cell>
          <cell r="D163" t="str">
            <v>m</v>
          </cell>
        </row>
        <row r="164">
          <cell r="A164">
            <v>7004122</v>
          </cell>
          <cell r="B164" t="str">
            <v>600V 가교PE 케이블</v>
          </cell>
          <cell r="C164" t="str">
            <v>CV 4Cx5.5㎟</v>
          </cell>
          <cell r="D164" t="str">
            <v>m</v>
          </cell>
        </row>
        <row r="165">
          <cell r="A165">
            <v>7004123</v>
          </cell>
          <cell r="B165" t="str">
            <v>600V 가교PE 케이블</v>
          </cell>
          <cell r="C165" t="str">
            <v>CV 4Cx8㎟</v>
          </cell>
          <cell r="D165" t="str">
            <v>m</v>
          </cell>
        </row>
        <row r="166">
          <cell r="A166">
            <v>7004124</v>
          </cell>
          <cell r="B166" t="str">
            <v>600V 가교PE 케이블</v>
          </cell>
          <cell r="C166" t="str">
            <v>CV 4Cx14㎟</v>
          </cell>
          <cell r="D166" t="str">
            <v>m</v>
          </cell>
        </row>
        <row r="167">
          <cell r="A167">
            <v>7004125</v>
          </cell>
          <cell r="B167" t="str">
            <v>600V 가교PE 케이블</v>
          </cell>
          <cell r="C167" t="str">
            <v>CV 4Cx22㎟</v>
          </cell>
          <cell r="D167" t="str">
            <v>m</v>
          </cell>
        </row>
        <row r="168">
          <cell r="A168">
            <v>7004126</v>
          </cell>
          <cell r="B168" t="str">
            <v>600V 가교PE 케이블</v>
          </cell>
          <cell r="C168" t="str">
            <v>CV 4Cx30㎟</v>
          </cell>
          <cell r="D168" t="str">
            <v>m</v>
          </cell>
        </row>
        <row r="169">
          <cell r="A169">
            <v>7004127</v>
          </cell>
          <cell r="B169" t="str">
            <v>600V 가교PE 케이블</v>
          </cell>
          <cell r="C169" t="str">
            <v>CV 4Cx38㎟</v>
          </cell>
          <cell r="D169" t="str">
            <v>m</v>
          </cell>
        </row>
        <row r="170">
          <cell r="A170">
            <v>7004128</v>
          </cell>
          <cell r="B170" t="str">
            <v>600V 가교PE 케이블</v>
          </cell>
          <cell r="C170" t="str">
            <v>CV 4Cx50㎟</v>
          </cell>
          <cell r="D170" t="str">
            <v>m</v>
          </cell>
        </row>
        <row r="171">
          <cell r="A171">
            <v>7004129</v>
          </cell>
          <cell r="B171" t="str">
            <v>600V 가교PE 케이블</v>
          </cell>
          <cell r="C171" t="str">
            <v>CV 4Cx60㎟</v>
          </cell>
          <cell r="D171" t="str">
            <v>m</v>
          </cell>
        </row>
        <row r="172">
          <cell r="A172">
            <v>7004130</v>
          </cell>
          <cell r="B172" t="str">
            <v>600V 가교PE 케이블</v>
          </cell>
          <cell r="C172" t="str">
            <v>CV 4Cx80㎟</v>
          </cell>
          <cell r="D172" t="str">
            <v>m</v>
          </cell>
        </row>
        <row r="173">
          <cell r="A173">
            <v>7004131</v>
          </cell>
          <cell r="B173" t="str">
            <v>600V 가교PE 케이블</v>
          </cell>
          <cell r="C173" t="str">
            <v>CV 4Cx100㎟</v>
          </cell>
          <cell r="D173" t="str">
            <v>m</v>
          </cell>
        </row>
        <row r="174">
          <cell r="A174">
            <v>7004132</v>
          </cell>
          <cell r="B174" t="str">
            <v>600V 가교PE 케이블</v>
          </cell>
          <cell r="C174" t="str">
            <v>CV 4Cx125㎟</v>
          </cell>
          <cell r="D174" t="str">
            <v>m</v>
          </cell>
        </row>
        <row r="175">
          <cell r="A175">
            <v>7004133</v>
          </cell>
          <cell r="B175" t="str">
            <v>600V 가교PE 케이블</v>
          </cell>
          <cell r="C175" t="str">
            <v>CV 4Cx150㎟</v>
          </cell>
          <cell r="D175" t="str">
            <v>m</v>
          </cell>
        </row>
        <row r="176">
          <cell r="A176">
            <v>7004134</v>
          </cell>
          <cell r="B176" t="str">
            <v>600V 가교PE 케이블</v>
          </cell>
          <cell r="C176" t="str">
            <v>CV 4Cx200㎟</v>
          </cell>
          <cell r="D176" t="str">
            <v>m</v>
          </cell>
        </row>
        <row r="177">
          <cell r="A177">
            <v>7004135</v>
          </cell>
          <cell r="B177" t="str">
            <v>600V 가교PE 케이블</v>
          </cell>
          <cell r="C177" t="str">
            <v>CV 4Cx250㎟</v>
          </cell>
          <cell r="D177" t="str">
            <v>m</v>
          </cell>
        </row>
        <row r="178">
          <cell r="A178">
            <v>7004136</v>
          </cell>
          <cell r="B178" t="str">
            <v>600V 가교PE 케이블</v>
          </cell>
          <cell r="C178" t="str">
            <v>CV 4Cx325㎟</v>
          </cell>
          <cell r="D178" t="str">
            <v>m</v>
          </cell>
        </row>
        <row r="179">
          <cell r="A179">
            <v>7004200</v>
          </cell>
          <cell r="B179" t="str">
            <v>3.3kV 가교PE케이블</v>
          </cell>
          <cell r="C179" t="str">
            <v>CV 1Cx8㎟</v>
          </cell>
          <cell r="D179" t="str">
            <v>m</v>
          </cell>
        </row>
        <row r="180">
          <cell r="A180">
            <v>7004201</v>
          </cell>
          <cell r="B180" t="str">
            <v>3.3kV 가교PE케이블</v>
          </cell>
          <cell r="C180" t="str">
            <v>CV 1Cx14㎟</v>
          </cell>
          <cell r="D180" t="str">
            <v>m</v>
          </cell>
        </row>
        <row r="181">
          <cell r="A181">
            <v>7004202</v>
          </cell>
          <cell r="B181" t="str">
            <v>3.3kV 가교PE케이블</v>
          </cell>
          <cell r="C181" t="str">
            <v>CV 1Cx22㎟</v>
          </cell>
          <cell r="D181" t="str">
            <v>m</v>
          </cell>
        </row>
        <row r="182">
          <cell r="A182">
            <v>7004203</v>
          </cell>
          <cell r="B182" t="str">
            <v>3.3kV 가교PE케이블</v>
          </cell>
          <cell r="C182" t="str">
            <v>CV 1Cx30㎟</v>
          </cell>
          <cell r="D182" t="str">
            <v>m</v>
          </cell>
        </row>
        <row r="183">
          <cell r="A183">
            <v>7004204</v>
          </cell>
          <cell r="B183" t="str">
            <v>3.3kV 가교PE케이블</v>
          </cell>
          <cell r="C183" t="str">
            <v>CV 1Cx38㎟</v>
          </cell>
          <cell r="D183" t="str">
            <v>m</v>
          </cell>
        </row>
        <row r="184">
          <cell r="A184">
            <v>7004205</v>
          </cell>
          <cell r="B184" t="str">
            <v>3.3kV 가교PE케이블</v>
          </cell>
          <cell r="C184" t="str">
            <v>CV 1Cx50㎟</v>
          </cell>
          <cell r="D184" t="str">
            <v>m</v>
          </cell>
        </row>
        <row r="185">
          <cell r="A185">
            <v>7004206</v>
          </cell>
          <cell r="B185" t="str">
            <v>3.3kV 가교PE케이블</v>
          </cell>
          <cell r="C185" t="str">
            <v>CV 1Cx60㎟</v>
          </cell>
          <cell r="D185" t="str">
            <v>m</v>
          </cell>
        </row>
        <row r="186">
          <cell r="A186">
            <v>7004207</v>
          </cell>
          <cell r="B186" t="str">
            <v>3.3kV 가교PE케이블</v>
          </cell>
          <cell r="C186" t="str">
            <v>CV 1Cx80㎟</v>
          </cell>
          <cell r="D186" t="str">
            <v>m</v>
          </cell>
        </row>
        <row r="187">
          <cell r="A187">
            <v>7004208</v>
          </cell>
          <cell r="B187" t="str">
            <v>3.3kV 가교PE케이블</v>
          </cell>
          <cell r="C187" t="str">
            <v>CV 1Cx100㎟</v>
          </cell>
          <cell r="D187" t="str">
            <v>m</v>
          </cell>
        </row>
        <row r="188">
          <cell r="A188">
            <v>7004209</v>
          </cell>
          <cell r="B188" t="str">
            <v>3.3kV 가교PE케이블</v>
          </cell>
          <cell r="C188" t="str">
            <v>CV 1Cx125㎟</v>
          </cell>
          <cell r="D188" t="str">
            <v>m</v>
          </cell>
        </row>
        <row r="189">
          <cell r="A189">
            <v>7004210</v>
          </cell>
          <cell r="B189" t="str">
            <v>3.3kV 가교PE케이블</v>
          </cell>
          <cell r="C189" t="str">
            <v>CV 1Cx150㎟</v>
          </cell>
          <cell r="D189" t="str">
            <v>m</v>
          </cell>
        </row>
        <row r="190">
          <cell r="A190">
            <v>7004211</v>
          </cell>
          <cell r="B190" t="str">
            <v>3.3kV 가교PE케이블</v>
          </cell>
          <cell r="C190" t="str">
            <v>CV 1Cx200㎟</v>
          </cell>
          <cell r="D190" t="str">
            <v>m</v>
          </cell>
        </row>
        <row r="191">
          <cell r="A191">
            <v>7004212</v>
          </cell>
          <cell r="B191" t="str">
            <v>3.3kV 가교PE케이블</v>
          </cell>
          <cell r="C191" t="str">
            <v>CV 1Cx250㎟</v>
          </cell>
          <cell r="D191" t="str">
            <v>m</v>
          </cell>
        </row>
        <row r="192">
          <cell r="A192">
            <v>7004213</v>
          </cell>
          <cell r="B192" t="str">
            <v>3.3kV 가교PE케이블</v>
          </cell>
          <cell r="C192" t="str">
            <v>CV 1Cx325㎟</v>
          </cell>
          <cell r="D192" t="str">
            <v>m</v>
          </cell>
        </row>
        <row r="193">
          <cell r="A193">
            <v>7004240</v>
          </cell>
          <cell r="B193" t="str">
            <v>3.3kV 가교PE케이블</v>
          </cell>
          <cell r="C193" t="str">
            <v>CV 2Cx8㎟</v>
          </cell>
          <cell r="D193" t="str">
            <v>m</v>
          </cell>
        </row>
        <row r="194">
          <cell r="A194">
            <v>7004241</v>
          </cell>
          <cell r="B194" t="str">
            <v>3.3kV 가교PE케이블</v>
          </cell>
          <cell r="C194" t="str">
            <v>CV 2Cx14㎟</v>
          </cell>
          <cell r="D194" t="str">
            <v>m</v>
          </cell>
        </row>
        <row r="195">
          <cell r="A195">
            <v>7004242</v>
          </cell>
          <cell r="B195" t="str">
            <v>3.3kV 가교PE케이블</v>
          </cell>
          <cell r="C195" t="str">
            <v>CV 2Cx22㎟</v>
          </cell>
          <cell r="D195" t="str">
            <v>m</v>
          </cell>
        </row>
        <row r="196">
          <cell r="A196">
            <v>7004243</v>
          </cell>
          <cell r="B196" t="str">
            <v>3.3kV 가교PE케이블</v>
          </cell>
          <cell r="C196" t="str">
            <v>CV 2Cx30㎟</v>
          </cell>
          <cell r="D196" t="str">
            <v>m</v>
          </cell>
        </row>
        <row r="197">
          <cell r="A197">
            <v>7004244</v>
          </cell>
          <cell r="B197" t="str">
            <v>3.3kV 가교PE케이블</v>
          </cell>
          <cell r="C197" t="str">
            <v>CV 2Cx38㎟</v>
          </cell>
          <cell r="D197" t="str">
            <v>m</v>
          </cell>
        </row>
        <row r="198">
          <cell r="A198">
            <v>7004245</v>
          </cell>
          <cell r="B198" t="str">
            <v>3.3kV 가교PE케이블</v>
          </cell>
          <cell r="C198" t="str">
            <v>CV 2Cx50㎟</v>
          </cell>
          <cell r="D198" t="str">
            <v>m</v>
          </cell>
        </row>
        <row r="199">
          <cell r="A199">
            <v>7004260</v>
          </cell>
          <cell r="B199" t="str">
            <v>3.3kV 가교PE케이블</v>
          </cell>
          <cell r="C199" t="str">
            <v>CV 3Cx8㎟</v>
          </cell>
          <cell r="D199" t="str">
            <v>m</v>
          </cell>
        </row>
        <row r="200">
          <cell r="A200">
            <v>7004261</v>
          </cell>
          <cell r="B200" t="str">
            <v>3.3kV 가교PE케이블</v>
          </cell>
          <cell r="C200" t="str">
            <v>CV 3Cx14㎟</v>
          </cell>
          <cell r="D200" t="str">
            <v>m</v>
          </cell>
        </row>
        <row r="201">
          <cell r="A201">
            <v>7004262</v>
          </cell>
          <cell r="B201" t="str">
            <v>3.3kV 가교PE케이블</v>
          </cell>
          <cell r="C201" t="str">
            <v>CV 3Cx22㎟</v>
          </cell>
          <cell r="D201" t="str">
            <v>m</v>
          </cell>
        </row>
        <row r="202">
          <cell r="A202">
            <v>7004263</v>
          </cell>
          <cell r="B202" t="str">
            <v>3.3kV 가교PE케이블</v>
          </cell>
          <cell r="C202" t="str">
            <v>CV 3Cx30㎟</v>
          </cell>
          <cell r="D202" t="str">
            <v>m</v>
          </cell>
        </row>
        <row r="203">
          <cell r="A203">
            <v>7004264</v>
          </cell>
          <cell r="B203" t="str">
            <v>3.3kV 가교PE케이블</v>
          </cell>
          <cell r="C203" t="str">
            <v>CV 3Cx38㎟</v>
          </cell>
          <cell r="D203" t="str">
            <v>m</v>
          </cell>
        </row>
        <row r="204">
          <cell r="A204">
            <v>7004265</v>
          </cell>
          <cell r="B204" t="str">
            <v>3.3kV 가교PE케이블</v>
          </cell>
          <cell r="C204" t="str">
            <v>CV 3Cx50㎟</v>
          </cell>
          <cell r="D204" t="str">
            <v>m</v>
          </cell>
        </row>
        <row r="205">
          <cell r="A205">
            <v>7004266</v>
          </cell>
          <cell r="B205" t="str">
            <v>3.3kV 가교PE케이블</v>
          </cell>
          <cell r="C205" t="str">
            <v>CV 3Cx60㎟</v>
          </cell>
          <cell r="D205" t="str">
            <v>m</v>
          </cell>
        </row>
        <row r="206">
          <cell r="A206">
            <v>7004267</v>
          </cell>
          <cell r="B206" t="str">
            <v>3.3kV 가교PE케이블</v>
          </cell>
          <cell r="C206" t="str">
            <v>CV 3Cx80㎟</v>
          </cell>
          <cell r="D206" t="str">
            <v>m</v>
          </cell>
        </row>
        <row r="207">
          <cell r="A207">
            <v>7004268</v>
          </cell>
          <cell r="B207" t="str">
            <v>3.3kV 가교PE케이블</v>
          </cell>
          <cell r="C207" t="str">
            <v>CV 3Cx100㎟</v>
          </cell>
          <cell r="D207" t="str">
            <v>m</v>
          </cell>
        </row>
        <row r="208">
          <cell r="A208">
            <v>7004269</v>
          </cell>
          <cell r="B208" t="str">
            <v>3.3kV 가교PE케이블</v>
          </cell>
          <cell r="C208" t="str">
            <v>CV 3Cx125㎟</v>
          </cell>
          <cell r="D208" t="str">
            <v>m</v>
          </cell>
        </row>
        <row r="209">
          <cell r="A209">
            <v>7004270</v>
          </cell>
          <cell r="B209" t="str">
            <v>3.3kV 가교PE케이블</v>
          </cell>
          <cell r="C209" t="str">
            <v>CV 3Cx150㎟</v>
          </cell>
          <cell r="D209" t="str">
            <v>m</v>
          </cell>
        </row>
        <row r="210">
          <cell r="A210">
            <v>7004271</v>
          </cell>
          <cell r="B210" t="str">
            <v>3.3kV 가교PE케이블</v>
          </cell>
          <cell r="C210" t="str">
            <v>CV 3Cx200㎟</v>
          </cell>
          <cell r="D210" t="str">
            <v>m</v>
          </cell>
        </row>
        <row r="211">
          <cell r="A211">
            <v>7004272</v>
          </cell>
          <cell r="B211" t="str">
            <v>3.3kV 가교PE케이블</v>
          </cell>
          <cell r="C211" t="str">
            <v>CV 3Cx250㎟</v>
          </cell>
          <cell r="D211" t="str">
            <v>m</v>
          </cell>
        </row>
        <row r="212">
          <cell r="A212">
            <v>7004273</v>
          </cell>
          <cell r="B212" t="str">
            <v>3.3kV 가교PE케이블</v>
          </cell>
          <cell r="C212" t="str">
            <v>CV 3Cx325㎟</v>
          </cell>
          <cell r="D212" t="str">
            <v>m</v>
          </cell>
        </row>
        <row r="213">
          <cell r="A213">
            <v>7004300</v>
          </cell>
          <cell r="B213" t="str">
            <v>6.6kV 가교PE케이블</v>
          </cell>
          <cell r="C213" t="str">
            <v>CV 1Cx8㎟</v>
          </cell>
          <cell r="D213" t="str">
            <v>m</v>
          </cell>
        </row>
        <row r="214">
          <cell r="A214">
            <v>7004301</v>
          </cell>
          <cell r="B214" t="str">
            <v>6.6kV 가교PE케이블</v>
          </cell>
          <cell r="C214" t="str">
            <v>CV 1Cx14㎟</v>
          </cell>
          <cell r="D214" t="str">
            <v>m</v>
          </cell>
        </row>
        <row r="215">
          <cell r="A215">
            <v>7004302</v>
          </cell>
          <cell r="B215" t="str">
            <v>6.6kV 가교PE케이블</v>
          </cell>
          <cell r="C215" t="str">
            <v>CV 1Cx22㎟</v>
          </cell>
          <cell r="D215" t="str">
            <v>m</v>
          </cell>
        </row>
        <row r="216">
          <cell r="A216">
            <v>7004303</v>
          </cell>
          <cell r="B216" t="str">
            <v>6.6kV 가교PE케이블</v>
          </cell>
          <cell r="C216" t="str">
            <v>CV 1Cx30㎟</v>
          </cell>
          <cell r="D216" t="str">
            <v>m</v>
          </cell>
        </row>
        <row r="217">
          <cell r="A217">
            <v>7004304</v>
          </cell>
          <cell r="B217" t="str">
            <v>6.6kV 가교PE케이블</v>
          </cell>
          <cell r="C217" t="str">
            <v>CV 1Cx38㎟</v>
          </cell>
          <cell r="D217" t="str">
            <v>m</v>
          </cell>
        </row>
        <row r="218">
          <cell r="A218">
            <v>7004305</v>
          </cell>
          <cell r="B218" t="str">
            <v>6.6kV 가교PE케이블</v>
          </cell>
          <cell r="C218" t="str">
            <v>CV 1Cx50㎟</v>
          </cell>
          <cell r="D218" t="str">
            <v>m</v>
          </cell>
        </row>
        <row r="219">
          <cell r="A219">
            <v>7004306</v>
          </cell>
          <cell r="B219" t="str">
            <v>6.6kV 가교PE케이블</v>
          </cell>
          <cell r="C219" t="str">
            <v>CV 1Cx60㎟</v>
          </cell>
          <cell r="D219" t="str">
            <v>m</v>
          </cell>
        </row>
        <row r="220">
          <cell r="A220">
            <v>7004307</v>
          </cell>
          <cell r="B220" t="str">
            <v>6.6kV 가교PE케이블</v>
          </cell>
          <cell r="C220" t="str">
            <v>CV 1Cx80㎟</v>
          </cell>
          <cell r="D220" t="str">
            <v>m</v>
          </cell>
        </row>
        <row r="221">
          <cell r="A221">
            <v>7004308</v>
          </cell>
          <cell r="B221" t="str">
            <v>6.6kV 가교PE케이블</v>
          </cell>
          <cell r="C221" t="str">
            <v>CV 1Cx100㎟</v>
          </cell>
          <cell r="D221" t="str">
            <v>m</v>
          </cell>
        </row>
        <row r="222">
          <cell r="A222">
            <v>7004309</v>
          </cell>
          <cell r="B222" t="str">
            <v>6.6kV 가교PE케이블</v>
          </cell>
          <cell r="C222" t="str">
            <v>CV 1Cx125㎟</v>
          </cell>
          <cell r="D222" t="str">
            <v>m</v>
          </cell>
        </row>
        <row r="223">
          <cell r="A223">
            <v>7004310</v>
          </cell>
          <cell r="B223" t="str">
            <v>6.6kV 가교PE케이블</v>
          </cell>
          <cell r="C223" t="str">
            <v>CV 1Cx150㎟</v>
          </cell>
          <cell r="D223" t="str">
            <v>m</v>
          </cell>
        </row>
        <row r="224">
          <cell r="A224">
            <v>7004311</v>
          </cell>
          <cell r="B224" t="str">
            <v>6.6kV 가교PE케이블</v>
          </cell>
          <cell r="C224" t="str">
            <v>CV 1Cx200㎟</v>
          </cell>
          <cell r="D224" t="str">
            <v>m</v>
          </cell>
        </row>
        <row r="225">
          <cell r="A225">
            <v>7004312</v>
          </cell>
          <cell r="B225" t="str">
            <v>6.6kV 가교PE케이블</v>
          </cell>
          <cell r="C225" t="str">
            <v>CV 1Cx250㎟</v>
          </cell>
          <cell r="D225" t="str">
            <v>m</v>
          </cell>
        </row>
        <row r="226">
          <cell r="A226">
            <v>7004313</v>
          </cell>
          <cell r="B226" t="str">
            <v>6.6kV 가교PE케이블</v>
          </cell>
          <cell r="C226" t="str">
            <v>CV 1Cx325㎟</v>
          </cell>
          <cell r="D226" t="str">
            <v>m</v>
          </cell>
        </row>
        <row r="227">
          <cell r="A227">
            <v>7004340</v>
          </cell>
          <cell r="B227" t="str">
            <v>6.6kV 가교PE케이블</v>
          </cell>
          <cell r="C227" t="str">
            <v>CV 3Cx8㎟</v>
          </cell>
          <cell r="D227" t="str">
            <v>m</v>
          </cell>
        </row>
        <row r="228">
          <cell r="A228">
            <v>7004341</v>
          </cell>
          <cell r="B228" t="str">
            <v>6.6kV 가교PE케이블</v>
          </cell>
          <cell r="C228" t="str">
            <v>CV 3Cx14㎟</v>
          </cell>
          <cell r="D228" t="str">
            <v>m</v>
          </cell>
        </row>
        <row r="229">
          <cell r="A229">
            <v>7004342</v>
          </cell>
          <cell r="B229" t="str">
            <v>6.6kV 가교PE케이블</v>
          </cell>
          <cell r="C229" t="str">
            <v>CV 3Cx22㎟</v>
          </cell>
          <cell r="D229" t="str">
            <v>m</v>
          </cell>
        </row>
        <row r="230">
          <cell r="A230">
            <v>7004343</v>
          </cell>
          <cell r="B230" t="str">
            <v>6.6kV 가교PE케이블</v>
          </cell>
          <cell r="C230" t="str">
            <v>CV 3Cx30㎟</v>
          </cell>
          <cell r="D230" t="str">
            <v>m</v>
          </cell>
        </row>
        <row r="231">
          <cell r="A231">
            <v>7004344</v>
          </cell>
          <cell r="B231" t="str">
            <v>6.6kV 가교PE케이블</v>
          </cell>
          <cell r="C231" t="str">
            <v>CV 3Cx38㎟</v>
          </cell>
          <cell r="D231" t="str">
            <v>m</v>
          </cell>
        </row>
        <row r="232">
          <cell r="A232">
            <v>7004345</v>
          </cell>
          <cell r="B232" t="str">
            <v>6.6kV 가교PE케이블</v>
          </cell>
          <cell r="C232" t="str">
            <v>CV 3Cx50㎟</v>
          </cell>
          <cell r="D232" t="str">
            <v>m</v>
          </cell>
        </row>
        <row r="233">
          <cell r="A233">
            <v>7004346</v>
          </cell>
          <cell r="B233" t="str">
            <v>6.6kV 가교PE케이블</v>
          </cell>
          <cell r="C233" t="str">
            <v>CV 3Cx60㎟</v>
          </cell>
          <cell r="D233" t="str">
            <v>m</v>
          </cell>
        </row>
        <row r="234">
          <cell r="A234">
            <v>7004347</v>
          </cell>
          <cell r="B234" t="str">
            <v>6.6kV 가교PE케이블</v>
          </cell>
          <cell r="C234" t="str">
            <v>CV 3Cx80㎟</v>
          </cell>
          <cell r="D234" t="str">
            <v>m</v>
          </cell>
        </row>
        <row r="235">
          <cell r="A235">
            <v>7004348</v>
          </cell>
          <cell r="B235" t="str">
            <v>6.6kV 가교PE케이블</v>
          </cell>
          <cell r="C235" t="str">
            <v>CV 3Cx100㎟</v>
          </cell>
          <cell r="D235" t="str">
            <v>m</v>
          </cell>
        </row>
        <row r="236">
          <cell r="A236">
            <v>7004349</v>
          </cell>
          <cell r="B236" t="str">
            <v>6.6kV 가교PE케이블</v>
          </cell>
          <cell r="C236" t="str">
            <v>CV 3Cx125㎟</v>
          </cell>
          <cell r="D236" t="str">
            <v>m</v>
          </cell>
        </row>
        <row r="237">
          <cell r="A237">
            <v>7004350</v>
          </cell>
          <cell r="B237" t="str">
            <v>6.6kV 가교PE케이블</v>
          </cell>
          <cell r="C237" t="str">
            <v>CV 3Cx150㎟</v>
          </cell>
          <cell r="D237" t="str">
            <v>m</v>
          </cell>
        </row>
        <row r="238">
          <cell r="A238">
            <v>7004351</v>
          </cell>
          <cell r="B238" t="str">
            <v>6.6kV 가교PE케이블</v>
          </cell>
          <cell r="C238" t="str">
            <v>CV 3Cx200㎟</v>
          </cell>
          <cell r="D238" t="str">
            <v>m</v>
          </cell>
        </row>
        <row r="239">
          <cell r="A239">
            <v>7004352</v>
          </cell>
          <cell r="B239" t="str">
            <v>6.6kV 가교PE케이블</v>
          </cell>
          <cell r="C239" t="str">
            <v>CV 3Cx250㎟</v>
          </cell>
          <cell r="D239" t="str">
            <v>m</v>
          </cell>
        </row>
        <row r="240">
          <cell r="A240">
            <v>7004353</v>
          </cell>
          <cell r="B240" t="str">
            <v>6.6kV 가교PE케이블</v>
          </cell>
          <cell r="C240" t="str">
            <v>CV 3Cx325㎟</v>
          </cell>
          <cell r="D240" t="str">
            <v>m</v>
          </cell>
        </row>
        <row r="241">
          <cell r="A241">
            <v>7004400</v>
          </cell>
          <cell r="B241" t="str">
            <v>22kV 가교PE 케이블</v>
          </cell>
          <cell r="C241" t="str">
            <v>CV 1Cx38㎟</v>
          </cell>
          <cell r="D241" t="str">
            <v>m</v>
          </cell>
        </row>
        <row r="242">
          <cell r="A242">
            <v>7004401</v>
          </cell>
          <cell r="B242" t="str">
            <v>22kV 가교PE 케이블</v>
          </cell>
          <cell r="C242" t="str">
            <v>CV 1Cx60㎟</v>
          </cell>
          <cell r="D242" t="str">
            <v>m</v>
          </cell>
        </row>
        <row r="243">
          <cell r="A243">
            <v>7004402</v>
          </cell>
          <cell r="B243" t="str">
            <v>22kV 가교PE 케이블</v>
          </cell>
          <cell r="C243" t="str">
            <v>CV 1Cx100㎟</v>
          </cell>
          <cell r="D243" t="str">
            <v>m</v>
          </cell>
        </row>
        <row r="244">
          <cell r="A244">
            <v>7004403</v>
          </cell>
          <cell r="B244" t="str">
            <v>22kV 가교PE 케이블</v>
          </cell>
          <cell r="C244" t="str">
            <v>CV 1Cx150㎟</v>
          </cell>
          <cell r="D244" t="str">
            <v>m</v>
          </cell>
        </row>
        <row r="245">
          <cell r="A245">
            <v>7004404</v>
          </cell>
          <cell r="B245" t="str">
            <v>22kV 가교PE 케이블</v>
          </cell>
          <cell r="C245" t="str">
            <v>CV 1Cx200㎟</v>
          </cell>
          <cell r="D245" t="str">
            <v>m</v>
          </cell>
        </row>
        <row r="246">
          <cell r="A246">
            <v>7004405</v>
          </cell>
          <cell r="B246" t="str">
            <v>22kV 가교PE 케이블</v>
          </cell>
          <cell r="C246" t="str">
            <v>CV 1Cx250㎟</v>
          </cell>
          <cell r="D246" t="str">
            <v>m</v>
          </cell>
        </row>
        <row r="247">
          <cell r="A247">
            <v>7004406</v>
          </cell>
          <cell r="B247" t="str">
            <v>22kV 가교PE 케이블</v>
          </cell>
          <cell r="C247" t="str">
            <v>CV 1Cx325㎟</v>
          </cell>
          <cell r="D247" t="str">
            <v>m</v>
          </cell>
        </row>
        <row r="248">
          <cell r="A248">
            <v>7004407</v>
          </cell>
          <cell r="B248" t="str">
            <v>22kV 가교PE 케이블</v>
          </cell>
          <cell r="C248" t="str">
            <v>CV 1Cx500㎟</v>
          </cell>
          <cell r="D248" t="str">
            <v>m</v>
          </cell>
        </row>
        <row r="249">
          <cell r="A249">
            <v>7004420</v>
          </cell>
          <cell r="B249" t="str">
            <v>22kV 가교PE 케이블</v>
          </cell>
          <cell r="C249" t="str">
            <v>CV 3Cx38㎟(C)</v>
          </cell>
          <cell r="D249" t="str">
            <v>m</v>
          </cell>
        </row>
        <row r="250">
          <cell r="A250">
            <v>7004421</v>
          </cell>
          <cell r="B250" t="str">
            <v>22kV 가교PE 케이블</v>
          </cell>
          <cell r="C250" t="str">
            <v>CV 3Cx60㎟(C)</v>
          </cell>
          <cell r="D250" t="str">
            <v>m</v>
          </cell>
        </row>
        <row r="251">
          <cell r="A251">
            <v>7004422</v>
          </cell>
          <cell r="B251" t="str">
            <v>22kV 가교PE 케이블</v>
          </cell>
          <cell r="C251" t="str">
            <v>CV 3Cx100㎟(C)</v>
          </cell>
          <cell r="D251" t="str">
            <v>m</v>
          </cell>
        </row>
        <row r="252">
          <cell r="A252">
            <v>7004423</v>
          </cell>
          <cell r="B252" t="str">
            <v>22kV 가교PE 케이블</v>
          </cell>
          <cell r="C252" t="str">
            <v>CV 3Cx150㎟(C)</v>
          </cell>
          <cell r="D252" t="str">
            <v>m</v>
          </cell>
        </row>
        <row r="253">
          <cell r="A253">
            <v>7004424</v>
          </cell>
          <cell r="B253" t="str">
            <v>22kV 가교PE 케이블</v>
          </cell>
          <cell r="C253" t="str">
            <v>CV 3Cx200㎟(C)</v>
          </cell>
          <cell r="D253" t="str">
            <v>m</v>
          </cell>
        </row>
        <row r="254">
          <cell r="A254">
            <v>7004425</v>
          </cell>
          <cell r="B254" t="str">
            <v>22kV 가교PE 케이블</v>
          </cell>
          <cell r="C254" t="str">
            <v>CV 3Cx250㎟(C)</v>
          </cell>
          <cell r="D254" t="str">
            <v>m</v>
          </cell>
        </row>
        <row r="255">
          <cell r="A255">
            <v>7004426</v>
          </cell>
          <cell r="B255" t="str">
            <v>22kV 가교PE 케이블</v>
          </cell>
          <cell r="C255" t="str">
            <v>CV 3Cx325㎟(C)</v>
          </cell>
          <cell r="D255" t="str">
            <v>m</v>
          </cell>
        </row>
        <row r="256">
          <cell r="A256">
            <v>7004440</v>
          </cell>
          <cell r="B256" t="str">
            <v>22kV 가교PE 케이블</v>
          </cell>
          <cell r="C256" t="str">
            <v>CV 3Cx38㎟(T)</v>
          </cell>
          <cell r="D256" t="str">
            <v>m</v>
          </cell>
        </row>
        <row r="257">
          <cell r="A257">
            <v>7004441</v>
          </cell>
          <cell r="B257" t="str">
            <v>22kV 가교PE 케이블</v>
          </cell>
          <cell r="C257" t="str">
            <v>CV 3Cx60㎟(T)</v>
          </cell>
          <cell r="D257" t="str">
            <v>m</v>
          </cell>
        </row>
        <row r="258">
          <cell r="A258">
            <v>7004442</v>
          </cell>
          <cell r="B258" t="str">
            <v>22kV 가교PE 케이블</v>
          </cell>
          <cell r="C258" t="str">
            <v>CV 3Cx100㎟(T)</v>
          </cell>
          <cell r="D258" t="str">
            <v>m</v>
          </cell>
        </row>
        <row r="259">
          <cell r="A259">
            <v>7004443</v>
          </cell>
          <cell r="B259" t="str">
            <v>22kV 가교PE 케이블</v>
          </cell>
          <cell r="C259" t="str">
            <v>CV 3Cx150㎟(T)</v>
          </cell>
          <cell r="D259" t="str">
            <v>m</v>
          </cell>
        </row>
        <row r="260">
          <cell r="A260">
            <v>7004444</v>
          </cell>
          <cell r="B260" t="str">
            <v>22kV 가교PE 케이블</v>
          </cell>
          <cell r="C260" t="str">
            <v>CV 3Cx200㎟(T)</v>
          </cell>
          <cell r="D260" t="str">
            <v>m</v>
          </cell>
        </row>
        <row r="261">
          <cell r="A261">
            <v>7004445</v>
          </cell>
          <cell r="B261" t="str">
            <v>22kV 가교PE 케이블</v>
          </cell>
          <cell r="C261" t="str">
            <v>CV 3Cx250㎟(T)</v>
          </cell>
          <cell r="D261" t="str">
            <v>m</v>
          </cell>
        </row>
        <row r="262">
          <cell r="A262">
            <v>7004446</v>
          </cell>
          <cell r="B262" t="str">
            <v>22kV 가교PE 케이블</v>
          </cell>
          <cell r="C262" t="str">
            <v>CV 3Cx325㎟(T)</v>
          </cell>
          <cell r="D262" t="str">
            <v>m</v>
          </cell>
        </row>
        <row r="263">
          <cell r="A263">
            <v>7005001</v>
          </cell>
          <cell r="B263" t="str">
            <v>600V PE 절연케이블</v>
          </cell>
          <cell r="C263" t="str">
            <v>EV 1Cx2.0 ㎟</v>
          </cell>
          <cell r="D263" t="str">
            <v>m</v>
          </cell>
        </row>
        <row r="264">
          <cell r="A264">
            <v>7005002</v>
          </cell>
          <cell r="B264" t="str">
            <v>600V PE 절연케이블</v>
          </cell>
          <cell r="C264" t="str">
            <v>EV 1Cx3.5 ㎟</v>
          </cell>
          <cell r="D264" t="str">
            <v>m</v>
          </cell>
        </row>
        <row r="265">
          <cell r="A265">
            <v>7005003</v>
          </cell>
          <cell r="B265" t="str">
            <v>600V PE 절연케이블</v>
          </cell>
          <cell r="C265" t="str">
            <v>EV 1Cx5.5 ㎟</v>
          </cell>
          <cell r="D265" t="str">
            <v>m</v>
          </cell>
        </row>
        <row r="266">
          <cell r="A266">
            <v>7005004</v>
          </cell>
          <cell r="B266" t="str">
            <v>600V PE 절연케이블</v>
          </cell>
          <cell r="C266" t="str">
            <v>EV 1Cx8 ㎟</v>
          </cell>
          <cell r="D266" t="str">
            <v>m</v>
          </cell>
        </row>
        <row r="267">
          <cell r="A267">
            <v>7005005</v>
          </cell>
          <cell r="B267" t="str">
            <v>600V PE 절연케이블</v>
          </cell>
          <cell r="C267" t="str">
            <v>EV 1Cx14 ㎟</v>
          </cell>
          <cell r="D267" t="str">
            <v>m</v>
          </cell>
        </row>
        <row r="268">
          <cell r="A268">
            <v>7005006</v>
          </cell>
          <cell r="B268" t="str">
            <v>600V PE 절연케이블</v>
          </cell>
          <cell r="C268" t="str">
            <v>EV 1Cx22 ㎟</v>
          </cell>
          <cell r="D268" t="str">
            <v>m</v>
          </cell>
        </row>
        <row r="269">
          <cell r="A269">
            <v>7005007</v>
          </cell>
          <cell r="B269" t="str">
            <v>600V PE 절연케이블</v>
          </cell>
          <cell r="C269" t="str">
            <v>EV 1Cx30 ㎟</v>
          </cell>
          <cell r="D269" t="str">
            <v>m</v>
          </cell>
        </row>
        <row r="270">
          <cell r="A270">
            <v>7005008</v>
          </cell>
          <cell r="B270" t="str">
            <v>600V PE 절연케이블</v>
          </cell>
          <cell r="C270" t="str">
            <v>EV 1Cx38 ㎟</v>
          </cell>
          <cell r="D270" t="str">
            <v>m</v>
          </cell>
        </row>
        <row r="271">
          <cell r="A271">
            <v>7005009</v>
          </cell>
          <cell r="B271" t="str">
            <v>600V PE 절연케이블</v>
          </cell>
          <cell r="C271" t="str">
            <v>EV 1Cx50 ㎟</v>
          </cell>
          <cell r="D271" t="str">
            <v>m</v>
          </cell>
        </row>
        <row r="272">
          <cell r="A272">
            <v>7005010</v>
          </cell>
          <cell r="B272" t="str">
            <v>600V PE 절연케이블</v>
          </cell>
          <cell r="C272" t="str">
            <v>EV 1Cx60 ㎟</v>
          </cell>
          <cell r="D272" t="str">
            <v>m</v>
          </cell>
        </row>
        <row r="273">
          <cell r="A273">
            <v>7005011</v>
          </cell>
          <cell r="B273" t="str">
            <v>600V PE 절연케이블</v>
          </cell>
          <cell r="C273" t="str">
            <v>EV 1Cx80 ㎟</v>
          </cell>
          <cell r="D273" t="str">
            <v>m</v>
          </cell>
        </row>
        <row r="274">
          <cell r="A274">
            <v>7005012</v>
          </cell>
          <cell r="B274" t="str">
            <v>600V PE 절연케이블</v>
          </cell>
          <cell r="C274" t="str">
            <v>EV 1Cx100 ㎟</v>
          </cell>
          <cell r="D274" t="str">
            <v>m</v>
          </cell>
        </row>
        <row r="275">
          <cell r="A275">
            <v>7005013</v>
          </cell>
          <cell r="B275" t="str">
            <v>600V PE 절연케이블</v>
          </cell>
          <cell r="C275" t="str">
            <v>EV 1Cx125 ㎟</v>
          </cell>
          <cell r="D275" t="str">
            <v>m</v>
          </cell>
        </row>
        <row r="276">
          <cell r="A276">
            <v>7005014</v>
          </cell>
          <cell r="B276" t="str">
            <v>600V PE 절연케이블</v>
          </cell>
          <cell r="C276" t="str">
            <v>EV 1Cx150 ㎟</v>
          </cell>
          <cell r="D276" t="str">
            <v>m</v>
          </cell>
        </row>
        <row r="277">
          <cell r="A277">
            <v>7005015</v>
          </cell>
          <cell r="B277" t="str">
            <v>600V PE 절연케이블</v>
          </cell>
          <cell r="C277" t="str">
            <v>EV 1Cx200 ㎟</v>
          </cell>
          <cell r="D277" t="str">
            <v>m</v>
          </cell>
        </row>
        <row r="278">
          <cell r="A278">
            <v>7005016</v>
          </cell>
          <cell r="B278" t="str">
            <v>600V PE 절연케이블</v>
          </cell>
          <cell r="C278" t="str">
            <v>EV 1Cx250 ㎟</v>
          </cell>
          <cell r="D278" t="str">
            <v>m</v>
          </cell>
        </row>
        <row r="279">
          <cell r="A279">
            <v>7005017</v>
          </cell>
          <cell r="B279" t="str">
            <v>600V PE 절연케이블</v>
          </cell>
          <cell r="C279" t="str">
            <v>EV 1Cx325 ㎟</v>
          </cell>
          <cell r="D279" t="str">
            <v>m</v>
          </cell>
        </row>
        <row r="280">
          <cell r="A280">
            <v>7005018</v>
          </cell>
          <cell r="B280" t="str">
            <v>600V PE 절연케이블</v>
          </cell>
          <cell r="C280" t="str">
            <v>EV 1Cx400 ㎟</v>
          </cell>
          <cell r="D280" t="str">
            <v>m</v>
          </cell>
        </row>
        <row r="281">
          <cell r="A281">
            <v>7005019</v>
          </cell>
          <cell r="B281" t="str">
            <v>600V PE 절연케이블</v>
          </cell>
          <cell r="C281" t="str">
            <v>EV 1Cx500 ㎟</v>
          </cell>
          <cell r="D281" t="str">
            <v>m</v>
          </cell>
        </row>
        <row r="282">
          <cell r="A282">
            <v>7005040</v>
          </cell>
          <cell r="B282" t="str">
            <v>600V PE 절연케이블</v>
          </cell>
          <cell r="C282" t="str">
            <v>EV 2Cx2.0 ㎟</v>
          </cell>
          <cell r="D282" t="str">
            <v>m</v>
          </cell>
        </row>
        <row r="283">
          <cell r="A283">
            <v>7005041</v>
          </cell>
          <cell r="B283" t="str">
            <v>600V PE 절연케이블</v>
          </cell>
          <cell r="C283" t="str">
            <v>EV 2Cx3.5 ㎟</v>
          </cell>
          <cell r="D283" t="str">
            <v>m</v>
          </cell>
        </row>
        <row r="284">
          <cell r="A284">
            <v>7005042</v>
          </cell>
          <cell r="B284" t="str">
            <v>600V PE 절연케이블</v>
          </cell>
          <cell r="C284" t="str">
            <v>EV 2Cx5.5 ㎟</v>
          </cell>
          <cell r="D284" t="str">
            <v>m</v>
          </cell>
        </row>
        <row r="285">
          <cell r="A285">
            <v>7005043</v>
          </cell>
          <cell r="B285" t="str">
            <v>600V PE 절연케이블</v>
          </cell>
          <cell r="C285" t="str">
            <v>EV 2Cx8 ㎟</v>
          </cell>
          <cell r="D285" t="str">
            <v>m</v>
          </cell>
        </row>
        <row r="286">
          <cell r="A286">
            <v>7005044</v>
          </cell>
          <cell r="B286" t="str">
            <v>600V PE 절연케이블</v>
          </cell>
          <cell r="C286" t="str">
            <v>EV 2Cx14 ㎟</v>
          </cell>
          <cell r="D286" t="str">
            <v>m</v>
          </cell>
        </row>
        <row r="287">
          <cell r="A287">
            <v>7005045</v>
          </cell>
          <cell r="B287" t="str">
            <v>600V PE 절연케이블</v>
          </cell>
          <cell r="C287" t="str">
            <v>EV 2Cx22 ㎟</v>
          </cell>
          <cell r="D287" t="str">
            <v>m</v>
          </cell>
        </row>
        <row r="288">
          <cell r="A288">
            <v>7005046</v>
          </cell>
          <cell r="B288" t="str">
            <v>600V PE 절연케이블</v>
          </cell>
          <cell r="C288" t="str">
            <v>EV 2Cx30 ㎟</v>
          </cell>
          <cell r="D288" t="str">
            <v>m</v>
          </cell>
        </row>
        <row r="289">
          <cell r="A289">
            <v>7005047</v>
          </cell>
          <cell r="B289" t="str">
            <v>600V PE 절연케이블</v>
          </cell>
          <cell r="C289" t="str">
            <v>EV 2Cx38 ㎟</v>
          </cell>
          <cell r="D289" t="str">
            <v>m</v>
          </cell>
        </row>
        <row r="290">
          <cell r="A290">
            <v>7005048</v>
          </cell>
          <cell r="B290" t="str">
            <v>600V PE 절연케이블</v>
          </cell>
          <cell r="C290" t="str">
            <v>EV 2Cx50 ㎟</v>
          </cell>
          <cell r="D290" t="str">
            <v>m</v>
          </cell>
        </row>
        <row r="291">
          <cell r="A291">
            <v>7005049</v>
          </cell>
          <cell r="B291" t="str">
            <v>600V PE 절연케이블</v>
          </cell>
          <cell r="C291" t="str">
            <v>EV 2Cx60 ㎟</v>
          </cell>
          <cell r="D291" t="str">
            <v>m</v>
          </cell>
        </row>
        <row r="292">
          <cell r="A292">
            <v>7005050</v>
          </cell>
          <cell r="B292" t="str">
            <v>600V PE 절연케이블</v>
          </cell>
          <cell r="C292" t="str">
            <v>EV 2Cx80 ㎟</v>
          </cell>
          <cell r="D292" t="str">
            <v>m</v>
          </cell>
        </row>
        <row r="293">
          <cell r="A293">
            <v>7005051</v>
          </cell>
          <cell r="B293" t="str">
            <v>600V PE 절연케이블</v>
          </cell>
          <cell r="C293" t="str">
            <v>EV 2Cx100 ㎟</v>
          </cell>
          <cell r="D293" t="str">
            <v>m</v>
          </cell>
        </row>
        <row r="294">
          <cell r="A294">
            <v>7005052</v>
          </cell>
          <cell r="B294" t="str">
            <v>600V PE 절연케이블</v>
          </cell>
          <cell r="C294" t="str">
            <v>EV 2Cx125 ㎟</v>
          </cell>
          <cell r="D294" t="str">
            <v>m</v>
          </cell>
        </row>
        <row r="295">
          <cell r="A295">
            <v>7005053</v>
          </cell>
          <cell r="B295" t="str">
            <v>600V PE 절연케이블</v>
          </cell>
          <cell r="C295" t="str">
            <v>EV 2Cx150 ㎟</v>
          </cell>
          <cell r="D295" t="str">
            <v>m</v>
          </cell>
        </row>
        <row r="296">
          <cell r="A296">
            <v>7005054</v>
          </cell>
          <cell r="B296" t="str">
            <v>600V PE 절연케이블</v>
          </cell>
          <cell r="C296" t="str">
            <v>EV 2Cx200 ㎟</v>
          </cell>
          <cell r="D296" t="str">
            <v>m</v>
          </cell>
        </row>
        <row r="297">
          <cell r="A297">
            <v>7005055</v>
          </cell>
          <cell r="B297" t="str">
            <v>600V PE 절연케이블</v>
          </cell>
          <cell r="C297" t="str">
            <v>EV 2Cx250 ㎟</v>
          </cell>
          <cell r="D297" t="str">
            <v>m</v>
          </cell>
        </row>
        <row r="298">
          <cell r="A298">
            <v>7005056</v>
          </cell>
          <cell r="B298" t="str">
            <v>600V PE 절연케이블</v>
          </cell>
          <cell r="C298" t="str">
            <v>EV 2Cx325 ㎟</v>
          </cell>
          <cell r="D298" t="str">
            <v>m</v>
          </cell>
        </row>
        <row r="299">
          <cell r="A299">
            <v>7005080</v>
          </cell>
          <cell r="B299" t="str">
            <v>600V PE 절연케이블</v>
          </cell>
          <cell r="C299" t="str">
            <v>EV 3Cx2.0 ㎟</v>
          </cell>
          <cell r="D299" t="str">
            <v>m</v>
          </cell>
        </row>
        <row r="300">
          <cell r="A300">
            <v>7005081</v>
          </cell>
          <cell r="B300" t="str">
            <v>600V PE 절연케이블</v>
          </cell>
          <cell r="C300" t="str">
            <v>EV 3Cx3.5 ㎟</v>
          </cell>
          <cell r="D300" t="str">
            <v>m</v>
          </cell>
        </row>
        <row r="301">
          <cell r="A301">
            <v>7005082</v>
          </cell>
          <cell r="B301" t="str">
            <v>600V PE 절연케이블</v>
          </cell>
          <cell r="C301" t="str">
            <v>EV 3Cx5.5 ㎟</v>
          </cell>
          <cell r="D301" t="str">
            <v>m</v>
          </cell>
        </row>
        <row r="302">
          <cell r="A302">
            <v>7005083</v>
          </cell>
          <cell r="B302" t="str">
            <v>600V PE 절연케이블</v>
          </cell>
          <cell r="C302" t="str">
            <v>EV 3Cx8 ㎟</v>
          </cell>
          <cell r="D302" t="str">
            <v>m</v>
          </cell>
        </row>
        <row r="303">
          <cell r="A303">
            <v>7005084</v>
          </cell>
          <cell r="B303" t="str">
            <v>600V PE 절연케이블</v>
          </cell>
          <cell r="C303" t="str">
            <v>EV 3Cx14 ㎟</v>
          </cell>
          <cell r="D303" t="str">
            <v>m</v>
          </cell>
        </row>
        <row r="304">
          <cell r="A304">
            <v>7005085</v>
          </cell>
          <cell r="B304" t="str">
            <v>600V PE 절연케이블</v>
          </cell>
          <cell r="C304" t="str">
            <v>EV 3Cx22 ㎟</v>
          </cell>
          <cell r="D304" t="str">
            <v>m</v>
          </cell>
        </row>
        <row r="305">
          <cell r="A305">
            <v>7005086</v>
          </cell>
          <cell r="B305" t="str">
            <v>600V PE 절연케이블</v>
          </cell>
          <cell r="C305" t="str">
            <v>EV 3Cx30 ㎟</v>
          </cell>
          <cell r="D305" t="str">
            <v>m</v>
          </cell>
        </row>
        <row r="306">
          <cell r="A306">
            <v>7005087</v>
          </cell>
          <cell r="B306" t="str">
            <v>600V PE 절연케이블</v>
          </cell>
          <cell r="C306" t="str">
            <v>EV 3Cx38 ㎟</v>
          </cell>
          <cell r="D306" t="str">
            <v>m</v>
          </cell>
        </row>
        <row r="307">
          <cell r="A307">
            <v>7005088</v>
          </cell>
          <cell r="B307" t="str">
            <v>600V PE 절연케이블</v>
          </cell>
          <cell r="C307" t="str">
            <v>EV 3Cx50 ㎟</v>
          </cell>
          <cell r="D307" t="str">
            <v>m</v>
          </cell>
        </row>
        <row r="308">
          <cell r="A308">
            <v>7005089</v>
          </cell>
          <cell r="B308" t="str">
            <v>600V PE 절연케이블</v>
          </cell>
          <cell r="C308" t="str">
            <v>EV 3Cx60 ㎟</v>
          </cell>
          <cell r="D308" t="str">
            <v>m</v>
          </cell>
        </row>
        <row r="309">
          <cell r="A309">
            <v>7005090</v>
          </cell>
          <cell r="B309" t="str">
            <v>600V PE 절연케이블</v>
          </cell>
          <cell r="C309" t="str">
            <v>EV 3Cx80 ㎟</v>
          </cell>
          <cell r="D309" t="str">
            <v>m</v>
          </cell>
        </row>
        <row r="310">
          <cell r="A310">
            <v>7005091</v>
          </cell>
          <cell r="B310" t="str">
            <v>600V PE 절연케이블</v>
          </cell>
          <cell r="C310" t="str">
            <v>EV 3Cx100 ㎟</v>
          </cell>
          <cell r="D310" t="str">
            <v>m</v>
          </cell>
        </row>
        <row r="311">
          <cell r="A311">
            <v>7005092</v>
          </cell>
          <cell r="B311" t="str">
            <v>600V PE 절연케이블</v>
          </cell>
          <cell r="C311" t="str">
            <v>EV 3Cx125 ㎟</v>
          </cell>
          <cell r="D311" t="str">
            <v>m</v>
          </cell>
        </row>
        <row r="312">
          <cell r="A312">
            <v>7005093</v>
          </cell>
          <cell r="B312" t="str">
            <v>600V PE 절연케이블</v>
          </cell>
          <cell r="C312" t="str">
            <v>EV 3Cx150 ㎟</v>
          </cell>
          <cell r="D312" t="str">
            <v>m</v>
          </cell>
        </row>
        <row r="313">
          <cell r="A313">
            <v>7005094</v>
          </cell>
          <cell r="B313" t="str">
            <v>600V PE 절연케이블</v>
          </cell>
          <cell r="C313" t="str">
            <v>EV 3Cx200 ㎟</v>
          </cell>
          <cell r="D313" t="str">
            <v>m</v>
          </cell>
        </row>
        <row r="314">
          <cell r="A314">
            <v>7005095</v>
          </cell>
          <cell r="B314" t="str">
            <v>600V PE 절연케이블</v>
          </cell>
          <cell r="C314" t="str">
            <v>EV 3Cx250 ㎟</v>
          </cell>
          <cell r="D314" t="str">
            <v>m</v>
          </cell>
        </row>
        <row r="315">
          <cell r="A315">
            <v>7005096</v>
          </cell>
          <cell r="B315" t="str">
            <v>600V PE 절연케이블</v>
          </cell>
          <cell r="C315" t="str">
            <v>EV 3Cx325 ㎟</v>
          </cell>
          <cell r="D315" t="str">
            <v>m</v>
          </cell>
        </row>
        <row r="316">
          <cell r="A316">
            <v>7005120</v>
          </cell>
          <cell r="B316" t="str">
            <v>600V PE 절연케이블</v>
          </cell>
          <cell r="C316" t="str">
            <v>EV 4Cx2.0 ㎟</v>
          </cell>
          <cell r="D316" t="str">
            <v>m</v>
          </cell>
        </row>
        <row r="317">
          <cell r="A317">
            <v>7005121</v>
          </cell>
          <cell r="B317" t="str">
            <v>600V PE 절연케이블</v>
          </cell>
          <cell r="C317" t="str">
            <v>EV 4Cx3.5 ㎟</v>
          </cell>
          <cell r="D317" t="str">
            <v>m</v>
          </cell>
        </row>
        <row r="318">
          <cell r="A318">
            <v>7005122</v>
          </cell>
          <cell r="B318" t="str">
            <v>600V PE 절연케이블</v>
          </cell>
          <cell r="C318" t="str">
            <v>EV 4Cx5.5 ㎟</v>
          </cell>
          <cell r="D318" t="str">
            <v>m</v>
          </cell>
        </row>
        <row r="319">
          <cell r="A319">
            <v>7005123</v>
          </cell>
          <cell r="B319" t="str">
            <v>600V PE 절연케이블</v>
          </cell>
          <cell r="C319" t="str">
            <v>EV 4Cx8 ㎟</v>
          </cell>
          <cell r="D319" t="str">
            <v>m</v>
          </cell>
        </row>
        <row r="320">
          <cell r="A320">
            <v>7005124</v>
          </cell>
          <cell r="B320" t="str">
            <v>600V PE 절연케이블</v>
          </cell>
          <cell r="C320" t="str">
            <v>EV 4Cx14 ㎟</v>
          </cell>
          <cell r="D320" t="str">
            <v>m</v>
          </cell>
        </row>
        <row r="321">
          <cell r="A321">
            <v>7005125</v>
          </cell>
          <cell r="B321" t="str">
            <v>600V PE 절연케이블</v>
          </cell>
          <cell r="C321" t="str">
            <v>EV 4Cx22 ㎟</v>
          </cell>
          <cell r="D321" t="str">
            <v>m</v>
          </cell>
        </row>
        <row r="322">
          <cell r="A322">
            <v>7005126</v>
          </cell>
          <cell r="B322" t="str">
            <v>600V PE 절연케이블</v>
          </cell>
          <cell r="C322" t="str">
            <v>EV 4Cx30 ㎟</v>
          </cell>
          <cell r="D322" t="str">
            <v>m</v>
          </cell>
        </row>
        <row r="323">
          <cell r="A323">
            <v>7005127</v>
          </cell>
          <cell r="B323" t="str">
            <v>600V PE 절연케이블</v>
          </cell>
          <cell r="C323" t="str">
            <v>EV 4Cx38 ㎟</v>
          </cell>
          <cell r="D323" t="str">
            <v>m</v>
          </cell>
        </row>
        <row r="324">
          <cell r="A324">
            <v>7005128</v>
          </cell>
          <cell r="B324" t="str">
            <v>600V PE 절연케이블</v>
          </cell>
          <cell r="C324" t="str">
            <v>EV 4Cx50 ㎟</v>
          </cell>
          <cell r="D324" t="str">
            <v>m</v>
          </cell>
        </row>
        <row r="325">
          <cell r="A325">
            <v>7005129</v>
          </cell>
          <cell r="B325" t="str">
            <v>600V PE 절연케이블</v>
          </cell>
          <cell r="C325" t="str">
            <v>EV 4Cx60 ㎟</v>
          </cell>
          <cell r="D325" t="str">
            <v>m</v>
          </cell>
        </row>
        <row r="326">
          <cell r="A326">
            <v>7005130</v>
          </cell>
          <cell r="B326" t="str">
            <v>600V PE 절연케이블</v>
          </cell>
          <cell r="C326" t="str">
            <v>EV 4Cx80 ㎟</v>
          </cell>
          <cell r="D326" t="str">
            <v>m</v>
          </cell>
        </row>
        <row r="327">
          <cell r="A327">
            <v>7005131</v>
          </cell>
          <cell r="B327" t="str">
            <v>600V PE 절연케이블</v>
          </cell>
          <cell r="C327" t="str">
            <v>EV 4Cx100 ㎟</v>
          </cell>
          <cell r="D327" t="str">
            <v>m</v>
          </cell>
        </row>
        <row r="328">
          <cell r="A328">
            <v>7005132</v>
          </cell>
          <cell r="B328" t="str">
            <v>600V PE 절연케이블</v>
          </cell>
          <cell r="C328" t="str">
            <v>EV 4Cx125 ㎟</v>
          </cell>
          <cell r="D328" t="str">
            <v>m</v>
          </cell>
        </row>
        <row r="329">
          <cell r="A329">
            <v>7005133</v>
          </cell>
          <cell r="B329" t="str">
            <v>600V PE 절연케이블</v>
          </cell>
          <cell r="C329" t="str">
            <v>EV 4Cx150 ㎟</v>
          </cell>
          <cell r="D329" t="str">
            <v>m</v>
          </cell>
        </row>
        <row r="330">
          <cell r="A330">
            <v>7005134</v>
          </cell>
          <cell r="B330" t="str">
            <v>600V PE 절연케이블</v>
          </cell>
          <cell r="C330" t="str">
            <v>EV 4Cx200 ㎟</v>
          </cell>
          <cell r="D330" t="str">
            <v>m</v>
          </cell>
        </row>
        <row r="331">
          <cell r="A331">
            <v>7005135</v>
          </cell>
          <cell r="B331" t="str">
            <v>600V PE 절연케이블</v>
          </cell>
          <cell r="C331" t="str">
            <v>EV 4Cx250 ㎟</v>
          </cell>
          <cell r="D331" t="str">
            <v>m</v>
          </cell>
        </row>
        <row r="332">
          <cell r="A332">
            <v>7005136</v>
          </cell>
          <cell r="B332" t="str">
            <v>600V PE 절연케이블</v>
          </cell>
          <cell r="C332" t="str">
            <v>EV 4Cx325 ㎟</v>
          </cell>
          <cell r="D332" t="str">
            <v>m</v>
          </cell>
        </row>
        <row r="333">
          <cell r="A333">
            <v>7005200</v>
          </cell>
          <cell r="B333" t="str">
            <v>3.3kV PE절연케이블</v>
          </cell>
          <cell r="C333" t="str">
            <v>EV 1Cx8 ㎟</v>
          </cell>
          <cell r="D333" t="str">
            <v>m</v>
          </cell>
        </row>
        <row r="334">
          <cell r="A334">
            <v>7005201</v>
          </cell>
          <cell r="B334" t="str">
            <v>3.3kV PE절연케이블</v>
          </cell>
          <cell r="C334" t="str">
            <v>EV 1Cx14 ㎟</v>
          </cell>
          <cell r="D334" t="str">
            <v>m</v>
          </cell>
        </row>
        <row r="335">
          <cell r="A335">
            <v>7005202</v>
          </cell>
          <cell r="B335" t="str">
            <v>3.3kV PE절연케이블</v>
          </cell>
          <cell r="C335" t="str">
            <v>EV 1Cx22 ㎟</v>
          </cell>
          <cell r="D335" t="str">
            <v>m</v>
          </cell>
        </row>
        <row r="336">
          <cell r="A336">
            <v>7005203</v>
          </cell>
          <cell r="B336" t="str">
            <v>3.3kV PE절연케이블</v>
          </cell>
          <cell r="C336" t="str">
            <v>EV 1Cx30 ㎟</v>
          </cell>
          <cell r="D336" t="str">
            <v>m</v>
          </cell>
        </row>
        <row r="337">
          <cell r="A337">
            <v>7005204</v>
          </cell>
          <cell r="B337" t="str">
            <v>3.3kV PE절연케이블</v>
          </cell>
          <cell r="C337" t="str">
            <v>EV 1Cx38 ㎟</v>
          </cell>
          <cell r="D337" t="str">
            <v>m</v>
          </cell>
        </row>
        <row r="338">
          <cell r="A338">
            <v>7005205</v>
          </cell>
          <cell r="B338" t="str">
            <v>3.3kV PE절연케이블</v>
          </cell>
          <cell r="C338" t="str">
            <v>EV 1Cx50 ㎟</v>
          </cell>
          <cell r="D338" t="str">
            <v>m</v>
          </cell>
        </row>
        <row r="339">
          <cell r="A339">
            <v>7005206</v>
          </cell>
          <cell r="B339" t="str">
            <v>3.3kV PE절연케이블</v>
          </cell>
          <cell r="C339" t="str">
            <v>EV 1Cx60 ㎟</v>
          </cell>
          <cell r="D339" t="str">
            <v>m</v>
          </cell>
        </row>
        <row r="340">
          <cell r="A340">
            <v>7005207</v>
          </cell>
          <cell r="B340" t="str">
            <v>3.3kV PE절연케이블</v>
          </cell>
          <cell r="C340" t="str">
            <v>EV 1Cx80 ㎟</v>
          </cell>
          <cell r="D340" t="str">
            <v>m</v>
          </cell>
        </row>
        <row r="341">
          <cell r="A341">
            <v>7005208</v>
          </cell>
          <cell r="B341" t="str">
            <v>3.3kV PE절연케이블</v>
          </cell>
          <cell r="C341" t="str">
            <v>EV 1Cx100 ㎟</v>
          </cell>
          <cell r="D341" t="str">
            <v>m</v>
          </cell>
        </row>
        <row r="342">
          <cell r="A342">
            <v>7005209</v>
          </cell>
          <cell r="B342" t="str">
            <v>3.3kV PE절연케이블</v>
          </cell>
          <cell r="C342" t="str">
            <v>EV 1Cx125 ㎟</v>
          </cell>
          <cell r="D342" t="str">
            <v>m</v>
          </cell>
        </row>
        <row r="343">
          <cell r="A343">
            <v>7005210</v>
          </cell>
          <cell r="B343" t="str">
            <v>3.3kV PE절연케이블</v>
          </cell>
          <cell r="C343" t="str">
            <v>EV 1Cx150 ㎟</v>
          </cell>
          <cell r="D343" t="str">
            <v>m</v>
          </cell>
        </row>
        <row r="344">
          <cell r="A344">
            <v>7005211</v>
          </cell>
          <cell r="B344" t="str">
            <v>3.3kV PE절연케이블</v>
          </cell>
          <cell r="C344" t="str">
            <v>EV 1Cx200 ㎟</v>
          </cell>
          <cell r="D344" t="str">
            <v>m</v>
          </cell>
        </row>
        <row r="345">
          <cell r="A345">
            <v>7005212</v>
          </cell>
          <cell r="B345" t="str">
            <v>3.3kV PE절연케이블</v>
          </cell>
          <cell r="C345" t="str">
            <v>EV 1Cx250 ㎟</v>
          </cell>
          <cell r="D345" t="str">
            <v>m</v>
          </cell>
        </row>
        <row r="346">
          <cell r="A346">
            <v>7005213</v>
          </cell>
          <cell r="B346" t="str">
            <v>3.3kV PE절연케이블</v>
          </cell>
          <cell r="C346" t="str">
            <v>EV 1Cx325 ㎟</v>
          </cell>
          <cell r="D346" t="str">
            <v>m</v>
          </cell>
        </row>
        <row r="347">
          <cell r="A347">
            <v>7005240</v>
          </cell>
          <cell r="B347" t="str">
            <v>3.3kV PE절연케이블</v>
          </cell>
          <cell r="C347" t="str">
            <v>EV 2Cx8 ㎟</v>
          </cell>
          <cell r="D347" t="str">
            <v>m</v>
          </cell>
        </row>
        <row r="348">
          <cell r="A348">
            <v>7005241</v>
          </cell>
          <cell r="B348" t="str">
            <v>3.3kV PE절연케이블</v>
          </cell>
          <cell r="C348" t="str">
            <v>EV 2Cx14 ㎟</v>
          </cell>
          <cell r="D348" t="str">
            <v>m</v>
          </cell>
        </row>
        <row r="349">
          <cell r="A349">
            <v>7005242</v>
          </cell>
          <cell r="B349" t="str">
            <v>3.3kV PE절연케이블</v>
          </cell>
          <cell r="C349" t="str">
            <v>EV 2Cx22 ㎟</v>
          </cell>
          <cell r="D349" t="str">
            <v>m</v>
          </cell>
        </row>
        <row r="350">
          <cell r="A350">
            <v>7005243</v>
          </cell>
          <cell r="B350" t="str">
            <v>3.3kV PE절연케이블</v>
          </cell>
          <cell r="C350" t="str">
            <v>EV 2Cx30 ㎟</v>
          </cell>
          <cell r="D350" t="str">
            <v>m</v>
          </cell>
        </row>
        <row r="351">
          <cell r="A351">
            <v>7005244</v>
          </cell>
          <cell r="B351" t="str">
            <v>3.3kV PE절연케이블</v>
          </cell>
          <cell r="C351" t="str">
            <v>EV 2Cx38 ㎟</v>
          </cell>
          <cell r="D351" t="str">
            <v>m</v>
          </cell>
        </row>
        <row r="352">
          <cell r="A352">
            <v>7005245</v>
          </cell>
          <cell r="B352" t="str">
            <v>3.3kV PE절연케이블</v>
          </cell>
          <cell r="C352" t="str">
            <v>EV 2Cx50 ㎟</v>
          </cell>
          <cell r="D352" t="str">
            <v>m</v>
          </cell>
        </row>
        <row r="353">
          <cell r="A353">
            <v>7005260</v>
          </cell>
          <cell r="B353" t="str">
            <v>3.3kV PE절연케이블</v>
          </cell>
          <cell r="C353" t="str">
            <v>EV 3Cx8 ㎟</v>
          </cell>
          <cell r="D353" t="str">
            <v>m</v>
          </cell>
        </row>
        <row r="354">
          <cell r="A354">
            <v>7005261</v>
          </cell>
          <cell r="B354" t="str">
            <v>3.3kV PE절연케이블</v>
          </cell>
          <cell r="C354" t="str">
            <v>EV 3Cx14 ㎟</v>
          </cell>
          <cell r="D354" t="str">
            <v>m</v>
          </cell>
        </row>
        <row r="355">
          <cell r="A355">
            <v>7005262</v>
          </cell>
          <cell r="B355" t="str">
            <v>3.3kV PE절연케이블</v>
          </cell>
          <cell r="C355" t="str">
            <v>EV 3Cx22 ㎟</v>
          </cell>
          <cell r="D355" t="str">
            <v>m</v>
          </cell>
        </row>
        <row r="356">
          <cell r="A356">
            <v>7005263</v>
          </cell>
          <cell r="B356" t="str">
            <v>3.3kV PE절연케이블</v>
          </cell>
          <cell r="C356" t="str">
            <v>EV 3Cx30 ㎟</v>
          </cell>
          <cell r="D356" t="str">
            <v>m</v>
          </cell>
        </row>
        <row r="357">
          <cell r="A357">
            <v>7005264</v>
          </cell>
          <cell r="B357" t="str">
            <v>3.3kV PE절연케이블</v>
          </cell>
          <cell r="C357" t="str">
            <v>EV 3Cx38 ㎟</v>
          </cell>
          <cell r="D357" t="str">
            <v>m</v>
          </cell>
        </row>
        <row r="358">
          <cell r="A358">
            <v>7005265</v>
          </cell>
          <cell r="B358" t="str">
            <v>3.3kV PE절연케이블</v>
          </cell>
          <cell r="C358" t="str">
            <v>EV 3Cx50 ㎟</v>
          </cell>
          <cell r="D358" t="str">
            <v>m</v>
          </cell>
        </row>
        <row r="359">
          <cell r="A359">
            <v>7005266</v>
          </cell>
          <cell r="B359" t="str">
            <v>3.3kV PE절연케이블</v>
          </cell>
          <cell r="C359" t="str">
            <v>EV 3Cx60 ㎟</v>
          </cell>
          <cell r="D359" t="str">
            <v>m</v>
          </cell>
        </row>
        <row r="360">
          <cell r="A360">
            <v>7005267</v>
          </cell>
          <cell r="B360" t="str">
            <v>3.3kV PE절연케이블</v>
          </cell>
          <cell r="C360" t="str">
            <v>EV 3Cx80 ㎟</v>
          </cell>
          <cell r="D360" t="str">
            <v>m</v>
          </cell>
        </row>
        <row r="361">
          <cell r="A361">
            <v>7005268</v>
          </cell>
          <cell r="B361" t="str">
            <v>3.3kV PE절연케이블</v>
          </cell>
          <cell r="C361" t="str">
            <v>EV 3Cx100 ㎟</v>
          </cell>
          <cell r="D361" t="str">
            <v>m</v>
          </cell>
        </row>
        <row r="362">
          <cell r="A362">
            <v>7005269</v>
          </cell>
          <cell r="B362" t="str">
            <v>3.3kV PE절연케이블</v>
          </cell>
          <cell r="C362" t="str">
            <v>EV 3Cx125 ㎟</v>
          </cell>
          <cell r="D362" t="str">
            <v>m</v>
          </cell>
        </row>
        <row r="363">
          <cell r="A363">
            <v>7005270</v>
          </cell>
          <cell r="B363" t="str">
            <v>3.3kV PE절연케이블</v>
          </cell>
          <cell r="C363" t="str">
            <v>EV 3Cx150 ㎟</v>
          </cell>
          <cell r="D363" t="str">
            <v>m</v>
          </cell>
        </row>
        <row r="364">
          <cell r="A364">
            <v>7005271</v>
          </cell>
          <cell r="B364" t="str">
            <v>3.3kV PE절연케이블</v>
          </cell>
          <cell r="C364" t="str">
            <v>EV 3Cx200 ㎟</v>
          </cell>
          <cell r="D364" t="str">
            <v>m</v>
          </cell>
        </row>
        <row r="365">
          <cell r="A365">
            <v>7005272</v>
          </cell>
          <cell r="B365" t="str">
            <v>3.3kV PE절연케이블</v>
          </cell>
          <cell r="C365" t="str">
            <v>EV 3Cx250 ㎟</v>
          </cell>
          <cell r="D365" t="str">
            <v>m</v>
          </cell>
        </row>
        <row r="366">
          <cell r="A366">
            <v>7005273</v>
          </cell>
          <cell r="B366" t="str">
            <v>3.3kV PE절연케이블</v>
          </cell>
          <cell r="C366" t="str">
            <v>EV 3Cx325 ㎟</v>
          </cell>
          <cell r="D366" t="str">
            <v>m</v>
          </cell>
        </row>
        <row r="367">
          <cell r="A367">
            <v>7005300</v>
          </cell>
          <cell r="B367" t="str">
            <v>6.6kV PE절연케이블</v>
          </cell>
          <cell r="C367" t="str">
            <v>EV 1Cx8 ㎟</v>
          </cell>
          <cell r="D367" t="str">
            <v>m</v>
          </cell>
        </row>
        <row r="368">
          <cell r="A368">
            <v>7005301</v>
          </cell>
          <cell r="B368" t="str">
            <v>6.6kV PE절연케이블</v>
          </cell>
          <cell r="C368" t="str">
            <v>EV 1Cx14 ㎟</v>
          </cell>
          <cell r="D368" t="str">
            <v>m</v>
          </cell>
        </row>
        <row r="369">
          <cell r="A369">
            <v>7005302</v>
          </cell>
          <cell r="B369" t="str">
            <v>6.6kV PE절연케이블</v>
          </cell>
          <cell r="C369" t="str">
            <v>EV 1Cx22 ㎟</v>
          </cell>
          <cell r="D369" t="str">
            <v>m</v>
          </cell>
        </row>
        <row r="370">
          <cell r="A370">
            <v>7005303</v>
          </cell>
          <cell r="B370" t="str">
            <v>6.6kV PE절연케이블</v>
          </cell>
          <cell r="C370" t="str">
            <v>EV 1Cx30 ㎟</v>
          </cell>
          <cell r="D370" t="str">
            <v>m</v>
          </cell>
        </row>
        <row r="371">
          <cell r="A371">
            <v>7005304</v>
          </cell>
          <cell r="B371" t="str">
            <v>6.6kV PE절연케이블</v>
          </cell>
          <cell r="C371" t="str">
            <v>EV 1Cx38 ㎟</v>
          </cell>
          <cell r="D371" t="str">
            <v>m</v>
          </cell>
        </row>
        <row r="372">
          <cell r="A372">
            <v>7005305</v>
          </cell>
          <cell r="B372" t="str">
            <v>6.6kV PE절연케이블</v>
          </cell>
          <cell r="C372" t="str">
            <v>EV 1Cx50 ㎟</v>
          </cell>
          <cell r="D372" t="str">
            <v>m</v>
          </cell>
        </row>
        <row r="373">
          <cell r="A373">
            <v>7005306</v>
          </cell>
          <cell r="B373" t="str">
            <v>6.6kV PE절연케이블</v>
          </cell>
          <cell r="C373" t="str">
            <v>EV 1Cx60 ㎟</v>
          </cell>
          <cell r="D373" t="str">
            <v>m</v>
          </cell>
        </row>
        <row r="374">
          <cell r="A374">
            <v>7005307</v>
          </cell>
          <cell r="B374" t="str">
            <v>6.6kV PE절연케이블</v>
          </cell>
          <cell r="C374" t="str">
            <v>EV 1Cx80 ㎟</v>
          </cell>
          <cell r="D374" t="str">
            <v>m</v>
          </cell>
        </row>
        <row r="375">
          <cell r="A375">
            <v>7005308</v>
          </cell>
          <cell r="B375" t="str">
            <v>6.6kV PE절연케이블</v>
          </cell>
          <cell r="C375" t="str">
            <v>EV 1Cx100 ㎟</v>
          </cell>
          <cell r="D375" t="str">
            <v>m</v>
          </cell>
        </row>
        <row r="376">
          <cell r="A376">
            <v>7005309</v>
          </cell>
          <cell r="B376" t="str">
            <v>6.6kV PE절연케이블</v>
          </cell>
          <cell r="C376" t="str">
            <v>EV 1Cx125 ㎟</v>
          </cell>
          <cell r="D376" t="str">
            <v>m</v>
          </cell>
        </row>
        <row r="377">
          <cell r="A377">
            <v>7005310</v>
          </cell>
          <cell r="B377" t="str">
            <v>6.6kV PE절연케이블</v>
          </cell>
          <cell r="C377" t="str">
            <v>EV 1Cx150 ㎟</v>
          </cell>
          <cell r="D377" t="str">
            <v>m</v>
          </cell>
        </row>
        <row r="378">
          <cell r="A378">
            <v>7005311</v>
          </cell>
          <cell r="B378" t="str">
            <v>6.6kV PE절연케이블</v>
          </cell>
          <cell r="C378" t="str">
            <v>EV 1Cx200 ㎟</v>
          </cell>
          <cell r="D378" t="str">
            <v>m</v>
          </cell>
        </row>
        <row r="379">
          <cell r="A379">
            <v>7005312</v>
          </cell>
          <cell r="B379" t="str">
            <v>6.6kV PE절연케이블</v>
          </cell>
          <cell r="C379" t="str">
            <v>EV 1Cx250 ㎟</v>
          </cell>
          <cell r="D379" t="str">
            <v>m</v>
          </cell>
        </row>
        <row r="380">
          <cell r="A380">
            <v>7005313</v>
          </cell>
          <cell r="B380" t="str">
            <v>6.6kV PE절연케이블</v>
          </cell>
          <cell r="C380" t="str">
            <v>EV 1Cx325 ㎟</v>
          </cell>
          <cell r="D380" t="str">
            <v>m</v>
          </cell>
        </row>
        <row r="381">
          <cell r="A381">
            <v>7005340</v>
          </cell>
          <cell r="B381" t="str">
            <v>6.6kV PE절연케이블</v>
          </cell>
          <cell r="C381" t="str">
            <v>EV 2Cx8 ㎟</v>
          </cell>
          <cell r="D381" t="str">
            <v>m</v>
          </cell>
        </row>
        <row r="382">
          <cell r="A382">
            <v>7005341</v>
          </cell>
          <cell r="B382" t="str">
            <v>6.6kV PE절연케이블</v>
          </cell>
          <cell r="C382" t="str">
            <v>EV 2Cx14 ㎟</v>
          </cell>
          <cell r="D382" t="str">
            <v>m</v>
          </cell>
        </row>
        <row r="383">
          <cell r="A383">
            <v>7005342</v>
          </cell>
          <cell r="B383" t="str">
            <v>6.6kV PE절연케이블</v>
          </cell>
          <cell r="C383" t="str">
            <v>EV 2Cx22 ㎟</v>
          </cell>
          <cell r="D383" t="str">
            <v>m</v>
          </cell>
        </row>
        <row r="384">
          <cell r="A384">
            <v>7005343</v>
          </cell>
          <cell r="B384" t="str">
            <v>6.6kV PE절연케이블</v>
          </cell>
          <cell r="C384" t="str">
            <v>EV 2Cx30 ㎟</v>
          </cell>
          <cell r="D384" t="str">
            <v>m</v>
          </cell>
        </row>
        <row r="385">
          <cell r="A385">
            <v>7005344</v>
          </cell>
          <cell r="B385" t="str">
            <v>6.6kV PE절연케이블</v>
          </cell>
          <cell r="C385" t="str">
            <v>EV 2Cx38 ㎟</v>
          </cell>
          <cell r="D385" t="str">
            <v>m</v>
          </cell>
        </row>
        <row r="386">
          <cell r="A386">
            <v>7005345</v>
          </cell>
          <cell r="B386" t="str">
            <v>6.6kV PE절연케이블</v>
          </cell>
          <cell r="C386" t="str">
            <v>EV 2Cx50 ㎟</v>
          </cell>
          <cell r="D386" t="str">
            <v>m</v>
          </cell>
        </row>
        <row r="387">
          <cell r="A387">
            <v>7005360</v>
          </cell>
          <cell r="B387" t="str">
            <v>6.6kV PE절연케이블</v>
          </cell>
          <cell r="C387" t="str">
            <v>EV 3Cx8 ㎟</v>
          </cell>
          <cell r="D387" t="str">
            <v>m</v>
          </cell>
        </row>
        <row r="388">
          <cell r="A388">
            <v>7005361</v>
          </cell>
          <cell r="B388" t="str">
            <v>6.6kV PE절연케이블</v>
          </cell>
          <cell r="C388" t="str">
            <v>EV 3Cx14 ㎟</v>
          </cell>
          <cell r="D388" t="str">
            <v>m</v>
          </cell>
        </row>
        <row r="389">
          <cell r="A389">
            <v>7005362</v>
          </cell>
          <cell r="B389" t="str">
            <v>6.6kV PE절연케이블</v>
          </cell>
          <cell r="C389" t="str">
            <v>EV 3Cx22 ㎟</v>
          </cell>
          <cell r="D389" t="str">
            <v>m</v>
          </cell>
        </row>
        <row r="390">
          <cell r="A390">
            <v>7005363</v>
          </cell>
          <cell r="B390" t="str">
            <v>6.6kV PE절연케이블</v>
          </cell>
          <cell r="C390" t="str">
            <v>EV 3Cx30 ㎟</v>
          </cell>
          <cell r="D390" t="str">
            <v>m</v>
          </cell>
        </row>
        <row r="391">
          <cell r="A391">
            <v>7005364</v>
          </cell>
          <cell r="B391" t="str">
            <v>6.6kV PE절연케이블</v>
          </cell>
          <cell r="C391" t="str">
            <v>EV 3Cx38 ㎟</v>
          </cell>
          <cell r="D391" t="str">
            <v>m</v>
          </cell>
        </row>
        <row r="392">
          <cell r="A392">
            <v>7005365</v>
          </cell>
          <cell r="B392" t="str">
            <v>6.6kV PE절연케이블</v>
          </cell>
          <cell r="C392" t="str">
            <v>EV 3Cx50 ㎟</v>
          </cell>
          <cell r="D392" t="str">
            <v>m</v>
          </cell>
        </row>
        <row r="393">
          <cell r="A393">
            <v>7005366</v>
          </cell>
          <cell r="B393" t="str">
            <v>6.6kV PE절연케이블</v>
          </cell>
          <cell r="C393" t="str">
            <v>EV 3Cx60 ㎟</v>
          </cell>
          <cell r="D393" t="str">
            <v>m</v>
          </cell>
        </row>
        <row r="394">
          <cell r="A394">
            <v>7005367</v>
          </cell>
          <cell r="B394" t="str">
            <v>6.6kV PE절연케이블</v>
          </cell>
          <cell r="C394" t="str">
            <v>EV 3Cx80 ㎟</v>
          </cell>
          <cell r="D394" t="str">
            <v>m</v>
          </cell>
        </row>
        <row r="395">
          <cell r="A395">
            <v>7005368</v>
          </cell>
          <cell r="B395" t="str">
            <v>6.6kV PE절연케이블</v>
          </cell>
          <cell r="C395" t="str">
            <v>EV 3Cx100 ㎟</v>
          </cell>
          <cell r="D395" t="str">
            <v>m</v>
          </cell>
        </row>
        <row r="396">
          <cell r="A396">
            <v>7005369</v>
          </cell>
          <cell r="B396" t="str">
            <v>6.6kV PE절연케이블</v>
          </cell>
          <cell r="C396" t="str">
            <v>EV 3Cx125 ㎟</v>
          </cell>
          <cell r="D396" t="str">
            <v>m</v>
          </cell>
        </row>
        <row r="397">
          <cell r="A397">
            <v>7005370</v>
          </cell>
          <cell r="B397" t="str">
            <v>6.6kV PE절연케이블</v>
          </cell>
          <cell r="C397" t="str">
            <v>EV 3Cx150 ㎟</v>
          </cell>
          <cell r="D397" t="str">
            <v>m</v>
          </cell>
        </row>
        <row r="398">
          <cell r="A398">
            <v>7005371</v>
          </cell>
          <cell r="B398" t="str">
            <v>6.6kV PE절연케이블</v>
          </cell>
          <cell r="C398" t="str">
            <v>EV 3Cx200 ㎟</v>
          </cell>
          <cell r="D398" t="str">
            <v>m</v>
          </cell>
        </row>
        <row r="399">
          <cell r="A399">
            <v>7005372</v>
          </cell>
          <cell r="B399" t="str">
            <v>6.6kV PE절연케이블</v>
          </cell>
          <cell r="C399" t="str">
            <v>EV 3Cx250 ㎟</v>
          </cell>
          <cell r="D399" t="str">
            <v>m</v>
          </cell>
        </row>
        <row r="400">
          <cell r="A400">
            <v>7006001</v>
          </cell>
          <cell r="B400" t="str">
            <v>접지용전선</v>
          </cell>
          <cell r="C400" t="str">
            <v>GV 1.2mm</v>
          </cell>
          <cell r="D400" t="str">
            <v>m</v>
          </cell>
        </row>
        <row r="401">
          <cell r="A401">
            <v>7006002</v>
          </cell>
          <cell r="B401" t="str">
            <v>접지용전선</v>
          </cell>
          <cell r="C401" t="str">
            <v>GV 1.6mm</v>
          </cell>
          <cell r="D401" t="str">
            <v>m</v>
          </cell>
        </row>
        <row r="402">
          <cell r="A402">
            <v>7006003</v>
          </cell>
          <cell r="B402" t="str">
            <v>접지용전선</v>
          </cell>
          <cell r="C402" t="str">
            <v>GV 2.0mm</v>
          </cell>
          <cell r="D402" t="str">
            <v>m</v>
          </cell>
        </row>
        <row r="403">
          <cell r="A403">
            <v>7006004</v>
          </cell>
          <cell r="B403" t="str">
            <v>접지용전선</v>
          </cell>
          <cell r="C403" t="str">
            <v>GV 2.6mm</v>
          </cell>
          <cell r="D403" t="str">
            <v>m</v>
          </cell>
        </row>
        <row r="404">
          <cell r="A404">
            <v>7006005</v>
          </cell>
          <cell r="B404" t="str">
            <v>접지용전선</v>
          </cell>
          <cell r="C404" t="str">
            <v>GV 3.2mm</v>
          </cell>
          <cell r="D404" t="str">
            <v>m</v>
          </cell>
        </row>
        <row r="405">
          <cell r="A405">
            <v>7006006</v>
          </cell>
          <cell r="B405" t="str">
            <v>접지용전선</v>
          </cell>
          <cell r="C405" t="str">
            <v>GV 4.0mm</v>
          </cell>
          <cell r="D405" t="str">
            <v>m</v>
          </cell>
        </row>
        <row r="406">
          <cell r="A406">
            <v>7006007</v>
          </cell>
          <cell r="B406" t="str">
            <v>접지용전선</v>
          </cell>
          <cell r="C406" t="str">
            <v>GV 2.0㎟</v>
          </cell>
          <cell r="D406" t="str">
            <v>m</v>
          </cell>
        </row>
        <row r="407">
          <cell r="A407">
            <v>7006008</v>
          </cell>
          <cell r="B407" t="str">
            <v>접지용전선</v>
          </cell>
          <cell r="C407" t="str">
            <v>GV 3.5㎟</v>
          </cell>
          <cell r="D407" t="str">
            <v>m</v>
          </cell>
        </row>
        <row r="408">
          <cell r="A408">
            <v>7006009</v>
          </cell>
          <cell r="B408" t="str">
            <v>접지용전선</v>
          </cell>
          <cell r="C408" t="str">
            <v>GV 5.5㎟</v>
          </cell>
          <cell r="D408" t="str">
            <v>m</v>
          </cell>
        </row>
        <row r="409">
          <cell r="A409">
            <v>7006010</v>
          </cell>
          <cell r="B409" t="str">
            <v>접지용전선</v>
          </cell>
          <cell r="C409" t="str">
            <v>GV 8㎟</v>
          </cell>
          <cell r="D409" t="str">
            <v>m</v>
          </cell>
        </row>
        <row r="410">
          <cell r="A410">
            <v>7006011</v>
          </cell>
          <cell r="B410" t="str">
            <v>접지용전선</v>
          </cell>
          <cell r="C410" t="str">
            <v>GV 14㎟</v>
          </cell>
          <cell r="D410" t="str">
            <v>m</v>
          </cell>
        </row>
        <row r="411">
          <cell r="A411">
            <v>7006012</v>
          </cell>
          <cell r="B411" t="str">
            <v>접지용전선</v>
          </cell>
          <cell r="C411" t="str">
            <v>GV 22㎟</v>
          </cell>
          <cell r="D411" t="str">
            <v>m</v>
          </cell>
        </row>
        <row r="412">
          <cell r="A412">
            <v>7006013</v>
          </cell>
          <cell r="B412" t="str">
            <v>접지용전선</v>
          </cell>
          <cell r="C412" t="str">
            <v>GV 30㎟</v>
          </cell>
          <cell r="D412" t="str">
            <v>m</v>
          </cell>
        </row>
        <row r="413">
          <cell r="A413">
            <v>7006014</v>
          </cell>
          <cell r="B413" t="str">
            <v>접지용전선</v>
          </cell>
          <cell r="C413" t="str">
            <v>GV 38㎟</v>
          </cell>
          <cell r="D413" t="str">
            <v>m</v>
          </cell>
        </row>
        <row r="414">
          <cell r="A414">
            <v>7006015</v>
          </cell>
          <cell r="B414" t="str">
            <v>접지용전선</v>
          </cell>
          <cell r="C414" t="str">
            <v>GV 50㎟</v>
          </cell>
          <cell r="D414" t="str">
            <v>m</v>
          </cell>
        </row>
        <row r="415">
          <cell r="A415">
            <v>7006016</v>
          </cell>
          <cell r="B415" t="str">
            <v>접지용전선</v>
          </cell>
          <cell r="C415" t="str">
            <v>GV 60㎟</v>
          </cell>
          <cell r="D415" t="str">
            <v>m</v>
          </cell>
        </row>
        <row r="416">
          <cell r="A416">
            <v>7006017</v>
          </cell>
          <cell r="B416" t="str">
            <v>접지용전선</v>
          </cell>
          <cell r="C416" t="str">
            <v>GV 80㎟</v>
          </cell>
          <cell r="D416" t="str">
            <v>m</v>
          </cell>
        </row>
        <row r="417">
          <cell r="A417">
            <v>7006018</v>
          </cell>
          <cell r="B417" t="str">
            <v>접지용전선</v>
          </cell>
          <cell r="C417" t="str">
            <v>GV 100㎟</v>
          </cell>
          <cell r="D417" t="str">
            <v>m</v>
          </cell>
        </row>
        <row r="418">
          <cell r="A418">
            <v>7006019</v>
          </cell>
          <cell r="B418" t="str">
            <v>접지용전선</v>
          </cell>
          <cell r="C418" t="str">
            <v>GV 125㎟</v>
          </cell>
          <cell r="D418" t="str">
            <v>m</v>
          </cell>
        </row>
        <row r="419">
          <cell r="A419">
            <v>7006020</v>
          </cell>
          <cell r="B419" t="str">
            <v>접지용전선</v>
          </cell>
          <cell r="C419" t="str">
            <v>GV 150㎟</v>
          </cell>
          <cell r="D419" t="str">
            <v>m</v>
          </cell>
        </row>
        <row r="420">
          <cell r="A420">
            <v>7006021</v>
          </cell>
          <cell r="B420" t="str">
            <v>접지용전선</v>
          </cell>
          <cell r="C420" t="str">
            <v>GV 200㎟</v>
          </cell>
          <cell r="D420" t="str">
            <v>m</v>
          </cell>
        </row>
        <row r="421">
          <cell r="A421">
            <v>7006022</v>
          </cell>
          <cell r="B421" t="str">
            <v>접지용전선</v>
          </cell>
          <cell r="C421" t="str">
            <v>GV 250㎟</v>
          </cell>
          <cell r="D421" t="str">
            <v>m</v>
          </cell>
        </row>
        <row r="422">
          <cell r="A422">
            <v>7006023</v>
          </cell>
          <cell r="B422" t="str">
            <v>접지용전선</v>
          </cell>
          <cell r="C422" t="str">
            <v>GV 325㎟</v>
          </cell>
          <cell r="D422" t="str">
            <v>m</v>
          </cell>
        </row>
        <row r="423">
          <cell r="A423">
            <v>7006024</v>
          </cell>
          <cell r="B423" t="str">
            <v>접지용전선</v>
          </cell>
          <cell r="C423" t="str">
            <v>GV 400㎟</v>
          </cell>
          <cell r="D423" t="str">
            <v>m</v>
          </cell>
        </row>
        <row r="424">
          <cell r="A424">
            <v>7006025</v>
          </cell>
          <cell r="B424" t="str">
            <v>접지용전선</v>
          </cell>
          <cell r="C424" t="str">
            <v>GV 500㎟</v>
          </cell>
          <cell r="D424" t="str">
            <v>m</v>
          </cell>
        </row>
        <row r="425">
          <cell r="A425">
            <v>7007001</v>
          </cell>
          <cell r="B425" t="str">
            <v>내화전선 FR-8</v>
          </cell>
          <cell r="C425" t="str">
            <v>1Cx1.6mm</v>
          </cell>
          <cell r="D425" t="str">
            <v>m</v>
          </cell>
        </row>
        <row r="426">
          <cell r="A426">
            <v>7007002</v>
          </cell>
          <cell r="B426" t="str">
            <v>내화전선 FR-8</v>
          </cell>
          <cell r="C426" t="str">
            <v>1Cx2.0mm</v>
          </cell>
          <cell r="D426" t="str">
            <v>m</v>
          </cell>
        </row>
        <row r="427">
          <cell r="A427">
            <v>7007003</v>
          </cell>
          <cell r="B427" t="str">
            <v>내화전선 FR-8</v>
          </cell>
          <cell r="C427" t="str">
            <v>1Cx2.6mm</v>
          </cell>
          <cell r="D427" t="str">
            <v>m</v>
          </cell>
        </row>
        <row r="428">
          <cell r="A428">
            <v>7007020</v>
          </cell>
          <cell r="B428" t="str">
            <v>내화전선 FR-8</v>
          </cell>
          <cell r="C428" t="str">
            <v>2Cx1.6mm</v>
          </cell>
          <cell r="D428" t="str">
            <v>m</v>
          </cell>
        </row>
        <row r="429">
          <cell r="A429">
            <v>7007021</v>
          </cell>
          <cell r="B429" t="str">
            <v>내화전선 FR-8</v>
          </cell>
          <cell r="C429" t="str">
            <v>2Cx2.0mm</v>
          </cell>
          <cell r="D429" t="str">
            <v>m</v>
          </cell>
        </row>
        <row r="430">
          <cell r="A430">
            <v>7007022</v>
          </cell>
          <cell r="B430" t="str">
            <v>내화전선 FR-8</v>
          </cell>
          <cell r="C430" t="str">
            <v>2Cx2.6mm</v>
          </cell>
          <cell r="D430" t="str">
            <v>m</v>
          </cell>
        </row>
        <row r="431">
          <cell r="A431">
            <v>7007040</v>
          </cell>
          <cell r="B431" t="str">
            <v>내화전선 FR-8</v>
          </cell>
          <cell r="C431" t="str">
            <v>3Cx1.6mm</v>
          </cell>
          <cell r="D431" t="str">
            <v>m</v>
          </cell>
        </row>
        <row r="432">
          <cell r="A432">
            <v>7007041</v>
          </cell>
          <cell r="B432" t="str">
            <v>내화전선 FR-8</v>
          </cell>
          <cell r="C432" t="str">
            <v>3Cx2.0mm</v>
          </cell>
          <cell r="D432" t="str">
            <v>m</v>
          </cell>
        </row>
        <row r="433">
          <cell r="A433">
            <v>7007042</v>
          </cell>
          <cell r="B433" t="str">
            <v>내화전선 FR-8</v>
          </cell>
          <cell r="C433" t="str">
            <v>3Cx2.6mm</v>
          </cell>
          <cell r="D433" t="str">
            <v>m</v>
          </cell>
        </row>
        <row r="434">
          <cell r="A434">
            <v>7007060</v>
          </cell>
          <cell r="B434" t="str">
            <v>내화전선 FR-8</v>
          </cell>
          <cell r="C434" t="str">
            <v>1Cx2.0㎟</v>
          </cell>
          <cell r="D434" t="str">
            <v>m</v>
          </cell>
        </row>
        <row r="435">
          <cell r="A435">
            <v>7007061</v>
          </cell>
          <cell r="B435" t="str">
            <v>내화전선 FR-8</v>
          </cell>
          <cell r="C435" t="str">
            <v>1Cx3.5㎟</v>
          </cell>
          <cell r="D435" t="str">
            <v>m</v>
          </cell>
        </row>
        <row r="436">
          <cell r="A436">
            <v>7007062</v>
          </cell>
          <cell r="B436" t="str">
            <v>내화전선 FR-8</v>
          </cell>
          <cell r="C436" t="str">
            <v>1Cx5.5㎟</v>
          </cell>
          <cell r="D436" t="str">
            <v>m</v>
          </cell>
        </row>
        <row r="437">
          <cell r="A437">
            <v>7007063</v>
          </cell>
          <cell r="B437" t="str">
            <v>내화전선 FR-8</v>
          </cell>
          <cell r="C437" t="str">
            <v>1Cx8㎟</v>
          </cell>
          <cell r="D437" t="str">
            <v>m</v>
          </cell>
        </row>
        <row r="438">
          <cell r="A438">
            <v>7007064</v>
          </cell>
          <cell r="B438" t="str">
            <v>내화전선 FR-8</v>
          </cell>
          <cell r="C438" t="str">
            <v>1Cx14㎟</v>
          </cell>
          <cell r="D438" t="str">
            <v>m</v>
          </cell>
        </row>
        <row r="439">
          <cell r="A439">
            <v>7007065</v>
          </cell>
          <cell r="B439" t="str">
            <v>내화전선 FR-8</v>
          </cell>
          <cell r="C439" t="str">
            <v>1Cx22㎟</v>
          </cell>
          <cell r="D439" t="str">
            <v>m</v>
          </cell>
        </row>
        <row r="440">
          <cell r="A440">
            <v>7007066</v>
          </cell>
          <cell r="B440" t="str">
            <v>내화전선 FR-8</v>
          </cell>
          <cell r="C440" t="str">
            <v>1Cx30㎟</v>
          </cell>
          <cell r="D440" t="str">
            <v>m</v>
          </cell>
        </row>
        <row r="441">
          <cell r="A441">
            <v>7007067</v>
          </cell>
          <cell r="B441" t="str">
            <v>내화전선 FR-8</v>
          </cell>
          <cell r="C441" t="str">
            <v>1Cx38㎟</v>
          </cell>
          <cell r="D441" t="str">
            <v>m</v>
          </cell>
        </row>
        <row r="442">
          <cell r="A442">
            <v>7007068</v>
          </cell>
          <cell r="B442" t="str">
            <v>내화전선 FR-8</v>
          </cell>
          <cell r="C442" t="str">
            <v>1Cx50㎟</v>
          </cell>
          <cell r="D442" t="str">
            <v>m</v>
          </cell>
        </row>
        <row r="443">
          <cell r="A443">
            <v>7007069</v>
          </cell>
          <cell r="B443" t="str">
            <v>내화전선 FR-8</v>
          </cell>
          <cell r="C443" t="str">
            <v>1Cx60㎟</v>
          </cell>
          <cell r="D443" t="str">
            <v>m</v>
          </cell>
        </row>
        <row r="444">
          <cell r="A444">
            <v>7007070</v>
          </cell>
          <cell r="B444" t="str">
            <v>내화전선 FR-8</v>
          </cell>
          <cell r="C444" t="str">
            <v>1Cx80㎟</v>
          </cell>
          <cell r="D444" t="str">
            <v>m</v>
          </cell>
        </row>
        <row r="445">
          <cell r="A445">
            <v>7007071</v>
          </cell>
          <cell r="B445" t="str">
            <v>내화전선 FR-8</v>
          </cell>
          <cell r="C445" t="str">
            <v>1Cx100㎟</v>
          </cell>
          <cell r="D445" t="str">
            <v>m</v>
          </cell>
        </row>
        <row r="446">
          <cell r="A446">
            <v>7007072</v>
          </cell>
          <cell r="B446" t="str">
            <v>내화전선 FR-8</v>
          </cell>
          <cell r="C446" t="str">
            <v>1Cx125㎟</v>
          </cell>
          <cell r="D446" t="str">
            <v>m</v>
          </cell>
        </row>
        <row r="447">
          <cell r="A447">
            <v>7007073</v>
          </cell>
          <cell r="B447" t="str">
            <v>내화전선 FR-8</v>
          </cell>
          <cell r="C447" t="str">
            <v>1Cx150㎟</v>
          </cell>
          <cell r="D447" t="str">
            <v>m</v>
          </cell>
        </row>
        <row r="448">
          <cell r="A448">
            <v>7007074</v>
          </cell>
          <cell r="B448" t="str">
            <v>내화전선 FR-8</v>
          </cell>
          <cell r="C448" t="str">
            <v>1Cx200㎟</v>
          </cell>
          <cell r="D448" t="str">
            <v>m</v>
          </cell>
        </row>
        <row r="449">
          <cell r="A449">
            <v>7007075</v>
          </cell>
          <cell r="B449" t="str">
            <v>내화전선 FR-8</v>
          </cell>
          <cell r="C449" t="str">
            <v>1Cx250㎟</v>
          </cell>
          <cell r="D449" t="str">
            <v>m</v>
          </cell>
        </row>
        <row r="450">
          <cell r="A450">
            <v>7007076</v>
          </cell>
          <cell r="B450" t="str">
            <v>내화전선 FR-8</v>
          </cell>
          <cell r="C450" t="str">
            <v>1Cx325㎟</v>
          </cell>
          <cell r="D450" t="str">
            <v>m</v>
          </cell>
        </row>
        <row r="451">
          <cell r="A451">
            <v>7007077</v>
          </cell>
          <cell r="B451" t="str">
            <v>내화전선 FR-8</v>
          </cell>
          <cell r="C451" t="str">
            <v>1Cx400㎟</v>
          </cell>
          <cell r="D451" t="str">
            <v>m</v>
          </cell>
        </row>
        <row r="452">
          <cell r="A452">
            <v>7007078</v>
          </cell>
          <cell r="B452" t="str">
            <v>내화전선 FR-8</v>
          </cell>
          <cell r="C452" t="str">
            <v>1Cx500㎟</v>
          </cell>
          <cell r="D452" t="str">
            <v>m</v>
          </cell>
        </row>
        <row r="453">
          <cell r="A453">
            <v>7007080</v>
          </cell>
          <cell r="B453" t="str">
            <v>내화전선 FR-8</v>
          </cell>
          <cell r="C453" t="str">
            <v>2Cx2.0㎟</v>
          </cell>
          <cell r="D453" t="str">
            <v>m</v>
          </cell>
        </row>
        <row r="454">
          <cell r="A454">
            <v>7007081</v>
          </cell>
          <cell r="B454" t="str">
            <v>내화전선 FR-8</v>
          </cell>
          <cell r="C454" t="str">
            <v>2Cx3.5㎟</v>
          </cell>
          <cell r="D454" t="str">
            <v>m</v>
          </cell>
        </row>
        <row r="455">
          <cell r="A455">
            <v>7007082</v>
          </cell>
          <cell r="B455" t="str">
            <v>내화전선 FR-8</v>
          </cell>
          <cell r="C455" t="str">
            <v>2Cx5.5㎟</v>
          </cell>
          <cell r="D455" t="str">
            <v>m</v>
          </cell>
        </row>
        <row r="456">
          <cell r="A456">
            <v>7007083</v>
          </cell>
          <cell r="B456" t="str">
            <v>내화전선 FR-8</v>
          </cell>
          <cell r="C456" t="str">
            <v>2Cx8㎟</v>
          </cell>
          <cell r="D456" t="str">
            <v>m</v>
          </cell>
        </row>
        <row r="457">
          <cell r="A457">
            <v>7007084</v>
          </cell>
          <cell r="B457" t="str">
            <v>내화전선 FR-8</v>
          </cell>
          <cell r="C457" t="str">
            <v>2Cx14㎟</v>
          </cell>
          <cell r="D457" t="str">
            <v>m</v>
          </cell>
        </row>
        <row r="458">
          <cell r="A458">
            <v>7007085</v>
          </cell>
          <cell r="B458" t="str">
            <v>내화전선 FR-8</v>
          </cell>
          <cell r="C458" t="str">
            <v>2Cx22㎟</v>
          </cell>
          <cell r="D458" t="str">
            <v>m</v>
          </cell>
        </row>
        <row r="459">
          <cell r="A459">
            <v>7007086</v>
          </cell>
          <cell r="B459" t="str">
            <v>내화전선 FR-8</v>
          </cell>
          <cell r="C459" t="str">
            <v>2Cx30㎟</v>
          </cell>
          <cell r="D459" t="str">
            <v>m</v>
          </cell>
        </row>
        <row r="460">
          <cell r="A460">
            <v>7007087</v>
          </cell>
          <cell r="B460" t="str">
            <v>내화전선 FR-8</v>
          </cell>
          <cell r="C460" t="str">
            <v>2Cx38㎟</v>
          </cell>
          <cell r="D460" t="str">
            <v>m</v>
          </cell>
        </row>
        <row r="461">
          <cell r="A461">
            <v>7007088</v>
          </cell>
          <cell r="B461" t="str">
            <v>내화전선 FR-8</v>
          </cell>
          <cell r="C461" t="str">
            <v>2Cx50㎟</v>
          </cell>
          <cell r="D461" t="str">
            <v>m</v>
          </cell>
        </row>
        <row r="462">
          <cell r="A462">
            <v>7007089</v>
          </cell>
          <cell r="B462" t="str">
            <v>내화전선 FR-8</v>
          </cell>
          <cell r="C462" t="str">
            <v>2Cx60㎟</v>
          </cell>
          <cell r="D462" t="str">
            <v>m</v>
          </cell>
        </row>
        <row r="463">
          <cell r="A463">
            <v>7007090</v>
          </cell>
          <cell r="B463" t="str">
            <v>내화전선 FR-8</v>
          </cell>
          <cell r="C463" t="str">
            <v>2Cx80㎟</v>
          </cell>
          <cell r="D463" t="str">
            <v>m</v>
          </cell>
        </row>
        <row r="464">
          <cell r="A464">
            <v>7007091</v>
          </cell>
          <cell r="B464" t="str">
            <v>내화전선 FR-8</v>
          </cell>
          <cell r="C464" t="str">
            <v>2Cx100㎟</v>
          </cell>
          <cell r="D464" t="str">
            <v>m</v>
          </cell>
        </row>
        <row r="465">
          <cell r="A465">
            <v>7007092</v>
          </cell>
          <cell r="B465" t="str">
            <v>내화전선 FR-8</v>
          </cell>
          <cell r="C465" t="str">
            <v>2Cx125㎟</v>
          </cell>
          <cell r="D465" t="str">
            <v>m</v>
          </cell>
        </row>
        <row r="466">
          <cell r="A466">
            <v>7007093</v>
          </cell>
          <cell r="B466" t="str">
            <v>내화전선 FR-8</v>
          </cell>
          <cell r="C466" t="str">
            <v>2Cx150㎟</v>
          </cell>
          <cell r="D466" t="str">
            <v>m</v>
          </cell>
        </row>
        <row r="467">
          <cell r="A467">
            <v>7007094</v>
          </cell>
          <cell r="B467" t="str">
            <v>내화전선 FR-8</v>
          </cell>
          <cell r="C467" t="str">
            <v>2Cx200㎟</v>
          </cell>
          <cell r="D467" t="str">
            <v>m</v>
          </cell>
        </row>
        <row r="468">
          <cell r="A468">
            <v>7007095</v>
          </cell>
          <cell r="B468" t="str">
            <v>내화전선 FR-8</v>
          </cell>
          <cell r="C468" t="str">
            <v>2Cx250㎟</v>
          </cell>
          <cell r="D468" t="str">
            <v>m</v>
          </cell>
        </row>
        <row r="469">
          <cell r="A469">
            <v>7007120</v>
          </cell>
          <cell r="B469" t="str">
            <v>내화전선 FR-8</v>
          </cell>
          <cell r="C469" t="str">
            <v>3Cx2.0㎟</v>
          </cell>
          <cell r="D469" t="str">
            <v>m</v>
          </cell>
        </row>
        <row r="470">
          <cell r="A470">
            <v>7007121</v>
          </cell>
          <cell r="B470" t="str">
            <v>내화전선 FR-8</v>
          </cell>
          <cell r="C470" t="str">
            <v>3Cx3.5㎟</v>
          </cell>
          <cell r="D470" t="str">
            <v>m</v>
          </cell>
        </row>
        <row r="471">
          <cell r="A471">
            <v>7007122</v>
          </cell>
          <cell r="B471" t="str">
            <v>내화전선 FR-8</v>
          </cell>
          <cell r="C471" t="str">
            <v>3Cx5.5㎟</v>
          </cell>
          <cell r="D471" t="str">
            <v>m</v>
          </cell>
        </row>
        <row r="472">
          <cell r="A472">
            <v>7007123</v>
          </cell>
          <cell r="B472" t="str">
            <v>내화전선 FR-8</v>
          </cell>
          <cell r="C472" t="str">
            <v>3Cx8㎟</v>
          </cell>
          <cell r="D472" t="str">
            <v>m</v>
          </cell>
        </row>
        <row r="473">
          <cell r="A473">
            <v>7007124</v>
          </cell>
          <cell r="B473" t="str">
            <v>내화전선 FR-8</v>
          </cell>
          <cell r="C473" t="str">
            <v>3Cx14㎟</v>
          </cell>
          <cell r="D473" t="str">
            <v>m</v>
          </cell>
        </row>
        <row r="474">
          <cell r="A474">
            <v>7007125</v>
          </cell>
          <cell r="B474" t="str">
            <v>내화전선 FR-8</v>
          </cell>
          <cell r="C474" t="str">
            <v>3Cx22㎟</v>
          </cell>
          <cell r="D474" t="str">
            <v>m</v>
          </cell>
        </row>
        <row r="475">
          <cell r="A475">
            <v>7007126</v>
          </cell>
          <cell r="B475" t="str">
            <v>내화전선 FR-8</v>
          </cell>
          <cell r="C475" t="str">
            <v>3Cx30㎟</v>
          </cell>
          <cell r="D475" t="str">
            <v>m</v>
          </cell>
        </row>
        <row r="476">
          <cell r="A476">
            <v>7007127</v>
          </cell>
          <cell r="B476" t="str">
            <v>내화전선 FR-8</v>
          </cell>
          <cell r="C476" t="str">
            <v>3Cx38㎟</v>
          </cell>
          <cell r="D476" t="str">
            <v>m</v>
          </cell>
        </row>
        <row r="477">
          <cell r="A477">
            <v>7007128</v>
          </cell>
          <cell r="B477" t="str">
            <v>내화전선 FR-8</v>
          </cell>
          <cell r="C477" t="str">
            <v>3Cx50㎟</v>
          </cell>
          <cell r="D477" t="str">
            <v>m</v>
          </cell>
        </row>
        <row r="478">
          <cell r="A478">
            <v>7007129</v>
          </cell>
          <cell r="B478" t="str">
            <v>내화전선 FR-8</v>
          </cell>
          <cell r="C478" t="str">
            <v>3Cx60㎟</v>
          </cell>
          <cell r="D478" t="str">
            <v>m</v>
          </cell>
        </row>
        <row r="479">
          <cell r="A479">
            <v>7007130</v>
          </cell>
          <cell r="B479" t="str">
            <v>내화전선 FR-8</v>
          </cell>
          <cell r="C479" t="str">
            <v>3Cx80㎟</v>
          </cell>
          <cell r="D479" t="str">
            <v>m</v>
          </cell>
        </row>
        <row r="480">
          <cell r="A480">
            <v>7007131</v>
          </cell>
          <cell r="B480" t="str">
            <v>내화전선 FR-8</v>
          </cell>
          <cell r="C480" t="str">
            <v>3Cx100㎟</v>
          </cell>
          <cell r="D480" t="str">
            <v>m</v>
          </cell>
        </row>
        <row r="481">
          <cell r="A481">
            <v>7007132</v>
          </cell>
          <cell r="B481" t="str">
            <v>내화전선 FR-8</v>
          </cell>
          <cell r="C481" t="str">
            <v>3Cx125㎟</v>
          </cell>
          <cell r="D481" t="str">
            <v>m</v>
          </cell>
        </row>
        <row r="482">
          <cell r="A482">
            <v>7007133</v>
          </cell>
          <cell r="B482" t="str">
            <v>내화전선 FR-8</v>
          </cell>
          <cell r="C482" t="str">
            <v>3Cx150㎟</v>
          </cell>
          <cell r="D482" t="str">
            <v>m</v>
          </cell>
        </row>
        <row r="483">
          <cell r="A483">
            <v>7007134</v>
          </cell>
          <cell r="B483" t="str">
            <v>내화전선 FR-8</v>
          </cell>
          <cell r="C483" t="str">
            <v>3Cx200㎟</v>
          </cell>
          <cell r="D483" t="str">
            <v>m</v>
          </cell>
        </row>
        <row r="484">
          <cell r="A484">
            <v>7007135</v>
          </cell>
          <cell r="B484" t="str">
            <v>내화전선 FR-8</v>
          </cell>
          <cell r="C484" t="str">
            <v>3Cx250㎟</v>
          </cell>
          <cell r="D484" t="str">
            <v>m</v>
          </cell>
        </row>
        <row r="485">
          <cell r="A485">
            <v>7007160</v>
          </cell>
          <cell r="B485" t="str">
            <v>내화전선 FR-8</v>
          </cell>
          <cell r="C485" t="str">
            <v>4Cx2.0㎟</v>
          </cell>
          <cell r="D485" t="str">
            <v>m</v>
          </cell>
        </row>
        <row r="486">
          <cell r="A486">
            <v>7007161</v>
          </cell>
          <cell r="B486" t="str">
            <v>내화전선 FR-8</v>
          </cell>
          <cell r="C486" t="str">
            <v>4Cx3.5㎟</v>
          </cell>
          <cell r="D486" t="str">
            <v>m</v>
          </cell>
        </row>
        <row r="487">
          <cell r="A487">
            <v>7007162</v>
          </cell>
          <cell r="B487" t="str">
            <v>내화전선 FR-8</v>
          </cell>
          <cell r="C487" t="str">
            <v>4Cx5.5㎟</v>
          </cell>
          <cell r="D487" t="str">
            <v>m</v>
          </cell>
        </row>
        <row r="488">
          <cell r="A488">
            <v>7007163</v>
          </cell>
          <cell r="B488" t="str">
            <v>내화전선 FR-8</v>
          </cell>
          <cell r="C488" t="str">
            <v>4Cx8㎟</v>
          </cell>
          <cell r="D488" t="str">
            <v>m</v>
          </cell>
        </row>
        <row r="489">
          <cell r="A489">
            <v>7007164</v>
          </cell>
          <cell r="B489" t="str">
            <v>내화전선 FR-8</v>
          </cell>
          <cell r="C489" t="str">
            <v>4Cx14㎟</v>
          </cell>
          <cell r="D489" t="str">
            <v>m</v>
          </cell>
        </row>
        <row r="490">
          <cell r="A490">
            <v>7007165</v>
          </cell>
          <cell r="B490" t="str">
            <v>내화전선 FR-8</v>
          </cell>
          <cell r="C490" t="str">
            <v>4Cx22㎟</v>
          </cell>
          <cell r="D490" t="str">
            <v>m</v>
          </cell>
        </row>
        <row r="491">
          <cell r="A491">
            <v>7007166</v>
          </cell>
          <cell r="B491" t="str">
            <v>내화전선 FR-8</v>
          </cell>
          <cell r="C491" t="str">
            <v>4Cx30㎟</v>
          </cell>
          <cell r="D491" t="str">
            <v>m</v>
          </cell>
        </row>
        <row r="492">
          <cell r="A492">
            <v>7007167</v>
          </cell>
          <cell r="B492" t="str">
            <v>내화전선 FR-8</v>
          </cell>
          <cell r="C492" t="str">
            <v>4Cx38㎟</v>
          </cell>
          <cell r="D492" t="str">
            <v>m</v>
          </cell>
        </row>
        <row r="493">
          <cell r="A493">
            <v>7007168</v>
          </cell>
          <cell r="B493" t="str">
            <v>내화전선 FR-8</v>
          </cell>
          <cell r="C493" t="str">
            <v>4Cx50㎟</v>
          </cell>
          <cell r="D493" t="str">
            <v>m</v>
          </cell>
        </row>
        <row r="494">
          <cell r="A494">
            <v>7007169</v>
          </cell>
          <cell r="B494" t="str">
            <v>내화전선 FR-8</v>
          </cell>
          <cell r="C494" t="str">
            <v>4Cx60㎟</v>
          </cell>
          <cell r="D494" t="str">
            <v>m</v>
          </cell>
        </row>
        <row r="495">
          <cell r="A495">
            <v>7007170</v>
          </cell>
          <cell r="B495" t="str">
            <v>내화전선 FR-8</v>
          </cell>
          <cell r="C495" t="str">
            <v>4Cx80㎟</v>
          </cell>
          <cell r="D495" t="str">
            <v>m</v>
          </cell>
        </row>
        <row r="496">
          <cell r="A496">
            <v>7007171</v>
          </cell>
          <cell r="B496" t="str">
            <v>내화전선 FR-8</v>
          </cell>
          <cell r="C496" t="str">
            <v>4Cx100㎟</v>
          </cell>
          <cell r="D496" t="str">
            <v>m</v>
          </cell>
        </row>
        <row r="497">
          <cell r="A497">
            <v>7007172</v>
          </cell>
          <cell r="B497" t="str">
            <v>내화전선 FR-8</v>
          </cell>
          <cell r="C497" t="str">
            <v>4Cx125㎟</v>
          </cell>
          <cell r="D497" t="str">
            <v>m</v>
          </cell>
        </row>
        <row r="498">
          <cell r="A498">
            <v>7007173</v>
          </cell>
          <cell r="B498" t="str">
            <v>내화전선 FR-8</v>
          </cell>
          <cell r="C498" t="str">
            <v>4Cx150㎟</v>
          </cell>
          <cell r="D498" t="str">
            <v>m</v>
          </cell>
        </row>
        <row r="499">
          <cell r="A499">
            <v>7007174</v>
          </cell>
          <cell r="B499" t="str">
            <v>내화전선 FR-8</v>
          </cell>
          <cell r="C499" t="str">
            <v>4Cx200㎟</v>
          </cell>
          <cell r="D499" t="str">
            <v>m</v>
          </cell>
        </row>
        <row r="500">
          <cell r="A500">
            <v>7007175</v>
          </cell>
          <cell r="B500" t="str">
            <v>내화전선 FR-8</v>
          </cell>
          <cell r="C500" t="str">
            <v>4Cx250㎟</v>
          </cell>
          <cell r="D500" t="str">
            <v>m</v>
          </cell>
        </row>
        <row r="501">
          <cell r="A501">
            <v>7008001</v>
          </cell>
          <cell r="B501" t="str">
            <v>내열전선 FR-3</v>
          </cell>
          <cell r="C501" t="str">
            <v>1Cx1.2mm</v>
          </cell>
          <cell r="D501" t="str">
            <v>m</v>
          </cell>
        </row>
        <row r="502">
          <cell r="A502">
            <v>7008002</v>
          </cell>
          <cell r="B502" t="str">
            <v>내열전선 FR-3</v>
          </cell>
          <cell r="C502" t="str">
            <v>1Cx1.6mm</v>
          </cell>
          <cell r="D502" t="str">
            <v>m</v>
          </cell>
        </row>
        <row r="503">
          <cell r="A503">
            <v>7008003</v>
          </cell>
          <cell r="B503" t="str">
            <v>내열전선 FR-3</v>
          </cell>
          <cell r="C503" t="str">
            <v>1Cx2.0mm</v>
          </cell>
          <cell r="D503" t="str">
            <v>m</v>
          </cell>
        </row>
        <row r="504">
          <cell r="A504">
            <v>7008004</v>
          </cell>
          <cell r="B504" t="str">
            <v>내열전선 FR-3</v>
          </cell>
          <cell r="C504" t="str">
            <v>1Cx0.9㎟</v>
          </cell>
          <cell r="D504" t="str">
            <v>m</v>
          </cell>
        </row>
        <row r="505">
          <cell r="A505">
            <v>7008005</v>
          </cell>
          <cell r="B505" t="str">
            <v>내열전선 FR-3</v>
          </cell>
          <cell r="C505" t="str">
            <v>1Cx1.25㎟</v>
          </cell>
          <cell r="D505" t="str">
            <v>m</v>
          </cell>
        </row>
        <row r="506">
          <cell r="A506">
            <v>7008006</v>
          </cell>
          <cell r="B506" t="str">
            <v>내열전선 FR-3</v>
          </cell>
          <cell r="C506" t="str">
            <v>1Cx2.0㎟</v>
          </cell>
          <cell r="D506" t="str">
            <v>m</v>
          </cell>
        </row>
        <row r="507">
          <cell r="A507">
            <v>7008007</v>
          </cell>
          <cell r="B507" t="str">
            <v>내열전선 FR-3</v>
          </cell>
          <cell r="C507" t="str">
            <v>1Cx3.5㎟</v>
          </cell>
          <cell r="D507" t="str">
            <v>m</v>
          </cell>
        </row>
        <row r="508">
          <cell r="A508">
            <v>7008020</v>
          </cell>
          <cell r="B508" t="str">
            <v>내열전선 FR-3</v>
          </cell>
          <cell r="C508" t="str">
            <v>2Cx1.2mm</v>
          </cell>
          <cell r="D508" t="str">
            <v>m</v>
          </cell>
        </row>
        <row r="509">
          <cell r="A509">
            <v>7008021</v>
          </cell>
          <cell r="B509" t="str">
            <v>내열전선 FR-3</v>
          </cell>
          <cell r="C509" t="str">
            <v>2Cx1.6mm</v>
          </cell>
          <cell r="D509" t="str">
            <v>m</v>
          </cell>
        </row>
        <row r="510">
          <cell r="A510">
            <v>7008022</v>
          </cell>
          <cell r="B510" t="str">
            <v>내열전선 FR-3</v>
          </cell>
          <cell r="C510" t="str">
            <v>2Cx2.0mm</v>
          </cell>
          <cell r="D510" t="str">
            <v>m</v>
          </cell>
        </row>
        <row r="511">
          <cell r="A511">
            <v>7008023</v>
          </cell>
          <cell r="B511" t="str">
            <v>내열전선 FR-3</v>
          </cell>
          <cell r="C511" t="str">
            <v>2Cx0.9㎟</v>
          </cell>
          <cell r="D511" t="str">
            <v>m</v>
          </cell>
        </row>
        <row r="512">
          <cell r="A512">
            <v>7008024</v>
          </cell>
          <cell r="B512" t="str">
            <v>내열전선 FR-3</v>
          </cell>
          <cell r="C512" t="str">
            <v>2Cx1.25㎟</v>
          </cell>
          <cell r="D512" t="str">
            <v>m</v>
          </cell>
        </row>
        <row r="513">
          <cell r="A513">
            <v>7008025</v>
          </cell>
          <cell r="B513" t="str">
            <v>내열전선 FR-3</v>
          </cell>
          <cell r="C513" t="str">
            <v>2Cx2.0㎟</v>
          </cell>
          <cell r="D513" t="str">
            <v>m</v>
          </cell>
        </row>
        <row r="514">
          <cell r="A514">
            <v>7008026</v>
          </cell>
          <cell r="B514" t="str">
            <v>내열전선 FR-3</v>
          </cell>
          <cell r="C514" t="str">
            <v>2Cx3.5㎟</v>
          </cell>
          <cell r="D514" t="str">
            <v>m</v>
          </cell>
        </row>
        <row r="515">
          <cell r="A515">
            <v>7008040</v>
          </cell>
          <cell r="B515" t="str">
            <v>내열전선 FR-3</v>
          </cell>
          <cell r="C515" t="str">
            <v>3Cx1.2mm</v>
          </cell>
          <cell r="D515" t="str">
            <v>m</v>
          </cell>
        </row>
        <row r="516">
          <cell r="A516">
            <v>7008041</v>
          </cell>
          <cell r="B516" t="str">
            <v>내열전선 FR-3</v>
          </cell>
          <cell r="C516" t="str">
            <v>3Cx1.6mm</v>
          </cell>
          <cell r="D516" t="str">
            <v>m</v>
          </cell>
        </row>
        <row r="517">
          <cell r="A517">
            <v>7008042</v>
          </cell>
          <cell r="B517" t="str">
            <v>내열전선 FR-3</v>
          </cell>
          <cell r="C517" t="str">
            <v>3Cx2.0mm</v>
          </cell>
          <cell r="D517" t="str">
            <v>m</v>
          </cell>
        </row>
        <row r="518">
          <cell r="A518">
            <v>7008043</v>
          </cell>
          <cell r="B518" t="str">
            <v>내열전선 FR-3</v>
          </cell>
          <cell r="C518" t="str">
            <v>3Cx0.9㎟</v>
          </cell>
          <cell r="D518" t="str">
            <v>m</v>
          </cell>
        </row>
        <row r="519">
          <cell r="A519">
            <v>7008044</v>
          </cell>
          <cell r="B519" t="str">
            <v>내열전선 FR-3</v>
          </cell>
          <cell r="C519" t="str">
            <v>3Cx1.25㎟</v>
          </cell>
          <cell r="D519" t="str">
            <v>m</v>
          </cell>
        </row>
        <row r="520">
          <cell r="A520">
            <v>7008045</v>
          </cell>
          <cell r="B520" t="str">
            <v>내열전선 FR-3</v>
          </cell>
          <cell r="C520" t="str">
            <v>3Cx2.0㎟</v>
          </cell>
          <cell r="D520" t="str">
            <v>m</v>
          </cell>
        </row>
        <row r="521">
          <cell r="A521">
            <v>7008046</v>
          </cell>
          <cell r="B521" t="str">
            <v>내열전선 FR-3</v>
          </cell>
          <cell r="C521" t="str">
            <v>3Cx3.5㎟</v>
          </cell>
          <cell r="D521" t="str">
            <v>m</v>
          </cell>
        </row>
        <row r="522">
          <cell r="A522">
            <v>7008060</v>
          </cell>
          <cell r="B522" t="str">
            <v>내열전선 FR-3</v>
          </cell>
          <cell r="C522" t="str">
            <v>4Cx1.2mm</v>
          </cell>
          <cell r="D522" t="str">
            <v>m</v>
          </cell>
        </row>
        <row r="523">
          <cell r="A523">
            <v>7008061</v>
          </cell>
          <cell r="B523" t="str">
            <v>내열전선 FR-3</v>
          </cell>
          <cell r="C523" t="str">
            <v>4Cx1.6mm</v>
          </cell>
          <cell r="D523" t="str">
            <v>m</v>
          </cell>
        </row>
        <row r="524">
          <cell r="A524">
            <v>7008062</v>
          </cell>
          <cell r="B524" t="str">
            <v>내열전선 FR-3</v>
          </cell>
          <cell r="C524" t="str">
            <v>4Cx2.0mm</v>
          </cell>
          <cell r="D524" t="str">
            <v>m</v>
          </cell>
        </row>
        <row r="525">
          <cell r="A525">
            <v>7008063</v>
          </cell>
          <cell r="B525" t="str">
            <v>내열전선 FR-3</v>
          </cell>
          <cell r="C525" t="str">
            <v>4Cx0.9㎟</v>
          </cell>
          <cell r="D525" t="str">
            <v>m</v>
          </cell>
        </row>
        <row r="526">
          <cell r="A526">
            <v>7008064</v>
          </cell>
          <cell r="B526" t="str">
            <v>내열전선 FR-3</v>
          </cell>
          <cell r="C526" t="str">
            <v>4Cx1.25㎟</v>
          </cell>
          <cell r="D526" t="str">
            <v>m</v>
          </cell>
        </row>
        <row r="527">
          <cell r="A527">
            <v>7008065</v>
          </cell>
          <cell r="B527" t="str">
            <v>내열전선 FR-3</v>
          </cell>
          <cell r="C527" t="str">
            <v>4Cx2.0㎟</v>
          </cell>
          <cell r="D527" t="str">
            <v>m</v>
          </cell>
        </row>
        <row r="528">
          <cell r="A528">
            <v>7008066</v>
          </cell>
          <cell r="B528" t="str">
            <v>내열전선 FR-3</v>
          </cell>
          <cell r="C528" t="str">
            <v>4Cx3.5㎟</v>
          </cell>
          <cell r="D528" t="str">
            <v>m</v>
          </cell>
        </row>
        <row r="529">
          <cell r="A529">
            <v>7008080</v>
          </cell>
          <cell r="B529" t="str">
            <v>내열전선 FR-3</v>
          </cell>
          <cell r="C529" t="str">
            <v>5Cx1.2mm</v>
          </cell>
          <cell r="D529" t="str">
            <v>m</v>
          </cell>
        </row>
        <row r="530">
          <cell r="A530">
            <v>7008081</v>
          </cell>
          <cell r="B530" t="str">
            <v>내열전선 FR-3</v>
          </cell>
          <cell r="C530" t="str">
            <v>5Cx1.6mm</v>
          </cell>
          <cell r="D530" t="str">
            <v>m</v>
          </cell>
        </row>
        <row r="531">
          <cell r="A531">
            <v>7008082</v>
          </cell>
          <cell r="B531" t="str">
            <v>내열전선 FR-3</v>
          </cell>
          <cell r="C531" t="str">
            <v>5Cx2.0mm</v>
          </cell>
          <cell r="D531" t="str">
            <v>m</v>
          </cell>
        </row>
        <row r="532">
          <cell r="A532">
            <v>7008083</v>
          </cell>
          <cell r="B532" t="str">
            <v>내열전선 FR-3</v>
          </cell>
          <cell r="C532" t="str">
            <v>5Cx0.9㎟</v>
          </cell>
          <cell r="D532" t="str">
            <v>m</v>
          </cell>
        </row>
        <row r="533">
          <cell r="A533">
            <v>7008084</v>
          </cell>
          <cell r="B533" t="str">
            <v>내열전선 FR-3</v>
          </cell>
          <cell r="C533" t="str">
            <v>5Cx1.25㎟</v>
          </cell>
          <cell r="D533" t="str">
            <v>m</v>
          </cell>
        </row>
        <row r="534">
          <cell r="A534">
            <v>7008085</v>
          </cell>
          <cell r="B534" t="str">
            <v>내열전선 FR-3</v>
          </cell>
          <cell r="C534" t="str">
            <v>5Cx2.0㎟</v>
          </cell>
          <cell r="D534" t="str">
            <v>m</v>
          </cell>
        </row>
        <row r="535">
          <cell r="A535">
            <v>7008086</v>
          </cell>
          <cell r="B535" t="str">
            <v>내열전선 FR-3</v>
          </cell>
          <cell r="C535" t="str">
            <v>5Cx3.5㎟</v>
          </cell>
          <cell r="D535" t="str">
            <v>m</v>
          </cell>
        </row>
        <row r="536">
          <cell r="A536">
            <v>7008100</v>
          </cell>
          <cell r="B536" t="str">
            <v>내열전선 FR-3</v>
          </cell>
          <cell r="C536" t="str">
            <v>6Cx1.2mm</v>
          </cell>
          <cell r="D536" t="str">
            <v>m</v>
          </cell>
        </row>
        <row r="537">
          <cell r="A537">
            <v>7008101</v>
          </cell>
          <cell r="B537" t="str">
            <v>내열전선 FR-3</v>
          </cell>
          <cell r="C537" t="str">
            <v>6Cx1.6mm</v>
          </cell>
          <cell r="D537" t="str">
            <v>m</v>
          </cell>
        </row>
        <row r="538">
          <cell r="A538">
            <v>7008102</v>
          </cell>
          <cell r="B538" t="str">
            <v>내열전선 FR-3</v>
          </cell>
          <cell r="C538" t="str">
            <v>6Cx2.0mm</v>
          </cell>
          <cell r="D538" t="str">
            <v>m</v>
          </cell>
        </row>
        <row r="539">
          <cell r="A539">
            <v>7008103</v>
          </cell>
          <cell r="B539" t="str">
            <v>내열전선 FR-3</v>
          </cell>
          <cell r="C539" t="str">
            <v>6Cx0.9㎟</v>
          </cell>
          <cell r="D539" t="str">
            <v>m</v>
          </cell>
        </row>
        <row r="540">
          <cell r="A540">
            <v>7008104</v>
          </cell>
          <cell r="B540" t="str">
            <v>내열전선 FR-3</v>
          </cell>
          <cell r="C540" t="str">
            <v>6Cx1.25㎟</v>
          </cell>
          <cell r="D540" t="str">
            <v>m</v>
          </cell>
        </row>
        <row r="541">
          <cell r="A541">
            <v>7008105</v>
          </cell>
          <cell r="B541" t="str">
            <v>내열전선 FR-3</v>
          </cell>
          <cell r="C541" t="str">
            <v>6Cx2.0㎟</v>
          </cell>
          <cell r="D541" t="str">
            <v>m</v>
          </cell>
        </row>
        <row r="542">
          <cell r="A542">
            <v>7008106</v>
          </cell>
          <cell r="B542" t="str">
            <v>내열전선 FR-3</v>
          </cell>
          <cell r="C542" t="str">
            <v>6Cx3.5㎟</v>
          </cell>
          <cell r="D542" t="str">
            <v>m</v>
          </cell>
        </row>
        <row r="543">
          <cell r="A543">
            <v>7008120</v>
          </cell>
          <cell r="B543" t="str">
            <v>내열전선 FR-3</v>
          </cell>
          <cell r="C543" t="str">
            <v>7Cx1.2mm</v>
          </cell>
          <cell r="D543" t="str">
            <v>m</v>
          </cell>
        </row>
        <row r="544">
          <cell r="A544">
            <v>7008121</v>
          </cell>
          <cell r="B544" t="str">
            <v>내열전선 FR-3</v>
          </cell>
          <cell r="C544" t="str">
            <v>7Cx1.6mm</v>
          </cell>
          <cell r="D544" t="str">
            <v>m</v>
          </cell>
        </row>
        <row r="545">
          <cell r="A545">
            <v>7008122</v>
          </cell>
          <cell r="B545" t="str">
            <v>내열전선 FR-3</v>
          </cell>
          <cell r="C545" t="str">
            <v>7Cx2.0mm</v>
          </cell>
          <cell r="D545" t="str">
            <v>m</v>
          </cell>
        </row>
        <row r="546">
          <cell r="A546">
            <v>7008123</v>
          </cell>
          <cell r="B546" t="str">
            <v>내열전선 FR-3</v>
          </cell>
          <cell r="C546" t="str">
            <v>7Cx0.9㎟</v>
          </cell>
          <cell r="D546" t="str">
            <v>m</v>
          </cell>
        </row>
        <row r="547">
          <cell r="A547">
            <v>7008124</v>
          </cell>
          <cell r="B547" t="str">
            <v>내열전선 FR-3</v>
          </cell>
          <cell r="C547" t="str">
            <v>7Cx1.25㎟</v>
          </cell>
          <cell r="D547" t="str">
            <v>m</v>
          </cell>
        </row>
        <row r="548">
          <cell r="A548">
            <v>7008125</v>
          </cell>
          <cell r="B548" t="str">
            <v>내열전선 FR-3</v>
          </cell>
          <cell r="C548" t="str">
            <v>7Cx2.0㎟</v>
          </cell>
          <cell r="D548" t="str">
            <v>m</v>
          </cell>
        </row>
        <row r="549">
          <cell r="A549">
            <v>7008126</v>
          </cell>
          <cell r="B549" t="str">
            <v>내열전선 FR-3</v>
          </cell>
          <cell r="C549" t="str">
            <v>7Cx3.5㎟</v>
          </cell>
          <cell r="D549" t="str">
            <v>m</v>
          </cell>
        </row>
        <row r="550">
          <cell r="A550">
            <v>7008140</v>
          </cell>
          <cell r="B550" t="str">
            <v>내열전선 FR-3</v>
          </cell>
          <cell r="C550" t="str">
            <v>8Cx1.2mm</v>
          </cell>
          <cell r="D550" t="str">
            <v>m</v>
          </cell>
        </row>
        <row r="551">
          <cell r="A551">
            <v>7008141</v>
          </cell>
          <cell r="B551" t="str">
            <v>내열전선 FR-3</v>
          </cell>
          <cell r="C551" t="str">
            <v>8Cx1.6mm</v>
          </cell>
          <cell r="D551" t="str">
            <v>m</v>
          </cell>
        </row>
        <row r="552">
          <cell r="A552">
            <v>7008142</v>
          </cell>
          <cell r="B552" t="str">
            <v>내열전선 FR-3</v>
          </cell>
          <cell r="C552" t="str">
            <v>8Cx2.0mm</v>
          </cell>
          <cell r="D552" t="str">
            <v>m</v>
          </cell>
        </row>
        <row r="553">
          <cell r="A553">
            <v>7008143</v>
          </cell>
          <cell r="B553" t="str">
            <v>내열전선 FR-3</v>
          </cell>
          <cell r="C553" t="str">
            <v>8Cx0.9㎟</v>
          </cell>
          <cell r="D553" t="str">
            <v>m</v>
          </cell>
        </row>
        <row r="554">
          <cell r="A554">
            <v>7008144</v>
          </cell>
          <cell r="B554" t="str">
            <v>내열전선 FR-3</v>
          </cell>
          <cell r="C554" t="str">
            <v>8Cx1.25㎟</v>
          </cell>
          <cell r="D554" t="str">
            <v>m</v>
          </cell>
        </row>
        <row r="555">
          <cell r="A555">
            <v>7008145</v>
          </cell>
          <cell r="B555" t="str">
            <v>내열전선 FR-3</v>
          </cell>
          <cell r="C555" t="str">
            <v>8Cx2.0㎟</v>
          </cell>
          <cell r="D555" t="str">
            <v>m</v>
          </cell>
        </row>
        <row r="556">
          <cell r="A556">
            <v>7008146</v>
          </cell>
          <cell r="B556" t="str">
            <v>내열전선 FR-3</v>
          </cell>
          <cell r="C556" t="str">
            <v>8Cx3.5㎟</v>
          </cell>
          <cell r="D556" t="str">
            <v>m</v>
          </cell>
        </row>
        <row r="557">
          <cell r="A557">
            <v>7008160</v>
          </cell>
          <cell r="B557" t="str">
            <v>내열전선 FR-3</v>
          </cell>
          <cell r="C557" t="str">
            <v>9Cx1.2mm</v>
          </cell>
          <cell r="D557" t="str">
            <v>m</v>
          </cell>
        </row>
        <row r="558">
          <cell r="A558">
            <v>7008161</v>
          </cell>
          <cell r="B558" t="str">
            <v>내열전선 FR-3</v>
          </cell>
          <cell r="C558" t="str">
            <v>9Cx1.6mm</v>
          </cell>
          <cell r="D558" t="str">
            <v>m</v>
          </cell>
        </row>
        <row r="559">
          <cell r="A559">
            <v>7008162</v>
          </cell>
          <cell r="B559" t="str">
            <v>내열전선 FR-3</v>
          </cell>
          <cell r="C559" t="str">
            <v>9Cx2.0mm</v>
          </cell>
          <cell r="D559" t="str">
            <v>m</v>
          </cell>
        </row>
        <row r="560">
          <cell r="A560">
            <v>7008163</v>
          </cell>
          <cell r="B560" t="str">
            <v>내열전선 FR-3</v>
          </cell>
          <cell r="C560" t="str">
            <v>9Cx0.9㎟</v>
          </cell>
          <cell r="D560" t="str">
            <v>m</v>
          </cell>
        </row>
        <row r="561">
          <cell r="A561">
            <v>7008164</v>
          </cell>
          <cell r="B561" t="str">
            <v>내열전선 FR-3</v>
          </cell>
          <cell r="C561" t="str">
            <v>9Cx1.25㎟</v>
          </cell>
          <cell r="D561" t="str">
            <v>m</v>
          </cell>
        </row>
        <row r="562">
          <cell r="A562">
            <v>7008165</v>
          </cell>
          <cell r="B562" t="str">
            <v>내열전선 FR-3</v>
          </cell>
          <cell r="C562" t="str">
            <v>9Cx2.0㎟</v>
          </cell>
          <cell r="D562" t="str">
            <v>m</v>
          </cell>
        </row>
        <row r="563">
          <cell r="A563">
            <v>7008166</v>
          </cell>
          <cell r="B563" t="str">
            <v>내열전선 FR-3</v>
          </cell>
          <cell r="C563" t="str">
            <v>9Cx3.5㎟</v>
          </cell>
          <cell r="D563" t="str">
            <v>m</v>
          </cell>
        </row>
        <row r="564">
          <cell r="A564">
            <v>7008180</v>
          </cell>
          <cell r="B564" t="str">
            <v>내열전선 FR-3</v>
          </cell>
          <cell r="C564" t="str">
            <v>10Cx1.2mm</v>
          </cell>
          <cell r="D564" t="str">
            <v>m</v>
          </cell>
        </row>
        <row r="565">
          <cell r="A565">
            <v>7008181</v>
          </cell>
          <cell r="B565" t="str">
            <v>내열전선 FR-3</v>
          </cell>
          <cell r="C565" t="str">
            <v>10Cx1.6mm</v>
          </cell>
          <cell r="D565" t="str">
            <v>m</v>
          </cell>
        </row>
        <row r="566">
          <cell r="A566">
            <v>7008182</v>
          </cell>
          <cell r="B566" t="str">
            <v>내열전선 FR-3</v>
          </cell>
          <cell r="C566" t="str">
            <v>10Cx2.0mm</v>
          </cell>
          <cell r="D566" t="str">
            <v>m</v>
          </cell>
        </row>
        <row r="567">
          <cell r="A567">
            <v>7008183</v>
          </cell>
          <cell r="B567" t="str">
            <v>내열전선 FR-3</v>
          </cell>
          <cell r="C567" t="str">
            <v>10Cx0.9㎟</v>
          </cell>
          <cell r="D567" t="str">
            <v>m</v>
          </cell>
        </row>
        <row r="568">
          <cell r="A568">
            <v>7008184</v>
          </cell>
          <cell r="B568" t="str">
            <v>내열전선 FR-3</v>
          </cell>
          <cell r="C568" t="str">
            <v>10Cx1.25㎟</v>
          </cell>
          <cell r="D568" t="str">
            <v>m</v>
          </cell>
        </row>
        <row r="569">
          <cell r="A569">
            <v>7008185</v>
          </cell>
          <cell r="B569" t="str">
            <v>내열전선 FR-3</v>
          </cell>
          <cell r="C569" t="str">
            <v>10Cx2.0㎟</v>
          </cell>
          <cell r="D569" t="str">
            <v>m</v>
          </cell>
        </row>
        <row r="570">
          <cell r="A570">
            <v>7008186</v>
          </cell>
          <cell r="B570" t="str">
            <v>내열전선 FR-3</v>
          </cell>
          <cell r="C570" t="str">
            <v>10Cx3.5㎟</v>
          </cell>
          <cell r="D570" t="str">
            <v>m</v>
          </cell>
        </row>
        <row r="571">
          <cell r="A571">
            <v>7008200</v>
          </cell>
          <cell r="B571" t="str">
            <v>내열전선 FR-3</v>
          </cell>
          <cell r="C571" t="str">
            <v>12Cx1.2mm</v>
          </cell>
          <cell r="D571" t="str">
            <v>m</v>
          </cell>
        </row>
        <row r="572">
          <cell r="A572">
            <v>7008201</v>
          </cell>
          <cell r="B572" t="str">
            <v>내열전선 FR-3</v>
          </cell>
          <cell r="C572" t="str">
            <v>12Cx1.6mm</v>
          </cell>
          <cell r="D572" t="str">
            <v>m</v>
          </cell>
        </row>
        <row r="573">
          <cell r="A573">
            <v>7008202</v>
          </cell>
          <cell r="B573" t="str">
            <v>내열전선 FR-3</v>
          </cell>
          <cell r="C573" t="str">
            <v>12Cx2.0mm</v>
          </cell>
          <cell r="D573" t="str">
            <v>m</v>
          </cell>
        </row>
        <row r="574">
          <cell r="A574">
            <v>7008203</v>
          </cell>
          <cell r="B574" t="str">
            <v>내열전선 FR-3</v>
          </cell>
          <cell r="C574" t="str">
            <v>12Cx0.9㎟</v>
          </cell>
          <cell r="D574" t="str">
            <v>m</v>
          </cell>
        </row>
        <row r="575">
          <cell r="A575">
            <v>7008204</v>
          </cell>
          <cell r="B575" t="str">
            <v>내열전선 FR-3</v>
          </cell>
          <cell r="C575" t="str">
            <v>12Cx1.25㎟</v>
          </cell>
          <cell r="D575" t="str">
            <v>m</v>
          </cell>
        </row>
        <row r="576">
          <cell r="A576">
            <v>7008205</v>
          </cell>
          <cell r="B576" t="str">
            <v>내열전선 FR-3</v>
          </cell>
          <cell r="C576" t="str">
            <v>12Cx2.0㎟</v>
          </cell>
          <cell r="D576" t="str">
            <v>m</v>
          </cell>
        </row>
        <row r="577">
          <cell r="A577">
            <v>7008206</v>
          </cell>
          <cell r="B577" t="str">
            <v>내열전선 FR-3</v>
          </cell>
          <cell r="C577" t="str">
            <v>12Cx3.5㎟</v>
          </cell>
          <cell r="D577" t="str">
            <v>m</v>
          </cell>
        </row>
        <row r="578">
          <cell r="A578">
            <v>7008220</v>
          </cell>
          <cell r="B578" t="str">
            <v>내열전선 FR-3</v>
          </cell>
          <cell r="C578" t="str">
            <v>15Cx1.2mm</v>
          </cell>
          <cell r="D578" t="str">
            <v>m</v>
          </cell>
        </row>
        <row r="579">
          <cell r="A579">
            <v>7008221</v>
          </cell>
          <cell r="B579" t="str">
            <v>내열전선 FR-3</v>
          </cell>
          <cell r="C579" t="str">
            <v>15Cx1.6mm</v>
          </cell>
          <cell r="D579" t="str">
            <v>m</v>
          </cell>
        </row>
        <row r="580">
          <cell r="A580">
            <v>7008222</v>
          </cell>
          <cell r="B580" t="str">
            <v>내열전선 FR-3</v>
          </cell>
          <cell r="C580" t="str">
            <v>15Cx2.0mm</v>
          </cell>
          <cell r="D580" t="str">
            <v>m</v>
          </cell>
        </row>
        <row r="581">
          <cell r="A581">
            <v>7008223</v>
          </cell>
          <cell r="B581" t="str">
            <v>내열전선 FR-3</v>
          </cell>
          <cell r="C581" t="str">
            <v>15Cx0.9㎟</v>
          </cell>
          <cell r="D581" t="str">
            <v>m</v>
          </cell>
        </row>
        <row r="582">
          <cell r="A582">
            <v>7008224</v>
          </cell>
          <cell r="B582" t="str">
            <v>내열전선 FR-3</v>
          </cell>
          <cell r="C582" t="str">
            <v>15Cx1.25㎟</v>
          </cell>
          <cell r="D582" t="str">
            <v>m</v>
          </cell>
        </row>
        <row r="583">
          <cell r="A583">
            <v>7008225</v>
          </cell>
          <cell r="B583" t="str">
            <v>내열전선 FR-3</v>
          </cell>
          <cell r="C583" t="str">
            <v>15Cx2.0㎟</v>
          </cell>
          <cell r="D583" t="str">
            <v>m</v>
          </cell>
        </row>
        <row r="584">
          <cell r="A584">
            <v>7008226</v>
          </cell>
          <cell r="B584" t="str">
            <v>내열전선 FR-3</v>
          </cell>
          <cell r="C584" t="str">
            <v>15Cx3.5㎟</v>
          </cell>
          <cell r="D584" t="str">
            <v>m</v>
          </cell>
        </row>
        <row r="585">
          <cell r="A585">
            <v>7008240</v>
          </cell>
          <cell r="B585" t="str">
            <v>내열전선 FR-3</v>
          </cell>
          <cell r="C585" t="str">
            <v>16Cx1.2mm</v>
          </cell>
          <cell r="D585" t="str">
            <v>m</v>
          </cell>
        </row>
        <row r="586">
          <cell r="A586">
            <v>7008241</v>
          </cell>
          <cell r="B586" t="str">
            <v>내열전선 FR-3</v>
          </cell>
          <cell r="C586" t="str">
            <v>16Cx1.6mm</v>
          </cell>
          <cell r="D586" t="str">
            <v>m</v>
          </cell>
        </row>
        <row r="587">
          <cell r="A587">
            <v>7008242</v>
          </cell>
          <cell r="B587" t="str">
            <v>내열전선 FR-3</v>
          </cell>
          <cell r="C587" t="str">
            <v>16Cx2.0mm</v>
          </cell>
          <cell r="D587" t="str">
            <v>m</v>
          </cell>
        </row>
        <row r="588">
          <cell r="A588">
            <v>7008243</v>
          </cell>
          <cell r="B588" t="str">
            <v>내열전선 FR-3</v>
          </cell>
          <cell r="C588" t="str">
            <v>16Cx0.9㎟</v>
          </cell>
          <cell r="D588" t="str">
            <v>m</v>
          </cell>
        </row>
        <row r="589">
          <cell r="A589">
            <v>7008244</v>
          </cell>
          <cell r="B589" t="str">
            <v>내열전선 FR-3</v>
          </cell>
          <cell r="C589" t="str">
            <v>16Cx1.25㎟</v>
          </cell>
          <cell r="D589" t="str">
            <v>m</v>
          </cell>
        </row>
        <row r="590">
          <cell r="A590">
            <v>7008245</v>
          </cell>
          <cell r="B590" t="str">
            <v>내열전선 FR-3</v>
          </cell>
          <cell r="C590" t="str">
            <v>16Cx2.0㎟</v>
          </cell>
          <cell r="D590" t="str">
            <v>m</v>
          </cell>
        </row>
        <row r="591">
          <cell r="A591">
            <v>7008246</v>
          </cell>
          <cell r="B591" t="str">
            <v>내열전선 FR-3</v>
          </cell>
          <cell r="C591" t="str">
            <v>16Cx3.5㎟</v>
          </cell>
          <cell r="D591" t="str">
            <v>m</v>
          </cell>
        </row>
        <row r="592">
          <cell r="A592">
            <v>7008280</v>
          </cell>
          <cell r="B592" t="str">
            <v>내열전선 FR-3</v>
          </cell>
          <cell r="C592" t="str">
            <v>18Cx1.2mm</v>
          </cell>
          <cell r="D592" t="str">
            <v>m</v>
          </cell>
        </row>
        <row r="593">
          <cell r="A593">
            <v>7008281</v>
          </cell>
          <cell r="B593" t="str">
            <v>내열전선 FR-3</v>
          </cell>
          <cell r="C593" t="str">
            <v>18Cx1.6mm</v>
          </cell>
          <cell r="D593" t="str">
            <v>m</v>
          </cell>
        </row>
        <row r="594">
          <cell r="A594">
            <v>7008282</v>
          </cell>
          <cell r="B594" t="str">
            <v>내열전선 FR-3</v>
          </cell>
          <cell r="C594" t="str">
            <v>18Cx2.0mm</v>
          </cell>
          <cell r="D594" t="str">
            <v>m</v>
          </cell>
        </row>
        <row r="595">
          <cell r="A595">
            <v>7008283</v>
          </cell>
          <cell r="B595" t="str">
            <v>내열전선 FR-3</v>
          </cell>
          <cell r="C595" t="str">
            <v>18Cx0.9㎟</v>
          </cell>
          <cell r="D595" t="str">
            <v>m</v>
          </cell>
        </row>
        <row r="596">
          <cell r="A596">
            <v>7008284</v>
          </cell>
          <cell r="B596" t="str">
            <v>내열전선 FR-3</v>
          </cell>
          <cell r="C596" t="str">
            <v>18Cx1.25㎟</v>
          </cell>
          <cell r="D596" t="str">
            <v>m</v>
          </cell>
        </row>
        <row r="597">
          <cell r="A597">
            <v>7008285</v>
          </cell>
          <cell r="B597" t="str">
            <v>내열전선 FR-3</v>
          </cell>
          <cell r="C597" t="str">
            <v>18Cx2.0㎟</v>
          </cell>
          <cell r="D597" t="str">
            <v>m</v>
          </cell>
        </row>
        <row r="598">
          <cell r="A598">
            <v>7008286</v>
          </cell>
          <cell r="B598" t="str">
            <v>내열전선 FR-3</v>
          </cell>
          <cell r="C598" t="str">
            <v>18Cx3.5㎟</v>
          </cell>
          <cell r="D598" t="str">
            <v>m</v>
          </cell>
        </row>
        <row r="599">
          <cell r="A599">
            <v>7008300</v>
          </cell>
          <cell r="B599" t="str">
            <v>내열전선 FR-3</v>
          </cell>
          <cell r="C599" t="str">
            <v>19Cx1.2mm</v>
          </cell>
          <cell r="D599" t="str">
            <v>m</v>
          </cell>
        </row>
        <row r="600">
          <cell r="A600">
            <v>7008301</v>
          </cell>
          <cell r="B600" t="str">
            <v>내열전선 FR-3</v>
          </cell>
          <cell r="C600" t="str">
            <v>19Cx1.6mm</v>
          </cell>
          <cell r="D600" t="str">
            <v>m</v>
          </cell>
        </row>
        <row r="601">
          <cell r="A601">
            <v>7008302</v>
          </cell>
          <cell r="B601" t="str">
            <v>내열전선 FR-3</v>
          </cell>
          <cell r="C601" t="str">
            <v>19Cx2.0mm</v>
          </cell>
          <cell r="D601" t="str">
            <v>m</v>
          </cell>
        </row>
        <row r="602">
          <cell r="A602">
            <v>7008303</v>
          </cell>
          <cell r="B602" t="str">
            <v>내열전선 FR-3</v>
          </cell>
          <cell r="C602" t="str">
            <v>19Cx0.9㎟</v>
          </cell>
          <cell r="D602" t="str">
            <v>m</v>
          </cell>
        </row>
        <row r="603">
          <cell r="A603">
            <v>7008304</v>
          </cell>
          <cell r="B603" t="str">
            <v>내열전선 FR-3</v>
          </cell>
          <cell r="C603" t="str">
            <v>19Cx1.25㎟</v>
          </cell>
          <cell r="D603" t="str">
            <v>m</v>
          </cell>
        </row>
        <row r="604">
          <cell r="A604">
            <v>7008305</v>
          </cell>
          <cell r="B604" t="str">
            <v>내열전선 FR-3</v>
          </cell>
          <cell r="C604" t="str">
            <v>19Cx2.0㎟</v>
          </cell>
          <cell r="D604" t="str">
            <v>m</v>
          </cell>
        </row>
        <row r="605">
          <cell r="A605">
            <v>7008306</v>
          </cell>
          <cell r="B605" t="str">
            <v>내열전선 FR-3</v>
          </cell>
          <cell r="C605" t="str">
            <v>19Cx3.5㎟</v>
          </cell>
          <cell r="D605" t="str">
            <v>m</v>
          </cell>
        </row>
        <row r="606">
          <cell r="A606">
            <v>7008320</v>
          </cell>
          <cell r="B606" t="str">
            <v>내열전선 FR-3</v>
          </cell>
          <cell r="C606" t="str">
            <v>20Cx1.2mm</v>
          </cell>
          <cell r="D606" t="str">
            <v>m</v>
          </cell>
        </row>
        <row r="607">
          <cell r="A607">
            <v>7008321</v>
          </cell>
          <cell r="B607" t="str">
            <v>내열전선 FR-3</v>
          </cell>
          <cell r="C607" t="str">
            <v>20Cx1.6mm</v>
          </cell>
          <cell r="D607" t="str">
            <v>m</v>
          </cell>
        </row>
        <row r="608">
          <cell r="A608">
            <v>7008322</v>
          </cell>
          <cell r="B608" t="str">
            <v>내열전선 FR-3</v>
          </cell>
          <cell r="C608" t="str">
            <v>20Cx2.0mm</v>
          </cell>
          <cell r="D608" t="str">
            <v>m</v>
          </cell>
        </row>
        <row r="609">
          <cell r="A609">
            <v>7008323</v>
          </cell>
          <cell r="B609" t="str">
            <v>내열전선 FR-3</v>
          </cell>
          <cell r="C609" t="str">
            <v>20Cx0.9㎟</v>
          </cell>
          <cell r="D609" t="str">
            <v>m</v>
          </cell>
        </row>
        <row r="610">
          <cell r="A610">
            <v>7008324</v>
          </cell>
          <cell r="B610" t="str">
            <v>내열전선 FR-3</v>
          </cell>
          <cell r="C610" t="str">
            <v>20Cx1.25㎟</v>
          </cell>
          <cell r="D610" t="str">
            <v>m</v>
          </cell>
        </row>
        <row r="611">
          <cell r="A611">
            <v>7008325</v>
          </cell>
          <cell r="B611" t="str">
            <v>내열전선 FR-3</v>
          </cell>
          <cell r="C611" t="str">
            <v>20Cx2.0㎟</v>
          </cell>
          <cell r="D611" t="str">
            <v>m</v>
          </cell>
        </row>
        <row r="612">
          <cell r="A612">
            <v>7008326</v>
          </cell>
          <cell r="B612" t="str">
            <v>내열전선 FR-3</v>
          </cell>
          <cell r="C612" t="str">
            <v>20Cx3.5㎟</v>
          </cell>
          <cell r="D612" t="str">
            <v>m</v>
          </cell>
        </row>
        <row r="613">
          <cell r="A613">
            <v>7008340</v>
          </cell>
          <cell r="B613" t="str">
            <v>내열전선 FR-3</v>
          </cell>
          <cell r="C613" t="str">
            <v>24Cx1.2mm</v>
          </cell>
          <cell r="D613" t="str">
            <v>m</v>
          </cell>
        </row>
        <row r="614">
          <cell r="A614">
            <v>7008341</v>
          </cell>
          <cell r="B614" t="str">
            <v>내열전선 FR-3</v>
          </cell>
          <cell r="C614" t="str">
            <v>24Cx1.6mm</v>
          </cell>
          <cell r="D614" t="str">
            <v>m</v>
          </cell>
        </row>
        <row r="615">
          <cell r="A615">
            <v>7008342</v>
          </cell>
          <cell r="B615" t="str">
            <v>내열전선 FR-3</v>
          </cell>
          <cell r="C615" t="str">
            <v>24Cx2.0mm</v>
          </cell>
          <cell r="D615" t="str">
            <v>m</v>
          </cell>
        </row>
        <row r="616">
          <cell r="A616">
            <v>7008343</v>
          </cell>
          <cell r="B616" t="str">
            <v>내열전선 FR-3</v>
          </cell>
          <cell r="C616" t="str">
            <v>24Cx0.9㎟</v>
          </cell>
          <cell r="D616" t="str">
            <v>m</v>
          </cell>
        </row>
        <row r="617">
          <cell r="A617">
            <v>7008344</v>
          </cell>
          <cell r="B617" t="str">
            <v>내열전선 FR-3</v>
          </cell>
          <cell r="C617" t="str">
            <v>24Cx1.25㎟</v>
          </cell>
          <cell r="D617" t="str">
            <v>m</v>
          </cell>
        </row>
        <row r="618">
          <cell r="A618">
            <v>7008345</v>
          </cell>
          <cell r="B618" t="str">
            <v>내열전선 FR-3</v>
          </cell>
          <cell r="C618" t="str">
            <v>24Cx2.0㎟</v>
          </cell>
          <cell r="D618" t="str">
            <v>m</v>
          </cell>
        </row>
        <row r="619">
          <cell r="A619">
            <v>7008346</v>
          </cell>
          <cell r="B619" t="str">
            <v>내열전선 FR-3</v>
          </cell>
          <cell r="C619" t="str">
            <v>24Cx3.5㎟</v>
          </cell>
          <cell r="D619" t="str">
            <v>m</v>
          </cell>
        </row>
        <row r="620">
          <cell r="A620">
            <v>7008360</v>
          </cell>
          <cell r="B620" t="str">
            <v>내열전선 FR-3</v>
          </cell>
          <cell r="C620" t="str">
            <v>27Cx1.2mm</v>
          </cell>
          <cell r="D620" t="str">
            <v>m</v>
          </cell>
        </row>
        <row r="621">
          <cell r="A621">
            <v>7008361</v>
          </cell>
          <cell r="B621" t="str">
            <v>내열전선 FR-3</v>
          </cell>
          <cell r="C621" t="str">
            <v>27Cx1.6mm</v>
          </cell>
          <cell r="D621" t="str">
            <v>m</v>
          </cell>
        </row>
        <row r="622">
          <cell r="A622">
            <v>7008362</v>
          </cell>
          <cell r="B622" t="str">
            <v>내열전선 FR-3</v>
          </cell>
          <cell r="C622" t="str">
            <v>27Cx2.0mm</v>
          </cell>
          <cell r="D622" t="str">
            <v>m</v>
          </cell>
        </row>
        <row r="623">
          <cell r="A623">
            <v>7008363</v>
          </cell>
          <cell r="B623" t="str">
            <v>내열전선 FR-3</v>
          </cell>
          <cell r="C623" t="str">
            <v>27Cx0.9㎟</v>
          </cell>
          <cell r="D623" t="str">
            <v>m</v>
          </cell>
        </row>
        <row r="624">
          <cell r="A624">
            <v>7008364</v>
          </cell>
          <cell r="B624" t="str">
            <v>내열전선 FR-3</v>
          </cell>
          <cell r="C624" t="str">
            <v>27Cx1.25㎟</v>
          </cell>
          <cell r="D624" t="str">
            <v>m</v>
          </cell>
        </row>
        <row r="625">
          <cell r="A625">
            <v>7008365</v>
          </cell>
          <cell r="B625" t="str">
            <v>내열전선 FR-3</v>
          </cell>
          <cell r="C625" t="str">
            <v>27Cx2.0㎟</v>
          </cell>
          <cell r="D625" t="str">
            <v>m</v>
          </cell>
        </row>
        <row r="626">
          <cell r="A626">
            <v>7008366</v>
          </cell>
          <cell r="B626" t="str">
            <v>내열전선 FR-3</v>
          </cell>
          <cell r="C626" t="str">
            <v>27Cx3.5㎟</v>
          </cell>
          <cell r="D626" t="str">
            <v>m</v>
          </cell>
        </row>
        <row r="627">
          <cell r="A627">
            <v>7008380</v>
          </cell>
          <cell r="B627" t="str">
            <v>내열전선 FR-3</v>
          </cell>
          <cell r="C627" t="str">
            <v>30Cx1.2mm</v>
          </cell>
          <cell r="D627" t="str">
            <v>m</v>
          </cell>
        </row>
        <row r="628">
          <cell r="A628">
            <v>7008381</v>
          </cell>
          <cell r="B628" t="str">
            <v>내열전선 FR-3</v>
          </cell>
          <cell r="C628" t="str">
            <v>30Cx1.6mm</v>
          </cell>
          <cell r="D628" t="str">
            <v>m</v>
          </cell>
        </row>
        <row r="629">
          <cell r="A629">
            <v>7008382</v>
          </cell>
          <cell r="B629" t="str">
            <v>내열전선 FR-3</v>
          </cell>
          <cell r="C629" t="str">
            <v>30Cx2.0mm</v>
          </cell>
          <cell r="D629" t="str">
            <v>m</v>
          </cell>
        </row>
        <row r="630">
          <cell r="A630">
            <v>7008383</v>
          </cell>
          <cell r="B630" t="str">
            <v>내열전선 FR-3</v>
          </cell>
          <cell r="C630" t="str">
            <v>30Cx0.9㎟</v>
          </cell>
          <cell r="D630" t="str">
            <v>m</v>
          </cell>
        </row>
        <row r="631">
          <cell r="A631">
            <v>7008384</v>
          </cell>
          <cell r="B631" t="str">
            <v>내열전선 FR-3</v>
          </cell>
          <cell r="C631" t="str">
            <v>30Cx1.25㎟</v>
          </cell>
          <cell r="D631" t="str">
            <v>m</v>
          </cell>
        </row>
        <row r="632">
          <cell r="A632">
            <v>7008385</v>
          </cell>
          <cell r="B632" t="str">
            <v>내열전선 FR-3</v>
          </cell>
          <cell r="C632" t="str">
            <v>30Cx2.0㎟</v>
          </cell>
          <cell r="D632" t="str">
            <v>m</v>
          </cell>
        </row>
        <row r="633">
          <cell r="A633">
            <v>7008386</v>
          </cell>
          <cell r="B633" t="str">
            <v>내열전선 FR-3</v>
          </cell>
          <cell r="C633" t="str">
            <v>30Cx3.5㎟</v>
          </cell>
          <cell r="D633" t="str">
            <v>m</v>
          </cell>
        </row>
        <row r="634">
          <cell r="A634">
            <v>7008400</v>
          </cell>
          <cell r="B634" t="str">
            <v>내열전선 FR-3</v>
          </cell>
          <cell r="C634" t="str">
            <v>1Px1.2mm</v>
          </cell>
          <cell r="D634" t="str">
            <v>m</v>
          </cell>
        </row>
        <row r="635">
          <cell r="A635">
            <v>7008401</v>
          </cell>
          <cell r="B635" t="str">
            <v>내열전선 FR-3</v>
          </cell>
          <cell r="C635" t="str">
            <v>1Px1.6mm</v>
          </cell>
          <cell r="D635" t="str">
            <v>m</v>
          </cell>
        </row>
        <row r="636">
          <cell r="A636">
            <v>7008402</v>
          </cell>
          <cell r="B636" t="str">
            <v>내열전선 FR-3</v>
          </cell>
          <cell r="C636" t="str">
            <v>1Px2.0mm</v>
          </cell>
          <cell r="D636" t="str">
            <v>m</v>
          </cell>
        </row>
        <row r="637">
          <cell r="A637">
            <v>7008403</v>
          </cell>
          <cell r="B637" t="str">
            <v>내열전선 FR-3</v>
          </cell>
          <cell r="C637" t="str">
            <v>1Px0.9㎟</v>
          </cell>
          <cell r="D637" t="str">
            <v>m</v>
          </cell>
        </row>
        <row r="638">
          <cell r="A638">
            <v>7008404</v>
          </cell>
          <cell r="B638" t="str">
            <v>내열전선 FR-3</v>
          </cell>
          <cell r="C638" t="str">
            <v>1Px1.25㎟</v>
          </cell>
          <cell r="D638" t="str">
            <v>m</v>
          </cell>
        </row>
        <row r="639">
          <cell r="A639">
            <v>7008405</v>
          </cell>
          <cell r="B639" t="str">
            <v>내열전선 FR-3</v>
          </cell>
          <cell r="C639" t="str">
            <v>1Px2.0㎟</v>
          </cell>
          <cell r="D639" t="str">
            <v>m</v>
          </cell>
        </row>
        <row r="640">
          <cell r="A640">
            <v>7008406</v>
          </cell>
          <cell r="B640" t="str">
            <v>내열전선 FR-3</v>
          </cell>
          <cell r="C640" t="str">
            <v>1Px3.5㎟</v>
          </cell>
          <cell r="D640" t="str">
            <v>m</v>
          </cell>
        </row>
        <row r="641">
          <cell r="A641">
            <v>7008420</v>
          </cell>
          <cell r="B641" t="str">
            <v>내열전선 FR-3</v>
          </cell>
          <cell r="C641" t="str">
            <v>2Px1.2mm</v>
          </cell>
          <cell r="D641" t="str">
            <v>m</v>
          </cell>
        </row>
        <row r="642">
          <cell r="A642">
            <v>7008421</v>
          </cell>
          <cell r="B642" t="str">
            <v>내열전선 FR-3</v>
          </cell>
          <cell r="C642" t="str">
            <v>2Px1.6mm</v>
          </cell>
          <cell r="D642" t="str">
            <v>m</v>
          </cell>
        </row>
        <row r="643">
          <cell r="A643">
            <v>7008422</v>
          </cell>
          <cell r="B643" t="str">
            <v>내열전선 FR-3</v>
          </cell>
          <cell r="C643" t="str">
            <v>2Px2.0mm</v>
          </cell>
          <cell r="D643" t="str">
            <v>m</v>
          </cell>
        </row>
        <row r="644">
          <cell r="A644">
            <v>7008423</v>
          </cell>
          <cell r="B644" t="str">
            <v>내열전선 FR-3</v>
          </cell>
          <cell r="C644" t="str">
            <v>2Px0.9㎟</v>
          </cell>
          <cell r="D644" t="str">
            <v>m</v>
          </cell>
        </row>
        <row r="645">
          <cell r="A645">
            <v>7008424</v>
          </cell>
          <cell r="B645" t="str">
            <v>내열전선 FR-3</v>
          </cell>
          <cell r="C645" t="str">
            <v>2Px1.25㎟</v>
          </cell>
          <cell r="D645" t="str">
            <v>m</v>
          </cell>
        </row>
        <row r="646">
          <cell r="A646">
            <v>7008425</v>
          </cell>
          <cell r="B646" t="str">
            <v>내열전선 FR-3</v>
          </cell>
          <cell r="C646" t="str">
            <v>2Px2.0㎟</v>
          </cell>
          <cell r="D646" t="str">
            <v>m</v>
          </cell>
        </row>
        <row r="647">
          <cell r="A647">
            <v>7008426</v>
          </cell>
          <cell r="B647" t="str">
            <v>내열전선 FR-3</v>
          </cell>
          <cell r="C647" t="str">
            <v>2Px3.5㎟</v>
          </cell>
          <cell r="D647" t="str">
            <v>m</v>
          </cell>
        </row>
        <row r="648">
          <cell r="A648">
            <v>7008440</v>
          </cell>
          <cell r="B648" t="str">
            <v>내열전선 FR-3</v>
          </cell>
          <cell r="C648" t="str">
            <v>3Px1.2mm</v>
          </cell>
          <cell r="D648" t="str">
            <v>m</v>
          </cell>
        </row>
        <row r="649">
          <cell r="A649">
            <v>7008441</v>
          </cell>
          <cell r="B649" t="str">
            <v>내열전선 FR-3</v>
          </cell>
          <cell r="C649" t="str">
            <v>3Px1.6mm</v>
          </cell>
          <cell r="D649" t="str">
            <v>m</v>
          </cell>
        </row>
        <row r="650">
          <cell r="A650">
            <v>7008452</v>
          </cell>
          <cell r="B650" t="str">
            <v>내열전선 FR-3</v>
          </cell>
          <cell r="C650" t="str">
            <v>3Px2.0mm</v>
          </cell>
          <cell r="D650" t="str">
            <v>m</v>
          </cell>
        </row>
        <row r="651">
          <cell r="A651">
            <v>7008453</v>
          </cell>
          <cell r="B651" t="str">
            <v>내열전선 FR-3</v>
          </cell>
          <cell r="C651" t="str">
            <v>3Px0.9㎟</v>
          </cell>
          <cell r="D651" t="str">
            <v>m</v>
          </cell>
        </row>
        <row r="652">
          <cell r="A652">
            <v>7008454</v>
          </cell>
          <cell r="B652" t="str">
            <v>내열전선 FR-3</v>
          </cell>
          <cell r="C652" t="str">
            <v>3Px1.25㎟</v>
          </cell>
          <cell r="D652" t="str">
            <v>m</v>
          </cell>
        </row>
        <row r="653">
          <cell r="A653">
            <v>7008455</v>
          </cell>
          <cell r="B653" t="str">
            <v>내열전선 FR-3</v>
          </cell>
          <cell r="C653" t="str">
            <v>3Px2.0㎟</v>
          </cell>
          <cell r="D653" t="str">
            <v>m</v>
          </cell>
        </row>
        <row r="654">
          <cell r="A654">
            <v>7008456</v>
          </cell>
          <cell r="B654" t="str">
            <v>내열전선 FR-3</v>
          </cell>
          <cell r="C654" t="str">
            <v>3Px3.5㎟</v>
          </cell>
          <cell r="D654" t="str">
            <v>m</v>
          </cell>
        </row>
        <row r="655">
          <cell r="A655">
            <v>7008460</v>
          </cell>
          <cell r="B655" t="str">
            <v>내열전선 FR-3</v>
          </cell>
          <cell r="C655" t="str">
            <v>5Px1.2mm</v>
          </cell>
          <cell r="D655" t="str">
            <v>m</v>
          </cell>
        </row>
        <row r="656">
          <cell r="A656">
            <v>7008461</v>
          </cell>
          <cell r="B656" t="str">
            <v>내열전선 FR-3</v>
          </cell>
          <cell r="C656" t="str">
            <v>5Px1.6mm</v>
          </cell>
          <cell r="D656" t="str">
            <v>m</v>
          </cell>
        </row>
        <row r="657">
          <cell r="A657">
            <v>7008462</v>
          </cell>
          <cell r="B657" t="str">
            <v>내열전선 FR-3</v>
          </cell>
          <cell r="C657" t="str">
            <v>5Px2.0mm</v>
          </cell>
          <cell r="D657" t="str">
            <v>m</v>
          </cell>
        </row>
        <row r="658">
          <cell r="A658">
            <v>7008463</v>
          </cell>
          <cell r="B658" t="str">
            <v>내열전선 FR-3</v>
          </cell>
          <cell r="C658" t="str">
            <v>5Px0.9㎟</v>
          </cell>
          <cell r="D658" t="str">
            <v>m</v>
          </cell>
        </row>
        <row r="659">
          <cell r="A659">
            <v>7008464</v>
          </cell>
          <cell r="B659" t="str">
            <v>내열전선 FR-3</v>
          </cell>
          <cell r="C659" t="str">
            <v>5Px1.25㎟</v>
          </cell>
          <cell r="D659" t="str">
            <v>m</v>
          </cell>
        </row>
        <row r="660">
          <cell r="A660">
            <v>7008465</v>
          </cell>
          <cell r="B660" t="str">
            <v>내열전선 FR-3</v>
          </cell>
          <cell r="C660" t="str">
            <v>5Px2.0㎟</v>
          </cell>
          <cell r="D660" t="str">
            <v>m</v>
          </cell>
        </row>
        <row r="661">
          <cell r="A661">
            <v>7008466</v>
          </cell>
          <cell r="B661" t="str">
            <v>내열전선 FR-3</v>
          </cell>
          <cell r="C661" t="str">
            <v>5Px3.5㎟</v>
          </cell>
          <cell r="D661" t="str">
            <v>m</v>
          </cell>
        </row>
        <row r="662">
          <cell r="A662">
            <v>7008480</v>
          </cell>
          <cell r="B662" t="str">
            <v>내열전선 FR-3</v>
          </cell>
          <cell r="C662" t="str">
            <v>7Px1.2mm</v>
          </cell>
          <cell r="D662" t="str">
            <v>m</v>
          </cell>
        </row>
        <row r="663">
          <cell r="A663">
            <v>7008481</v>
          </cell>
          <cell r="B663" t="str">
            <v>내열전선 FR-3</v>
          </cell>
          <cell r="C663" t="str">
            <v>7Px1.6mm</v>
          </cell>
          <cell r="D663" t="str">
            <v>m</v>
          </cell>
        </row>
        <row r="664">
          <cell r="A664">
            <v>7008482</v>
          </cell>
          <cell r="B664" t="str">
            <v>내열전선 FR-3</v>
          </cell>
          <cell r="C664" t="str">
            <v>7Px2.0mm</v>
          </cell>
          <cell r="D664" t="str">
            <v>m</v>
          </cell>
        </row>
        <row r="665">
          <cell r="A665">
            <v>7008483</v>
          </cell>
          <cell r="B665" t="str">
            <v>내열전선 FR-3</v>
          </cell>
          <cell r="C665" t="str">
            <v>7Px0.9㎟</v>
          </cell>
          <cell r="D665" t="str">
            <v>m</v>
          </cell>
        </row>
        <row r="666">
          <cell r="A666">
            <v>7008484</v>
          </cell>
          <cell r="B666" t="str">
            <v>내열전선 FR-3</v>
          </cell>
          <cell r="C666" t="str">
            <v>7Px1.25㎟</v>
          </cell>
          <cell r="D666" t="str">
            <v>m</v>
          </cell>
        </row>
        <row r="667">
          <cell r="A667">
            <v>7008485</v>
          </cell>
          <cell r="B667" t="str">
            <v>내열전선 FR-3</v>
          </cell>
          <cell r="C667" t="str">
            <v>7Px2.0㎟</v>
          </cell>
          <cell r="D667" t="str">
            <v>m</v>
          </cell>
        </row>
        <row r="668">
          <cell r="A668">
            <v>7008486</v>
          </cell>
          <cell r="B668" t="str">
            <v>내열전선 FR-3</v>
          </cell>
          <cell r="C668" t="str">
            <v>7Px3.5㎟</v>
          </cell>
          <cell r="D668" t="str">
            <v>m</v>
          </cell>
        </row>
        <row r="669">
          <cell r="A669">
            <v>7008500</v>
          </cell>
          <cell r="B669" t="str">
            <v>내열전선 FR-3</v>
          </cell>
          <cell r="C669" t="str">
            <v>10Px1.2mm</v>
          </cell>
          <cell r="D669" t="str">
            <v>m</v>
          </cell>
        </row>
        <row r="670">
          <cell r="A670">
            <v>7008501</v>
          </cell>
          <cell r="B670" t="str">
            <v>내열전선 FR-3</v>
          </cell>
          <cell r="C670" t="str">
            <v>10Px1.6mm</v>
          </cell>
          <cell r="D670" t="str">
            <v>m</v>
          </cell>
        </row>
        <row r="671">
          <cell r="A671">
            <v>7008502</v>
          </cell>
          <cell r="B671" t="str">
            <v>내열전선 FR-3</v>
          </cell>
          <cell r="C671" t="str">
            <v>10Px2.0mm</v>
          </cell>
          <cell r="D671" t="str">
            <v>m</v>
          </cell>
        </row>
        <row r="672">
          <cell r="A672">
            <v>7008503</v>
          </cell>
          <cell r="B672" t="str">
            <v>내열전선 FR-3</v>
          </cell>
          <cell r="C672" t="str">
            <v>10Px0.9㎟</v>
          </cell>
          <cell r="D672" t="str">
            <v>m</v>
          </cell>
        </row>
        <row r="673">
          <cell r="A673">
            <v>7008504</v>
          </cell>
          <cell r="B673" t="str">
            <v>내열전선 FR-3</v>
          </cell>
          <cell r="C673" t="str">
            <v>10Px1.25㎟</v>
          </cell>
          <cell r="D673" t="str">
            <v>m</v>
          </cell>
        </row>
        <row r="674">
          <cell r="A674">
            <v>7008505</v>
          </cell>
          <cell r="B674" t="str">
            <v>내열전선 FR-3</v>
          </cell>
          <cell r="C674" t="str">
            <v>10Px2.0㎟</v>
          </cell>
          <cell r="D674" t="str">
            <v>m</v>
          </cell>
        </row>
        <row r="675">
          <cell r="A675">
            <v>7008506</v>
          </cell>
          <cell r="B675" t="str">
            <v>내열전선 FR-3</v>
          </cell>
          <cell r="C675" t="str">
            <v>10Px3.5㎟</v>
          </cell>
          <cell r="D675" t="str">
            <v>m</v>
          </cell>
        </row>
        <row r="676">
          <cell r="A676">
            <v>7008520</v>
          </cell>
          <cell r="B676" t="str">
            <v>내열전선 FR-3</v>
          </cell>
          <cell r="C676" t="str">
            <v>15Px1.2mm</v>
          </cell>
          <cell r="D676" t="str">
            <v>m</v>
          </cell>
        </row>
        <row r="677">
          <cell r="A677">
            <v>7008521</v>
          </cell>
          <cell r="B677" t="str">
            <v>내열전선 FR-3</v>
          </cell>
          <cell r="C677" t="str">
            <v>15Px1.6mm</v>
          </cell>
          <cell r="D677" t="str">
            <v>m</v>
          </cell>
        </row>
        <row r="678">
          <cell r="A678">
            <v>7008522</v>
          </cell>
          <cell r="B678" t="str">
            <v>내열전선 FR-3</v>
          </cell>
          <cell r="C678" t="str">
            <v>15Px2.0mm</v>
          </cell>
          <cell r="D678" t="str">
            <v>m</v>
          </cell>
        </row>
        <row r="679">
          <cell r="A679">
            <v>7008523</v>
          </cell>
          <cell r="B679" t="str">
            <v>내열전선 FR-3</v>
          </cell>
          <cell r="C679" t="str">
            <v>15Px0.9㎟</v>
          </cell>
          <cell r="D679" t="str">
            <v>m</v>
          </cell>
        </row>
        <row r="680">
          <cell r="A680">
            <v>7008524</v>
          </cell>
          <cell r="B680" t="str">
            <v>내열전선 FR-3</v>
          </cell>
          <cell r="C680" t="str">
            <v>15Px1.25㎟</v>
          </cell>
          <cell r="D680" t="str">
            <v>m</v>
          </cell>
        </row>
        <row r="681">
          <cell r="A681">
            <v>7008525</v>
          </cell>
          <cell r="B681" t="str">
            <v>내열전선 FR-3</v>
          </cell>
          <cell r="C681" t="str">
            <v>15Px2.0㎟</v>
          </cell>
          <cell r="D681" t="str">
            <v>m</v>
          </cell>
        </row>
        <row r="682">
          <cell r="A682">
            <v>7008526</v>
          </cell>
          <cell r="B682" t="str">
            <v>내열전선 FR-3</v>
          </cell>
          <cell r="C682" t="str">
            <v>15Px3.5㎟</v>
          </cell>
          <cell r="D682" t="str">
            <v>m</v>
          </cell>
        </row>
        <row r="683">
          <cell r="A683">
            <v>7008540</v>
          </cell>
          <cell r="B683" t="str">
            <v>내열전선 FR-3</v>
          </cell>
          <cell r="C683" t="str">
            <v>20Px1.2mm</v>
          </cell>
          <cell r="D683" t="str">
            <v>m</v>
          </cell>
        </row>
        <row r="684">
          <cell r="A684">
            <v>7008541</v>
          </cell>
          <cell r="B684" t="str">
            <v>내열전선 FR-3</v>
          </cell>
          <cell r="C684" t="str">
            <v>20Px1.6mm</v>
          </cell>
          <cell r="D684" t="str">
            <v>m</v>
          </cell>
        </row>
        <row r="685">
          <cell r="A685">
            <v>7008542</v>
          </cell>
          <cell r="B685" t="str">
            <v>내열전선 FR-3</v>
          </cell>
          <cell r="C685" t="str">
            <v>20Px2.0mm</v>
          </cell>
          <cell r="D685" t="str">
            <v>m</v>
          </cell>
        </row>
        <row r="686">
          <cell r="A686">
            <v>7008543</v>
          </cell>
          <cell r="B686" t="str">
            <v>내열전선 FR-3</v>
          </cell>
          <cell r="C686" t="str">
            <v>20Px0.9㎟</v>
          </cell>
          <cell r="D686" t="str">
            <v>m</v>
          </cell>
        </row>
        <row r="687">
          <cell r="A687">
            <v>7008544</v>
          </cell>
          <cell r="B687" t="str">
            <v>내열전선 FR-3</v>
          </cell>
          <cell r="C687" t="str">
            <v>20Px1.25㎟</v>
          </cell>
          <cell r="D687" t="str">
            <v>m</v>
          </cell>
        </row>
        <row r="688">
          <cell r="A688">
            <v>7008545</v>
          </cell>
          <cell r="B688" t="str">
            <v>내열전선 FR-3</v>
          </cell>
          <cell r="C688" t="str">
            <v>20Px2.0㎟</v>
          </cell>
          <cell r="D688" t="str">
            <v>m</v>
          </cell>
        </row>
        <row r="689">
          <cell r="A689">
            <v>7008546</v>
          </cell>
          <cell r="B689" t="str">
            <v>내열전선 FR-3</v>
          </cell>
          <cell r="C689" t="str">
            <v>20Px3.5㎟</v>
          </cell>
          <cell r="D689" t="str">
            <v>m</v>
          </cell>
        </row>
        <row r="690">
          <cell r="A690">
            <v>7008560</v>
          </cell>
          <cell r="B690" t="str">
            <v>내열전선 FR-3</v>
          </cell>
          <cell r="C690" t="str">
            <v>25Px1.2mm</v>
          </cell>
          <cell r="D690" t="str">
            <v>m</v>
          </cell>
        </row>
        <row r="691">
          <cell r="A691">
            <v>7008561</v>
          </cell>
          <cell r="B691" t="str">
            <v>내열전선 FR-3</v>
          </cell>
          <cell r="C691" t="str">
            <v>25Px1.6mm</v>
          </cell>
          <cell r="D691" t="str">
            <v>m</v>
          </cell>
        </row>
        <row r="692">
          <cell r="A692">
            <v>7008562</v>
          </cell>
          <cell r="B692" t="str">
            <v>내열전선 FR-3</v>
          </cell>
          <cell r="C692" t="str">
            <v>25Px2.0mm</v>
          </cell>
          <cell r="D692" t="str">
            <v>m</v>
          </cell>
        </row>
        <row r="693">
          <cell r="A693">
            <v>7008563</v>
          </cell>
          <cell r="B693" t="str">
            <v>내열전선 FR-3</v>
          </cell>
          <cell r="C693" t="str">
            <v>25Px0.9㎟</v>
          </cell>
          <cell r="D693" t="str">
            <v>m</v>
          </cell>
        </row>
        <row r="694">
          <cell r="A694">
            <v>7008564</v>
          </cell>
          <cell r="B694" t="str">
            <v>내열전선 FR-3</v>
          </cell>
          <cell r="C694" t="str">
            <v>25Px1.25㎟</v>
          </cell>
          <cell r="D694" t="str">
            <v>m</v>
          </cell>
        </row>
        <row r="695">
          <cell r="A695">
            <v>7008565</v>
          </cell>
          <cell r="B695" t="str">
            <v>내열전선 FR-3</v>
          </cell>
          <cell r="C695" t="str">
            <v>25Px2.0㎟</v>
          </cell>
          <cell r="D695" t="str">
            <v>m</v>
          </cell>
        </row>
        <row r="696">
          <cell r="A696">
            <v>7008566</v>
          </cell>
          <cell r="B696" t="str">
            <v>내열전선 FR-3</v>
          </cell>
          <cell r="C696" t="str">
            <v>25Px3.5㎟</v>
          </cell>
          <cell r="D696" t="str">
            <v>m</v>
          </cell>
        </row>
        <row r="697">
          <cell r="A697">
            <v>7008580</v>
          </cell>
          <cell r="B697" t="str">
            <v>내열전선 FR-3</v>
          </cell>
          <cell r="C697" t="str">
            <v>30Px1.2mm</v>
          </cell>
          <cell r="D697" t="str">
            <v>m</v>
          </cell>
        </row>
        <row r="698">
          <cell r="A698">
            <v>7008581</v>
          </cell>
          <cell r="B698" t="str">
            <v>내열전선 FR-3</v>
          </cell>
          <cell r="C698" t="str">
            <v>30Px1.6mm</v>
          </cell>
          <cell r="D698" t="str">
            <v>m</v>
          </cell>
        </row>
        <row r="699">
          <cell r="A699">
            <v>7008582</v>
          </cell>
          <cell r="B699" t="str">
            <v>내열전선 FR-3</v>
          </cell>
          <cell r="C699" t="str">
            <v>30Px2.0mm</v>
          </cell>
          <cell r="D699" t="str">
            <v>m</v>
          </cell>
        </row>
        <row r="700">
          <cell r="A700">
            <v>7008583</v>
          </cell>
          <cell r="B700" t="str">
            <v>내열전선 FR-3</v>
          </cell>
          <cell r="C700" t="str">
            <v>30Px0.9㎟</v>
          </cell>
          <cell r="D700" t="str">
            <v>m</v>
          </cell>
        </row>
        <row r="701">
          <cell r="A701">
            <v>7008584</v>
          </cell>
          <cell r="B701" t="str">
            <v>내열전선 FR-3</v>
          </cell>
          <cell r="C701" t="str">
            <v>30Px1.25㎟</v>
          </cell>
          <cell r="D701" t="str">
            <v>m</v>
          </cell>
        </row>
        <row r="702">
          <cell r="A702">
            <v>7008585</v>
          </cell>
          <cell r="B702" t="str">
            <v>내열전선 FR-3</v>
          </cell>
          <cell r="C702" t="str">
            <v>30Px2.0㎟</v>
          </cell>
          <cell r="D702" t="str">
            <v>m</v>
          </cell>
        </row>
        <row r="703">
          <cell r="A703">
            <v>7008586</v>
          </cell>
          <cell r="B703" t="str">
            <v>내열전선 FR-3</v>
          </cell>
          <cell r="C703" t="str">
            <v>30Px3.5㎟</v>
          </cell>
          <cell r="D703" t="str">
            <v>m</v>
          </cell>
        </row>
        <row r="704">
          <cell r="A704">
            <v>7009001</v>
          </cell>
          <cell r="B704" t="str">
            <v>BUS DUCT (AL-Fe)</v>
          </cell>
          <cell r="C704" t="str">
            <v>3W 600 A</v>
          </cell>
          <cell r="D704" t="str">
            <v>m</v>
          </cell>
        </row>
        <row r="705">
          <cell r="A705">
            <v>7009002</v>
          </cell>
          <cell r="B705" t="str">
            <v>BUS DUCT (AL-Fe)</v>
          </cell>
          <cell r="C705" t="str">
            <v>3W 800 A</v>
          </cell>
          <cell r="D705" t="str">
            <v>m</v>
          </cell>
        </row>
        <row r="706">
          <cell r="A706">
            <v>7009003</v>
          </cell>
          <cell r="B706" t="str">
            <v>BUS DUCT (AL-Fe)</v>
          </cell>
          <cell r="C706" t="str">
            <v>3W 1000 A</v>
          </cell>
          <cell r="D706" t="str">
            <v>m</v>
          </cell>
        </row>
        <row r="707">
          <cell r="A707">
            <v>7009004</v>
          </cell>
          <cell r="B707" t="str">
            <v>BUS DUCT (AL-Fe)</v>
          </cell>
          <cell r="C707" t="str">
            <v>3W 1200 A</v>
          </cell>
          <cell r="D707" t="str">
            <v>m</v>
          </cell>
        </row>
        <row r="708">
          <cell r="A708">
            <v>7009005</v>
          </cell>
          <cell r="B708" t="str">
            <v>BUS DUCT (AL-Fe)</v>
          </cell>
          <cell r="C708" t="str">
            <v>3W 1500 A</v>
          </cell>
          <cell r="D708" t="str">
            <v>m</v>
          </cell>
        </row>
        <row r="709">
          <cell r="A709">
            <v>7009006</v>
          </cell>
          <cell r="B709" t="str">
            <v>BUS DUCT (AL-Fe)</v>
          </cell>
          <cell r="C709" t="str">
            <v>3W 2000 A</v>
          </cell>
          <cell r="D709" t="str">
            <v>m</v>
          </cell>
        </row>
        <row r="710">
          <cell r="A710">
            <v>7009007</v>
          </cell>
          <cell r="B710" t="str">
            <v>BUS DUCT (AL-Fe)</v>
          </cell>
          <cell r="C710" t="str">
            <v>3W 2500 A</v>
          </cell>
          <cell r="D710" t="str">
            <v>m</v>
          </cell>
        </row>
        <row r="711">
          <cell r="A711">
            <v>7009008</v>
          </cell>
          <cell r="B711" t="str">
            <v>BUS DUCT (AL-Fe)</v>
          </cell>
          <cell r="C711" t="str">
            <v>3W 3000 A</v>
          </cell>
          <cell r="D711" t="str">
            <v>m</v>
          </cell>
        </row>
        <row r="712">
          <cell r="A712">
            <v>7009009</v>
          </cell>
          <cell r="B712" t="str">
            <v>BUS DUCT (AL-Fe)</v>
          </cell>
          <cell r="C712" t="str">
            <v>3W 3500 A</v>
          </cell>
          <cell r="D712" t="str">
            <v>m</v>
          </cell>
        </row>
        <row r="713">
          <cell r="A713">
            <v>7009010</v>
          </cell>
          <cell r="B713" t="str">
            <v>BUS DUCT (AL-Fe)</v>
          </cell>
          <cell r="C713" t="str">
            <v>3W 4000 A</v>
          </cell>
          <cell r="D713" t="str">
            <v>m</v>
          </cell>
        </row>
        <row r="714">
          <cell r="A714">
            <v>7009011</v>
          </cell>
          <cell r="B714" t="str">
            <v>BUS DUCT (AL-Fe)</v>
          </cell>
          <cell r="C714" t="str">
            <v>3W 4500 A</v>
          </cell>
          <cell r="D714" t="str">
            <v>m</v>
          </cell>
        </row>
        <row r="715">
          <cell r="A715">
            <v>7009012</v>
          </cell>
          <cell r="B715" t="str">
            <v>BUS DUCT (AL-Fe)</v>
          </cell>
          <cell r="C715" t="str">
            <v>3W 5000 A</v>
          </cell>
          <cell r="D715" t="str">
            <v>m</v>
          </cell>
        </row>
        <row r="716">
          <cell r="A716">
            <v>7009020</v>
          </cell>
          <cell r="B716" t="str">
            <v>BUS DUCT (AL-Fe)</v>
          </cell>
          <cell r="C716" t="str">
            <v>4W 600 A</v>
          </cell>
          <cell r="D716" t="str">
            <v>m</v>
          </cell>
        </row>
        <row r="717">
          <cell r="A717">
            <v>7009021</v>
          </cell>
          <cell r="B717" t="str">
            <v>BUS DUCT (AL-Fe)</v>
          </cell>
          <cell r="C717" t="str">
            <v>4W 800 A</v>
          </cell>
          <cell r="D717" t="str">
            <v>m</v>
          </cell>
        </row>
        <row r="718">
          <cell r="A718">
            <v>7009022</v>
          </cell>
          <cell r="B718" t="str">
            <v>BUS DUCT (AL-Fe)</v>
          </cell>
          <cell r="C718" t="str">
            <v>4W 1000 A</v>
          </cell>
          <cell r="D718" t="str">
            <v>m</v>
          </cell>
        </row>
        <row r="719">
          <cell r="A719">
            <v>7009023</v>
          </cell>
          <cell r="B719" t="str">
            <v>BUS DUCT (AL-Fe)</v>
          </cell>
          <cell r="C719" t="str">
            <v>4W 1200 A</v>
          </cell>
          <cell r="D719" t="str">
            <v>m</v>
          </cell>
        </row>
        <row r="720">
          <cell r="A720">
            <v>7009024</v>
          </cell>
          <cell r="B720" t="str">
            <v>BUS DUCT (AL-Fe)</v>
          </cell>
          <cell r="C720" t="str">
            <v>4W 1500 A</v>
          </cell>
          <cell r="D720" t="str">
            <v>m</v>
          </cell>
        </row>
        <row r="721">
          <cell r="A721">
            <v>7009025</v>
          </cell>
          <cell r="B721" t="str">
            <v>BUS DUCT (AL-Fe)</v>
          </cell>
          <cell r="C721" t="str">
            <v>4W 2000 A</v>
          </cell>
          <cell r="D721" t="str">
            <v>m</v>
          </cell>
        </row>
        <row r="722">
          <cell r="A722">
            <v>7009026</v>
          </cell>
          <cell r="B722" t="str">
            <v>BUS DUCT (AL-Fe)</v>
          </cell>
          <cell r="C722" t="str">
            <v>4W 2500 A</v>
          </cell>
          <cell r="D722" t="str">
            <v>m</v>
          </cell>
        </row>
        <row r="723">
          <cell r="A723">
            <v>7009027</v>
          </cell>
          <cell r="B723" t="str">
            <v>BUS DUCT (AL-Fe)</v>
          </cell>
          <cell r="C723" t="str">
            <v>4W 3000 A</v>
          </cell>
          <cell r="D723" t="str">
            <v>m</v>
          </cell>
        </row>
        <row r="724">
          <cell r="A724">
            <v>7009028</v>
          </cell>
          <cell r="B724" t="str">
            <v>BUS DUCT (AL-Fe)</v>
          </cell>
          <cell r="C724" t="str">
            <v>4W 3500 A</v>
          </cell>
          <cell r="D724" t="str">
            <v>m</v>
          </cell>
        </row>
        <row r="725">
          <cell r="A725">
            <v>7009029</v>
          </cell>
          <cell r="B725" t="str">
            <v>BUS DUCT (AL-Fe)</v>
          </cell>
          <cell r="C725" t="str">
            <v>4W 4000 A</v>
          </cell>
          <cell r="D725" t="str">
            <v>m</v>
          </cell>
        </row>
        <row r="726">
          <cell r="A726">
            <v>7009030</v>
          </cell>
          <cell r="B726" t="str">
            <v>BUS DUCT (AL-Fe)</v>
          </cell>
          <cell r="C726" t="str">
            <v>4W 4500 A</v>
          </cell>
          <cell r="D726" t="str">
            <v>m</v>
          </cell>
        </row>
        <row r="727">
          <cell r="A727">
            <v>7009031</v>
          </cell>
          <cell r="B727" t="str">
            <v>BUS DUCT (AL-Fe)</v>
          </cell>
          <cell r="C727" t="str">
            <v>4W 5000 A</v>
          </cell>
          <cell r="D727" t="str">
            <v>m</v>
          </cell>
        </row>
        <row r="728">
          <cell r="A728">
            <v>7009040</v>
          </cell>
          <cell r="B728" t="str">
            <v>BUS DUCT (CU-Fe)</v>
          </cell>
          <cell r="C728" t="str">
            <v>3W 100 A</v>
          </cell>
          <cell r="D728" t="str">
            <v>m</v>
          </cell>
        </row>
        <row r="729">
          <cell r="A729">
            <v>7009041</v>
          </cell>
          <cell r="B729" t="str">
            <v>BUS DUCT (CU-Fe)</v>
          </cell>
          <cell r="C729" t="str">
            <v>3W 200 A</v>
          </cell>
          <cell r="D729" t="str">
            <v>m</v>
          </cell>
        </row>
        <row r="730">
          <cell r="A730">
            <v>7009042</v>
          </cell>
          <cell r="B730" t="str">
            <v>BUS DUCT (CU-Fe)</v>
          </cell>
          <cell r="C730" t="str">
            <v>3W 400 A</v>
          </cell>
          <cell r="D730" t="str">
            <v>m</v>
          </cell>
        </row>
        <row r="731">
          <cell r="A731">
            <v>7009043</v>
          </cell>
          <cell r="B731" t="str">
            <v>BUS DUCT (CU-Fe)</v>
          </cell>
          <cell r="C731" t="str">
            <v>3W 600 A</v>
          </cell>
          <cell r="D731" t="str">
            <v>m</v>
          </cell>
        </row>
        <row r="732">
          <cell r="A732">
            <v>7009044</v>
          </cell>
          <cell r="B732" t="str">
            <v>BUS DUCT (CU-Fe)</v>
          </cell>
          <cell r="C732" t="str">
            <v>3W 800 A</v>
          </cell>
          <cell r="D732" t="str">
            <v>m</v>
          </cell>
        </row>
        <row r="733">
          <cell r="A733">
            <v>7009045</v>
          </cell>
          <cell r="B733" t="str">
            <v>BUS DUCT (CU-Fe)</v>
          </cell>
          <cell r="C733" t="str">
            <v>3W 1000 A</v>
          </cell>
          <cell r="D733" t="str">
            <v>m</v>
          </cell>
        </row>
        <row r="734">
          <cell r="A734">
            <v>7009046</v>
          </cell>
          <cell r="B734" t="str">
            <v>BUS DUCT (CU-Fe)</v>
          </cell>
          <cell r="C734" t="str">
            <v>3W 1200 A</v>
          </cell>
          <cell r="D734" t="str">
            <v>m</v>
          </cell>
        </row>
        <row r="735">
          <cell r="A735">
            <v>7009047</v>
          </cell>
          <cell r="B735" t="str">
            <v>BUS DUCT (CU-Fe)</v>
          </cell>
          <cell r="C735" t="str">
            <v>3W 1500 A</v>
          </cell>
          <cell r="D735" t="str">
            <v>m</v>
          </cell>
        </row>
        <row r="736">
          <cell r="A736">
            <v>7009048</v>
          </cell>
          <cell r="B736" t="str">
            <v>BUS DUCT (CU-Fe)</v>
          </cell>
          <cell r="C736" t="str">
            <v>3W 2000 A</v>
          </cell>
          <cell r="D736" t="str">
            <v>m</v>
          </cell>
        </row>
        <row r="737">
          <cell r="A737">
            <v>7009049</v>
          </cell>
          <cell r="B737" t="str">
            <v>BUS DUCT (CU-Fe)</v>
          </cell>
          <cell r="C737" t="str">
            <v>3W 2500 A</v>
          </cell>
          <cell r="D737" t="str">
            <v>m</v>
          </cell>
        </row>
        <row r="738">
          <cell r="A738">
            <v>7009050</v>
          </cell>
          <cell r="B738" t="str">
            <v>BUS DUCT (CU-Fe)</v>
          </cell>
          <cell r="C738" t="str">
            <v>3W 3000 A</v>
          </cell>
          <cell r="D738" t="str">
            <v>m</v>
          </cell>
        </row>
        <row r="739">
          <cell r="A739">
            <v>7009051</v>
          </cell>
          <cell r="B739" t="str">
            <v>BUS DUCT (CU-Fe)</v>
          </cell>
          <cell r="C739" t="str">
            <v>3W 3500 A</v>
          </cell>
          <cell r="D739" t="str">
            <v>m</v>
          </cell>
        </row>
        <row r="740">
          <cell r="A740">
            <v>7009052</v>
          </cell>
          <cell r="B740" t="str">
            <v>BUS DUCT (CU-Fe)</v>
          </cell>
          <cell r="C740" t="str">
            <v>3W 4000 A</v>
          </cell>
          <cell r="D740" t="str">
            <v>m</v>
          </cell>
        </row>
        <row r="741">
          <cell r="A741">
            <v>7009053</v>
          </cell>
          <cell r="B741" t="str">
            <v>BUS DUCT (CU-Fe)</v>
          </cell>
          <cell r="C741" t="str">
            <v>3W 4500 A</v>
          </cell>
          <cell r="D741" t="str">
            <v>m</v>
          </cell>
        </row>
        <row r="742">
          <cell r="A742">
            <v>7009054</v>
          </cell>
          <cell r="B742" t="str">
            <v>BUS DUCT (CU-Fe)</v>
          </cell>
          <cell r="C742" t="str">
            <v>3W 5000 A</v>
          </cell>
          <cell r="D742" t="str">
            <v>m</v>
          </cell>
        </row>
        <row r="743">
          <cell r="A743">
            <v>7009060</v>
          </cell>
          <cell r="B743" t="str">
            <v>BUS DUCT (CU-Fe)</v>
          </cell>
          <cell r="C743" t="str">
            <v>4W 100 A</v>
          </cell>
          <cell r="D743" t="str">
            <v>m</v>
          </cell>
        </row>
        <row r="744">
          <cell r="A744">
            <v>7009061</v>
          </cell>
          <cell r="B744" t="str">
            <v>BUS DUCT (CU-Fe)</v>
          </cell>
          <cell r="C744" t="str">
            <v>4W 200 A</v>
          </cell>
          <cell r="D744" t="str">
            <v>m</v>
          </cell>
        </row>
        <row r="745">
          <cell r="A745">
            <v>7009062</v>
          </cell>
          <cell r="B745" t="str">
            <v>BUS DUCT (CU-Fe)</v>
          </cell>
          <cell r="C745" t="str">
            <v>4W 400 A</v>
          </cell>
          <cell r="D745" t="str">
            <v>m</v>
          </cell>
        </row>
        <row r="746">
          <cell r="A746">
            <v>7009063</v>
          </cell>
          <cell r="B746" t="str">
            <v>BUS DUCT (CU-Fe)</v>
          </cell>
          <cell r="C746" t="str">
            <v>4W 600 A</v>
          </cell>
          <cell r="D746" t="str">
            <v>m</v>
          </cell>
        </row>
        <row r="747">
          <cell r="A747">
            <v>7009064</v>
          </cell>
          <cell r="B747" t="str">
            <v>BUS DUCT (CU-Fe)</v>
          </cell>
          <cell r="C747" t="str">
            <v>4W 800 A</v>
          </cell>
          <cell r="D747" t="str">
            <v>m</v>
          </cell>
        </row>
        <row r="748">
          <cell r="A748">
            <v>7009065</v>
          </cell>
          <cell r="B748" t="str">
            <v>BUS DUCT (CU-Fe)</v>
          </cell>
          <cell r="C748" t="str">
            <v>4W 1000 A</v>
          </cell>
          <cell r="D748" t="str">
            <v>m</v>
          </cell>
        </row>
        <row r="749">
          <cell r="A749">
            <v>7009066</v>
          </cell>
          <cell r="B749" t="str">
            <v>BUS DUCT (CU-Fe)</v>
          </cell>
          <cell r="C749" t="str">
            <v>4W 1200 A</v>
          </cell>
          <cell r="D749" t="str">
            <v>m</v>
          </cell>
        </row>
        <row r="750">
          <cell r="A750">
            <v>7009067</v>
          </cell>
          <cell r="B750" t="str">
            <v>BUS DUCT (CU-Fe)</v>
          </cell>
          <cell r="C750" t="str">
            <v>4W 1500 A</v>
          </cell>
          <cell r="D750" t="str">
            <v>m</v>
          </cell>
        </row>
        <row r="751">
          <cell r="A751">
            <v>7009068</v>
          </cell>
          <cell r="B751" t="str">
            <v>BUS DUCT (CU-Fe)</v>
          </cell>
          <cell r="C751" t="str">
            <v>4W 2000 A</v>
          </cell>
          <cell r="D751" t="str">
            <v>m</v>
          </cell>
        </row>
        <row r="752">
          <cell r="A752">
            <v>7009069</v>
          </cell>
          <cell r="B752" t="str">
            <v>BUS DUCT (CU-Fe)</v>
          </cell>
          <cell r="C752" t="str">
            <v>4W 2500 A</v>
          </cell>
          <cell r="D752" t="str">
            <v>m</v>
          </cell>
        </row>
        <row r="753">
          <cell r="A753">
            <v>7009070</v>
          </cell>
          <cell r="B753" t="str">
            <v>BUS DUCT (CU-Fe)</v>
          </cell>
          <cell r="C753" t="str">
            <v>4W 3000 A</v>
          </cell>
          <cell r="D753" t="str">
            <v>m</v>
          </cell>
        </row>
        <row r="754">
          <cell r="A754">
            <v>7009071</v>
          </cell>
          <cell r="B754" t="str">
            <v>BUS DUCT (CU-Fe)</v>
          </cell>
          <cell r="C754" t="str">
            <v>4W 3500 A</v>
          </cell>
          <cell r="D754" t="str">
            <v>m</v>
          </cell>
        </row>
        <row r="755">
          <cell r="A755">
            <v>7009072</v>
          </cell>
          <cell r="B755" t="str">
            <v>BUS DUCT (CU-Fe)</v>
          </cell>
          <cell r="C755" t="str">
            <v>4W 4000 A</v>
          </cell>
          <cell r="D755" t="str">
            <v>m</v>
          </cell>
        </row>
        <row r="756">
          <cell r="A756">
            <v>7009073</v>
          </cell>
          <cell r="B756" t="str">
            <v>BUS DUCT (CU-Fe)</v>
          </cell>
          <cell r="C756" t="str">
            <v>4W 4500 A</v>
          </cell>
          <cell r="D756" t="str">
            <v>m</v>
          </cell>
        </row>
        <row r="757">
          <cell r="A757">
            <v>7009074</v>
          </cell>
          <cell r="B757" t="str">
            <v>BUS DUCT (CU-Fe)</v>
          </cell>
          <cell r="C757" t="str">
            <v>4W 5000 A</v>
          </cell>
          <cell r="D757" t="str">
            <v>m</v>
          </cell>
        </row>
        <row r="758">
          <cell r="A758">
            <v>7009080</v>
          </cell>
          <cell r="B758" t="str">
            <v>수평 ELBOW</v>
          </cell>
          <cell r="C758" t="str">
            <v>3W 100 A</v>
          </cell>
          <cell r="D758" t="str">
            <v>개</v>
          </cell>
        </row>
        <row r="759">
          <cell r="A759">
            <v>7009081</v>
          </cell>
          <cell r="B759" t="str">
            <v>수평 ELBOW</v>
          </cell>
          <cell r="C759" t="str">
            <v>3W 200 A</v>
          </cell>
          <cell r="D759" t="str">
            <v>개</v>
          </cell>
        </row>
        <row r="760">
          <cell r="A760">
            <v>7009082</v>
          </cell>
          <cell r="B760" t="str">
            <v>수평 ELBOW</v>
          </cell>
          <cell r="C760" t="str">
            <v>3W 400 A</v>
          </cell>
          <cell r="D760" t="str">
            <v>개</v>
          </cell>
        </row>
        <row r="761">
          <cell r="A761">
            <v>7009083</v>
          </cell>
          <cell r="B761" t="str">
            <v>수평 ELBOW</v>
          </cell>
          <cell r="C761" t="str">
            <v>3W 600 A</v>
          </cell>
          <cell r="D761" t="str">
            <v>개</v>
          </cell>
        </row>
        <row r="762">
          <cell r="A762">
            <v>7009084</v>
          </cell>
          <cell r="B762" t="str">
            <v>수평 ELBOW</v>
          </cell>
          <cell r="C762" t="str">
            <v>3W 800 A</v>
          </cell>
          <cell r="D762" t="str">
            <v>개</v>
          </cell>
        </row>
        <row r="763">
          <cell r="A763">
            <v>7009085</v>
          </cell>
          <cell r="B763" t="str">
            <v>수평 ELBOW</v>
          </cell>
          <cell r="C763" t="str">
            <v>3W 1000 A</v>
          </cell>
          <cell r="D763" t="str">
            <v>개</v>
          </cell>
        </row>
        <row r="764">
          <cell r="A764">
            <v>7009086</v>
          </cell>
          <cell r="B764" t="str">
            <v>수평 ELBOW</v>
          </cell>
          <cell r="C764" t="str">
            <v>3W 1200 A</v>
          </cell>
          <cell r="D764" t="str">
            <v>개</v>
          </cell>
        </row>
        <row r="765">
          <cell r="A765">
            <v>7009087</v>
          </cell>
          <cell r="B765" t="str">
            <v>수평 ELBOW</v>
          </cell>
          <cell r="C765" t="str">
            <v>3W 1500 A</v>
          </cell>
          <cell r="D765" t="str">
            <v>개</v>
          </cell>
        </row>
        <row r="766">
          <cell r="A766">
            <v>7009088</v>
          </cell>
          <cell r="B766" t="str">
            <v>수평 ELBOW</v>
          </cell>
          <cell r="C766" t="str">
            <v>3W 2000 A</v>
          </cell>
          <cell r="D766" t="str">
            <v>개</v>
          </cell>
        </row>
        <row r="767">
          <cell r="A767">
            <v>7009089</v>
          </cell>
          <cell r="B767" t="str">
            <v>수평 ELBOW</v>
          </cell>
          <cell r="C767" t="str">
            <v>3W 2500 A</v>
          </cell>
          <cell r="D767" t="str">
            <v>개</v>
          </cell>
        </row>
        <row r="768">
          <cell r="A768">
            <v>7009090</v>
          </cell>
          <cell r="B768" t="str">
            <v>수평 ELBOW</v>
          </cell>
          <cell r="C768" t="str">
            <v>3W 3000 A</v>
          </cell>
          <cell r="D768" t="str">
            <v>개</v>
          </cell>
        </row>
        <row r="769">
          <cell r="A769">
            <v>7009091</v>
          </cell>
          <cell r="B769" t="str">
            <v>수평 ELBOW</v>
          </cell>
          <cell r="C769" t="str">
            <v>3W 3500 A</v>
          </cell>
          <cell r="D769" t="str">
            <v>개</v>
          </cell>
        </row>
        <row r="770">
          <cell r="A770">
            <v>7009092</v>
          </cell>
          <cell r="B770" t="str">
            <v>수평 ELBOW</v>
          </cell>
          <cell r="C770" t="str">
            <v>3W 4000 A</v>
          </cell>
          <cell r="D770" t="str">
            <v>개</v>
          </cell>
        </row>
        <row r="771">
          <cell r="A771">
            <v>7009093</v>
          </cell>
          <cell r="B771" t="str">
            <v>수평 ELBOW</v>
          </cell>
          <cell r="C771" t="str">
            <v>3W 4500 A</v>
          </cell>
          <cell r="D771" t="str">
            <v>개</v>
          </cell>
        </row>
        <row r="772">
          <cell r="A772">
            <v>7009094</v>
          </cell>
          <cell r="B772" t="str">
            <v>수평 ELBOW</v>
          </cell>
          <cell r="C772" t="str">
            <v>3W 5000 A</v>
          </cell>
          <cell r="D772" t="str">
            <v>개</v>
          </cell>
        </row>
        <row r="773">
          <cell r="A773">
            <v>7009100</v>
          </cell>
          <cell r="B773" t="str">
            <v>수평 ELBOW</v>
          </cell>
          <cell r="C773" t="str">
            <v>4W 100 A</v>
          </cell>
          <cell r="D773" t="str">
            <v>개</v>
          </cell>
        </row>
        <row r="774">
          <cell r="A774">
            <v>7009101</v>
          </cell>
          <cell r="B774" t="str">
            <v>수평 ELBOW</v>
          </cell>
          <cell r="C774" t="str">
            <v>4W 200 A</v>
          </cell>
          <cell r="D774" t="str">
            <v>개</v>
          </cell>
        </row>
        <row r="775">
          <cell r="A775">
            <v>7009102</v>
          </cell>
          <cell r="B775" t="str">
            <v>수평 ELBOW</v>
          </cell>
          <cell r="C775" t="str">
            <v>4W 400 A</v>
          </cell>
          <cell r="D775" t="str">
            <v>개</v>
          </cell>
        </row>
        <row r="776">
          <cell r="A776">
            <v>7009103</v>
          </cell>
          <cell r="B776" t="str">
            <v>수평 ELBOW</v>
          </cell>
          <cell r="C776" t="str">
            <v>4W 600 A</v>
          </cell>
          <cell r="D776" t="str">
            <v>개</v>
          </cell>
        </row>
        <row r="777">
          <cell r="A777">
            <v>7009104</v>
          </cell>
          <cell r="B777" t="str">
            <v>수평 ELBOW</v>
          </cell>
          <cell r="C777" t="str">
            <v>4W 800 A</v>
          </cell>
          <cell r="D777" t="str">
            <v>개</v>
          </cell>
        </row>
        <row r="778">
          <cell r="A778">
            <v>7009105</v>
          </cell>
          <cell r="B778" t="str">
            <v>수평 ELBOW</v>
          </cell>
          <cell r="C778" t="str">
            <v>4W 1000 A</v>
          </cell>
          <cell r="D778" t="str">
            <v>개</v>
          </cell>
        </row>
        <row r="779">
          <cell r="A779">
            <v>7009106</v>
          </cell>
          <cell r="B779" t="str">
            <v>수평 ELBOW</v>
          </cell>
          <cell r="C779" t="str">
            <v>4W 1200 A</v>
          </cell>
          <cell r="D779" t="str">
            <v>개</v>
          </cell>
        </row>
        <row r="780">
          <cell r="A780">
            <v>7009107</v>
          </cell>
          <cell r="B780" t="str">
            <v>수평 ELBOW</v>
          </cell>
          <cell r="C780" t="str">
            <v>4W 1500 A</v>
          </cell>
          <cell r="D780" t="str">
            <v>개</v>
          </cell>
        </row>
        <row r="781">
          <cell r="A781">
            <v>7009108</v>
          </cell>
          <cell r="B781" t="str">
            <v>수평 ELBOW</v>
          </cell>
          <cell r="C781" t="str">
            <v>4W 2000 A</v>
          </cell>
          <cell r="D781" t="str">
            <v>개</v>
          </cell>
        </row>
        <row r="782">
          <cell r="A782">
            <v>7009109</v>
          </cell>
          <cell r="B782" t="str">
            <v>수평 ELBOW</v>
          </cell>
          <cell r="C782" t="str">
            <v>4W 2500 A</v>
          </cell>
          <cell r="D782" t="str">
            <v>개</v>
          </cell>
        </row>
        <row r="783">
          <cell r="A783">
            <v>7009110</v>
          </cell>
          <cell r="B783" t="str">
            <v>수평 ELBOW</v>
          </cell>
          <cell r="C783" t="str">
            <v>4W 3000 A</v>
          </cell>
          <cell r="D783" t="str">
            <v>개</v>
          </cell>
        </row>
        <row r="784">
          <cell r="A784">
            <v>7009111</v>
          </cell>
          <cell r="B784" t="str">
            <v>수평 ELBOW</v>
          </cell>
          <cell r="C784" t="str">
            <v>4W 3500 A</v>
          </cell>
          <cell r="D784" t="str">
            <v>개</v>
          </cell>
        </row>
        <row r="785">
          <cell r="A785">
            <v>7009112</v>
          </cell>
          <cell r="B785" t="str">
            <v>수평 ELBOW</v>
          </cell>
          <cell r="C785" t="str">
            <v>4W 4000 A</v>
          </cell>
          <cell r="D785" t="str">
            <v>개</v>
          </cell>
        </row>
        <row r="786">
          <cell r="A786">
            <v>7009113</v>
          </cell>
          <cell r="B786" t="str">
            <v>수평 ELBOW</v>
          </cell>
          <cell r="C786" t="str">
            <v>4W 4500 A</v>
          </cell>
          <cell r="D786" t="str">
            <v>개</v>
          </cell>
        </row>
        <row r="787">
          <cell r="A787">
            <v>7009114</v>
          </cell>
          <cell r="B787" t="str">
            <v>수평 ELBOW</v>
          </cell>
          <cell r="C787" t="str">
            <v>4W 5000 A</v>
          </cell>
          <cell r="D787" t="str">
            <v>개</v>
          </cell>
        </row>
        <row r="788">
          <cell r="A788">
            <v>7009120</v>
          </cell>
          <cell r="B788" t="str">
            <v>수직 ELBOW</v>
          </cell>
          <cell r="C788" t="str">
            <v>3W 100 A</v>
          </cell>
          <cell r="D788" t="str">
            <v>개</v>
          </cell>
        </row>
        <row r="789">
          <cell r="A789">
            <v>7009121</v>
          </cell>
          <cell r="B789" t="str">
            <v>수직 ELBOW</v>
          </cell>
          <cell r="C789" t="str">
            <v>3W 200 A</v>
          </cell>
          <cell r="D789" t="str">
            <v>개</v>
          </cell>
        </row>
        <row r="790">
          <cell r="A790">
            <v>7009122</v>
          </cell>
          <cell r="B790" t="str">
            <v>수직 ELBOW</v>
          </cell>
          <cell r="C790" t="str">
            <v>3W 400 A</v>
          </cell>
          <cell r="D790" t="str">
            <v>개</v>
          </cell>
        </row>
        <row r="791">
          <cell r="A791">
            <v>7009123</v>
          </cell>
          <cell r="B791" t="str">
            <v>수직 ELBOW</v>
          </cell>
          <cell r="C791" t="str">
            <v>3W 600 A</v>
          </cell>
          <cell r="D791" t="str">
            <v>개</v>
          </cell>
        </row>
        <row r="792">
          <cell r="A792">
            <v>7009124</v>
          </cell>
          <cell r="B792" t="str">
            <v>수직 ELBOW</v>
          </cell>
          <cell r="C792" t="str">
            <v>3W 800 A</v>
          </cell>
          <cell r="D792" t="str">
            <v>개</v>
          </cell>
        </row>
        <row r="793">
          <cell r="A793">
            <v>7009125</v>
          </cell>
          <cell r="B793" t="str">
            <v>수직 ELBOW</v>
          </cell>
          <cell r="C793" t="str">
            <v>3W 1000 A</v>
          </cell>
          <cell r="D793" t="str">
            <v>개</v>
          </cell>
        </row>
        <row r="794">
          <cell r="A794">
            <v>7009126</v>
          </cell>
          <cell r="B794" t="str">
            <v>수직 ELBOW</v>
          </cell>
          <cell r="C794" t="str">
            <v>3W 1200 A</v>
          </cell>
          <cell r="D794" t="str">
            <v>개</v>
          </cell>
        </row>
        <row r="795">
          <cell r="A795">
            <v>7009127</v>
          </cell>
          <cell r="B795" t="str">
            <v>수직 ELBOW</v>
          </cell>
          <cell r="C795" t="str">
            <v>3W 1500 A</v>
          </cell>
          <cell r="D795" t="str">
            <v>개</v>
          </cell>
        </row>
        <row r="796">
          <cell r="A796">
            <v>7009128</v>
          </cell>
          <cell r="B796" t="str">
            <v>수직 ELBOW</v>
          </cell>
          <cell r="C796" t="str">
            <v>3W 2000 A</v>
          </cell>
          <cell r="D796" t="str">
            <v>개</v>
          </cell>
        </row>
        <row r="797">
          <cell r="A797">
            <v>7009129</v>
          </cell>
          <cell r="B797" t="str">
            <v>수직 ELBOW</v>
          </cell>
          <cell r="C797" t="str">
            <v>3W 2500 A</v>
          </cell>
          <cell r="D797" t="str">
            <v>개</v>
          </cell>
        </row>
        <row r="798">
          <cell r="A798">
            <v>7009130</v>
          </cell>
          <cell r="B798" t="str">
            <v>수직 ELBOW</v>
          </cell>
          <cell r="C798" t="str">
            <v>3W 3000 A</v>
          </cell>
          <cell r="D798" t="str">
            <v>개</v>
          </cell>
        </row>
        <row r="799">
          <cell r="A799">
            <v>7009131</v>
          </cell>
          <cell r="B799" t="str">
            <v>수직 ELBOW</v>
          </cell>
          <cell r="C799" t="str">
            <v>3W 3500 A</v>
          </cell>
          <cell r="D799" t="str">
            <v>개</v>
          </cell>
        </row>
        <row r="800">
          <cell r="A800">
            <v>7009132</v>
          </cell>
          <cell r="B800" t="str">
            <v>수직 ELBOW</v>
          </cell>
          <cell r="C800" t="str">
            <v>3W 4000 A</v>
          </cell>
          <cell r="D800" t="str">
            <v>개</v>
          </cell>
        </row>
        <row r="801">
          <cell r="A801">
            <v>7009133</v>
          </cell>
          <cell r="B801" t="str">
            <v>수직 ELBOW</v>
          </cell>
          <cell r="C801" t="str">
            <v>3W 4500 A</v>
          </cell>
          <cell r="D801" t="str">
            <v>개</v>
          </cell>
        </row>
        <row r="802">
          <cell r="A802">
            <v>7009134</v>
          </cell>
          <cell r="B802" t="str">
            <v>수직 ELBOW</v>
          </cell>
          <cell r="C802" t="str">
            <v>3W 5000 A</v>
          </cell>
          <cell r="D802" t="str">
            <v>개</v>
          </cell>
        </row>
        <row r="803">
          <cell r="A803">
            <v>7009140</v>
          </cell>
          <cell r="B803" t="str">
            <v>수직 ELBOW</v>
          </cell>
          <cell r="C803" t="str">
            <v>4W 100 A</v>
          </cell>
          <cell r="D803" t="str">
            <v>개</v>
          </cell>
        </row>
        <row r="804">
          <cell r="A804">
            <v>7009141</v>
          </cell>
          <cell r="B804" t="str">
            <v>수직 ELBOW</v>
          </cell>
          <cell r="C804" t="str">
            <v>4W 200 A</v>
          </cell>
          <cell r="D804" t="str">
            <v>개</v>
          </cell>
        </row>
        <row r="805">
          <cell r="A805">
            <v>7009142</v>
          </cell>
          <cell r="B805" t="str">
            <v>수직 ELBOW</v>
          </cell>
          <cell r="C805" t="str">
            <v>4W 400 A</v>
          </cell>
          <cell r="D805" t="str">
            <v>개</v>
          </cell>
        </row>
        <row r="806">
          <cell r="A806">
            <v>7009143</v>
          </cell>
          <cell r="B806" t="str">
            <v>수직 ELBOW</v>
          </cell>
          <cell r="C806" t="str">
            <v>4W 600 A</v>
          </cell>
          <cell r="D806" t="str">
            <v>개</v>
          </cell>
        </row>
        <row r="807">
          <cell r="A807">
            <v>7009144</v>
          </cell>
          <cell r="B807" t="str">
            <v>수직 ELBOW</v>
          </cell>
          <cell r="C807" t="str">
            <v>4W 800 A</v>
          </cell>
          <cell r="D807" t="str">
            <v>개</v>
          </cell>
        </row>
        <row r="808">
          <cell r="A808">
            <v>7009145</v>
          </cell>
          <cell r="B808" t="str">
            <v>수직 ELBOW</v>
          </cell>
          <cell r="C808" t="str">
            <v>4W 1000 A</v>
          </cell>
          <cell r="D808" t="str">
            <v>개</v>
          </cell>
        </row>
        <row r="809">
          <cell r="A809">
            <v>7009146</v>
          </cell>
          <cell r="B809" t="str">
            <v>수직 ELBOW</v>
          </cell>
          <cell r="C809" t="str">
            <v>4W 1200 A</v>
          </cell>
          <cell r="D809" t="str">
            <v>개</v>
          </cell>
        </row>
        <row r="810">
          <cell r="A810">
            <v>7009147</v>
          </cell>
          <cell r="B810" t="str">
            <v>수직 ELBOW</v>
          </cell>
          <cell r="C810" t="str">
            <v>4W 1500 A</v>
          </cell>
          <cell r="D810" t="str">
            <v>개</v>
          </cell>
        </row>
        <row r="811">
          <cell r="A811">
            <v>7009148</v>
          </cell>
          <cell r="B811" t="str">
            <v>수직 ELBOW</v>
          </cell>
          <cell r="C811" t="str">
            <v>4W 2000 A</v>
          </cell>
          <cell r="D811" t="str">
            <v>개</v>
          </cell>
        </row>
        <row r="812">
          <cell r="A812">
            <v>7009149</v>
          </cell>
          <cell r="B812" t="str">
            <v>수직 ELBOW</v>
          </cell>
          <cell r="C812" t="str">
            <v>4W 2500 A</v>
          </cell>
          <cell r="D812" t="str">
            <v>개</v>
          </cell>
        </row>
        <row r="813">
          <cell r="A813">
            <v>7009150</v>
          </cell>
          <cell r="B813" t="str">
            <v>수직 ELBOW</v>
          </cell>
          <cell r="C813" t="str">
            <v>4W 3000 A</v>
          </cell>
          <cell r="D813" t="str">
            <v>개</v>
          </cell>
        </row>
        <row r="814">
          <cell r="A814">
            <v>7009151</v>
          </cell>
          <cell r="B814" t="str">
            <v>수직 ELBOW</v>
          </cell>
          <cell r="C814" t="str">
            <v>4W 3500 A</v>
          </cell>
          <cell r="D814" t="str">
            <v>개</v>
          </cell>
        </row>
        <row r="815">
          <cell r="A815">
            <v>7009152</v>
          </cell>
          <cell r="B815" t="str">
            <v>수직 ELBOW</v>
          </cell>
          <cell r="C815" t="str">
            <v>4W 4000 A</v>
          </cell>
          <cell r="D815" t="str">
            <v>개</v>
          </cell>
        </row>
        <row r="816">
          <cell r="A816">
            <v>7009153</v>
          </cell>
          <cell r="B816" t="str">
            <v>수직 ELBOW</v>
          </cell>
          <cell r="C816" t="str">
            <v>4W 4500 A</v>
          </cell>
          <cell r="D816" t="str">
            <v>개</v>
          </cell>
        </row>
        <row r="817">
          <cell r="A817">
            <v>7009154</v>
          </cell>
          <cell r="B817" t="str">
            <v>수직 ELBOW</v>
          </cell>
          <cell r="C817" t="str">
            <v>4W 5000 A</v>
          </cell>
          <cell r="D817" t="str">
            <v>개</v>
          </cell>
        </row>
        <row r="818">
          <cell r="A818">
            <v>7009160</v>
          </cell>
          <cell r="B818" t="str">
            <v>수평 TEE</v>
          </cell>
          <cell r="C818" t="str">
            <v>3W 100 A</v>
          </cell>
          <cell r="D818" t="str">
            <v>개</v>
          </cell>
        </row>
        <row r="819">
          <cell r="A819">
            <v>7009161</v>
          </cell>
          <cell r="B819" t="str">
            <v>수평 TEE</v>
          </cell>
          <cell r="C819" t="str">
            <v>3W 200 A</v>
          </cell>
          <cell r="D819" t="str">
            <v>개</v>
          </cell>
        </row>
        <row r="820">
          <cell r="A820">
            <v>7009162</v>
          </cell>
          <cell r="B820" t="str">
            <v>수평 TEE</v>
          </cell>
          <cell r="C820" t="str">
            <v>3W 400 A</v>
          </cell>
          <cell r="D820" t="str">
            <v>개</v>
          </cell>
        </row>
        <row r="821">
          <cell r="A821">
            <v>7009163</v>
          </cell>
          <cell r="B821" t="str">
            <v>수평 TEE</v>
          </cell>
          <cell r="C821" t="str">
            <v>3W 600 A</v>
          </cell>
          <cell r="D821" t="str">
            <v>개</v>
          </cell>
        </row>
        <row r="822">
          <cell r="A822">
            <v>7009164</v>
          </cell>
          <cell r="B822" t="str">
            <v>수평 TEE</v>
          </cell>
          <cell r="C822" t="str">
            <v>3W 800 A</v>
          </cell>
          <cell r="D822" t="str">
            <v>개</v>
          </cell>
        </row>
        <row r="823">
          <cell r="A823">
            <v>7009165</v>
          </cell>
          <cell r="B823" t="str">
            <v>수평 TEE</v>
          </cell>
          <cell r="C823" t="str">
            <v>3W 1000 A</v>
          </cell>
          <cell r="D823" t="str">
            <v>개</v>
          </cell>
        </row>
        <row r="824">
          <cell r="A824">
            <v>7009166</v>
          </cell>
          <cell r="B824" t="str">
            <v>수평 TEE</v>
          </cell>
          <cell r="C824" t="str">
            <v>3W 1200 A</v>
          </cell>
          <cell r="D824" t="str">
            <v>개</v>
          </cell>
        </row>
        <row r="825">
          <cell r="A825">
            <v>7009167</v>
          </cell>
          <cell r="B825" t="str">
            <v>수평 TEE</v>
          </cell>
          <cell r="C825" t="str">
            <v>3W 1500 A</v>
          </cell>
          <cell r="D825" t="str">
            <v>개</v>
          </cell>
        </row>
        <row r="826">
          <cell r="A826">
            <v>7009168</v>
          </cell>
          <cell r="B826" t="str">
            <v>수평 TEE</v>
          </cell>
          <cell r="C826" t="str">
            <v>3W 2000 A</v>
          </cell>
          <cell r="D826" t="str">
            <v>개</v>
          </cell>
        </row>
        <row r="827">
          <cell r="A827">
            <v>7009169</v>
          </cell>
          <cell r="B827" t="str">
            <v>수평 TEE</v>
          </cell>
          <cell r="C827" t="str">
            <v>3W 2500 A</v>
          </cell>
          <cell r="D827" t="str">
            <v>개</v>
          </cell>
        </row>
        <row r="828">
          <cell r="A828">
            <v>7009170</v>
          </cell>
          <cell r="B828" t="str">
            <v>수평 TEE</v>
          </cell>
          <cell r="C828" t="str">
            <v>3W 3000 A</v>
          </cell>
          <cell r="D828" t="str">
            <v>개</v>
          </cell>
        </row>
        <row r="829">
          <cell r="A829">
            <v>7009171</v>
          </cell>
          <cell r="B829" t="str">
            <v>수평 TEE</v>
          </cell>
          <cell r="C829" t="str">
            <v>3W 3500 A</v>
          </cell>
          <cell r="D829" t="str">
            <v>개</v>
          </cell>
        </row>
        <row r="830">
          <cell r="A830">
            <v>7009172</v>
          </cell>
          <cell r="B830" t="str">
            <v>수평 TEE</v>
          </cell>
          <cell r="C830" t="str">
            <v>3W 4000 A</v>
          </cell>
          <cell r="D830" t="str">
            <v>개</v>
          </cell>
        </row>
        <row r="831">
          <cell r="A831">
            <v>7009173</v>
          </cell>
          <cell r="B831" t="str">
            <v>수평 TEE</v>
          </cell>
          <cell r="C831" t="str">
            <v>3W 4500 A</v>
          </cell>
          <cell r="D831" t="str">
            <v>개</v>
          </cell>
        </row>
        <row r="832">
          <cell r="A832">
            <v>7009174</v>
          </cell>
          <cell r="B832" t="str">
            <v>수평 TEE</v>
          </cell>
          <cell r="C832" t="str">
            <v>3W 5000 A</v>
          </cell>
          <cell r="D832" t="str">
            <v>개</v>
          </cell>
        </row>
        <row r="833">
          <cell r="A833">
            <v>7009180</v>
          </cell>
          <cell r="B833" t="str">
            <v>수평 TEE</v>
          </cell>
          <cell r="C833" t="str">
            <v>4W 100 A</v>
          </cell>
          <cell r="D833" t="str">
            <v>개</v>
          </cell>
        </row>
        <row r="834">
          <cell r="A834">
            <v>7009181</v>
          </cell>
          <cell r="B834" t="str">
            <v>수평 TEE</v>
          </cell>
          <cell r="C834" t="str">
            <v>4W 200 A</v>
          </cell>
          <cell r="D834" t="str">
            <v>개</v>
          </cell>
        </row>
        <row r="835">
          <cell r="A835">
            <v>7009182</v>
          </cell>
          <cell r="B835" t="str">
            <v>수평 TEE</v>
          </cell>
          <cell r="C835" t="str">
            <v>4W 400 A</v>
          </cell>
          <cell r="D835" t="str">
            <v>개</v>
          </cell>
        </row>
        <row r="836">
          <cell r="A836">
            <v>7009183</v>
          </cell>
          <cell r="B836" t="str">
            <v>수평 TEE</v>
          </cell>
          <cell r="C836" t="str">
            <v>4W 600 A</v>
          </cell>
          <cell r="D836" t="str">
            <v>개</v>
          </cell>
        </row>
        <row r="837">
          <cell r="A837">
            <v>7009184</v>
          </cell>
          <cell r="B837" t="str">
            <v>수평 TEE</v>
          </cell>
          <cell r="C837" t="str">
            <v>4W 800 A</v>
          </cell>
          <cell r="D837" t="str">
            <v>개</v>
          </cell>
        </row>
        <row r="838">
          <cell r="A838">
            <v>7009185</v>
          </cell>
          <cell r="B838" t="str">
            <v>수평 TEE</v>
          </cell>
          <cell r="C838" t="str">
            <v>4W 1000 A</v>
          </cell>
          <cell r="D838" t="str">
            <v>개</v>
          </cell>
        </row>
        <row r="839">
          <cell r="A839">
            <v>7009186</v>
          </cell>
          <cell r="B839" t="str">
            <v>수평 TEE</v>
          </cell>
          <cell r="C839" t="str">
            <v>4W 1200 A</v>
          </cell>
          <cell r="D839" t="str">
            <v>개</v>
          </cell>
        </row>
        <row r="840">
          <cell r="A840">
            <v>7009187</v>
          </cell>
          <cell r="B840" t="str">
            <v>수평 TEE</v>
          </cell>
          <cell r="C840" t="str">
            <v>4W 1500 A</v>
          </cell>
          <cell r="D840" t="str">
            <v>개</v>
          </cell>
        </row>
        <row r="841">
          <cell r="A841">
            <v>7009188</v>
          </cell>
          <cell r="B841" t="str">
            <v>수평 TEE</v>
          </cell>
          <cell r="C841" t="str">
            <v>4W 2000 A</v>
          </cell>
          <cell r="D841" t="str">
            <v>개</v>
          </cell>
        </row>
        <row r="842">
          <cell r="A842">
            <v>7009189</v>
          </cell>
          <cell r="B842" t="str">
            <v>수평 TEE</v>
          </cell>
          <cell r="C842" t="str">
            <v>4W 2500 A</v>
          </cell>
          <cell r="D842" t="str">
            <v>개</v>
          </cell>
        </row>
        <row r="843">
          <cell r="A843">
            <v>7009190</v>
          </cell>
          <cell r="B843" t="str">
            <v>수평 TEE</v>
          </cell>
          <cell r="C843" t="str">
            <v>4W 3000 A</v>
          </cell>
          <cell r="D843" t="str">
            <v>개</v>
          </cell>
        </row>
        <row r="844">
          <cell r="A844">
            <v>7009191</v>
          </cell>
          <cell r="B844" t="str">
            <v>수평 TEE</v>
          </cell>
          <cell r="C844" t="str">
            <v>4W 3500 A</v>
          </cell>
          <cell r="D844" t="str">
            <v>개</v>
          </cell>
        </row>
        <row r="845">
          <cell r="A845">
            <v>7009192</v>
          </cell>
          <cell r="B845" t="str">
            <v>수평 TEE</v>
          </cell>
          <cell r="C845" t="str">
            <v>4W 4000 A</v>
          </cell>
          <cell r="D845" t="str">
            <v>개</v>
          </cell>
        </row>
        <row r="846">
          <cell r="A846">
            <v>7009193</v>
          </cell>
          <cell r="B846" t="str">
            <v>수평 TEE</v>
          </cell>
          <cell r="C846" t="str">
            <v>4W 4500 A</v>
          </cell>
          <cell r="D846" t="str">
            <v>개</v>
          </cell>
        </row>
        <row r="847">
          <cell r="A847">
            <v>7009194</v>
          </cell>
          <cell r="B847" t="str">
            <v>수평 TEE</v>
          </cell>
          <cell r="C847" t="str">
            <v>4W 5000 A</v>
          </cell>
          <cell r="D847" t="str">
            <v>개</v>
          </cell>
        </row>
        <row r="848">
          <cell r="A848">
            <v>7009200</v>
          </cell>
          <cell r="B848" t="str">
            <v>수직 TEE</v>
          </cell>
          <cell r="C848" t="str">
            <v>3W 100 A</v>
          </cell>
          <cell r="D848" t="str">
            <v>개</v>
          </cell>
        </row>
        <row r="849">
          <cell r="A849">
            <v>7009201</v>
          </cell>
          <cell r="B849" t="str">
            <v>수직 TEE</v>
          </cell>
          <cell r="C849" t="str">
            <v>3W 200 A</v>
          </cell>
          <cell r="D849" t="str">
            <v>개</v>
          </cell>
        </row>
        <row r="850">
          <cell r="A850">
            <v>7009202</v>
          </cell>
          <cell r="B850" t="str">
            <v>수직 TEE</v>
          </cell>
          <cell r="C850" t="str">
            <v>3W 400 A</v>
          </cell>
          <cell r="D850" t="str">
            <v>개</v>
          </cell>
        </row>
        <row r="851">
          <cell r="A851">
            <v>7009203</v>
          </cell>
          <cell r="B851" t="str">
            <v>수직 TEE</v>
          </cell>
          <cell r="C851" t="str">
            <v>3W 600 A</v>
          </cell>
          <cell r="D851" t="str">
            <v>개</v>
          </cell>
        </row>
        <row r="852">
          <cell r="A852">
            <v>7009204</v>
          </cell>
          <cell r="B852" t="str">
            <v>수직 TEE</v>
          </cell>
          <cell r="C852" t="str">
            <v>3W 800 A</v>
          </cell>
          <cell r="D852" t="str">
            <v>개</v>
          </cell>
        </row>
        <row r="853">
          <cell r="A853">
            <v>7009205</v>
          </cell>
          <cell r="B853" t="str">
            <v>수직 TEE</v>
          </cell>
          <cell r="C853" t="str">
            <v>3W 1000 A</v>
          </cell>
          <cell r="D853" t="str">
            <v>개</v>
          </cell>
        </row>
        <row r="854">
          <cell r="A854">
            <v>7009206</v>
          </cell>
          <cell r="B854" t="str">
            <v>수직 TEE</v>
          </cell>
          <cell r="C854" t="str">
            <v>3W 1200 A</v>
          </cell>
          <cell r="D854" t="str">
            <v>개</v>
          </cell>
        </row>
        <row r="855">
          <cell r="A855">
            <v>7009207</v>
          </cell>
          <cell r="B855" t="str">
            <v>수직 TEE</v>
          </cell>
          <cell r="C855" t="str">
            <v>3W 1500 A</v>
          </cell>
          <cell r="D855" t="str">
            <v>개</v>
          </cell>
        </row>
        <row r="856">
          <cell r="A856">
            <v>7009208</v>
          </cell>
          <cell r="B856" t="str">
            <v>수직 TEE</v>
          </cell>
          <cell r="C856" t="str">
            <v>3W 2000 A</v>
          </cell>
          <cell r="D856" t="str">
            <v>개</v>
          </cell>
        </row>
        <row r="857">
          <cell r="A857">
            <v>7009209</v>
          </cell>
          <cell r="B857" t="str">
            <v>수직 TEE</v>
          </cell>
          <cell r="C857" t="str">
            <v>3W 2500 A</v>
          </cell>
          <cell r="D857" t="str">
            <v>개</v>
          </cell>
        </row>
        <row r="858">
          <cell r="A858">
            <v>7009210</v>
          </cell>
          <cell r="B858" t="str">
            <v>수직 TEE</v>
          </cell>
          <cell r="C858" t="str">
            <v>3W 3000 A</v>
          </cell>
          <cell r="D858" t="str">
            <v>개</v>
          </cell>
        </row>
        <row r="859">
          <cell r="A859">
            <v>7009211</v>
          </cell>
          <cell r="B859" t="str">
            <v>수직 TEE</v>
          </cell>
          <cell r="C859" t="str">
            <v>3W 3500 A</v>
          </cell>
          <cell r="D859" t="str">
            <v>개</v>
          </cell>
        </row>
        <row r="860">
          <cell r="A860">
            <v>7009212</v>
          </cell>
          <cell r="B860" t="str">
            <v>수직 TEE</v>
          </cell>
          <cell r="C860" t="str">
            <v>3W 4000 A</v>
          </cell>
          <cell r="D860" t="str">
            <v>개</v>
          </cell>
        </row>
        <row r="861">
          <cell r="A861">
            <v>7009213</v>
          </cell>
          <cell r="B861" t="str">
            <v>수직 TEE</v>
          </cell>
          <cell r="C861" t="str">
            <v>3W 4500 A</v>
          </cell>
          <cell r="D861" t="str">
            <v>개</v>
          </cell>
        </row>
        <row r="862">
          <cell r="A862">
            <v>7009214</v>
          </cell>
          <cell r="B862" t="str">
            <v>수직 TEE</v>
          </cell>
          <cell r="C862" t="str">
            <v>3W 5000 A</v>
          </cell>
          <cell r="D862" t="str">
            <v>개</v>
          </cell>
        </row>
        <row r="863">
          <cell r="A863">
            <v>7009220</v>
          </cell>
          <cell r="B863" t="str">
            <v>수직 TEE</v>
          </cell>
          <cell r="C863" t="str">
            <v>4W 100 A</v>
          </cell>
          <cell r="D863" t="str">
            <v>개</v>
          </cell>
        </row>
        <row r="864">
          <cell r="A864">
            <v>7009221</v>
          </cell>
          <cell r="B864" t="str">
            <v>수직 TEE</v>
          </cell>
          <cell r="C864" t="str">
            <v>4W 200 A</v>
          </cell>
          <cell r="D864" t="str">
            <v>개</v>
          </cell>
        </row>
        <row r="865">
          <cell r="A865">
            <v>7009222</v>
          </cell>
          <cell r="B865" t="str">
            <v>수직 TEE</v>
          </cell>
          <cell r="C865" t="str">
            <v>4W 400 A</v>
          </cell>
          <cell r="D865" t="str">
            <v>개</v>
          </cell>
        </row>
        <row r="866">
          <cell r="A866">
            <v>7009223</v>
          </cell>
          <cell r="B866" t="str">
            <v>수직 TEE</v>
          </cell>
          <cell r="C866" t="str">
            <v>4W 600 A</v>
          </cell>
          <cell r="D866" t="str">
            <v>개</v>
          </cell>
        </row>
        <row r="867">
          <cell r="A867">
            <v>7009224</v>
          </cell>
          <cell r="B867" t="str">
            <v>수직 TEE</v>
          </cell>
          <cell r="C867" t="str">
            <v>4W 800 A</v>
          </cell>
          <cell r="D867" t="str">
            <v>개</v>
          </cell>
        </row>
        <row r="868">
          <cell r="A868">
            <v>7009225</v>
          </cell>
          <cell r="B868" t="str">
            <v>수직 TEE</v>
          </cell>
          <cell r="C868" t="str">
            <v>4W 1000 A</v>
          </cell>
          <cell r="D868" t="str">
            <v>개</v>
          </cell>
        </row>
        <row r="869">
          <cell r="A869">
            <v>7009226</v>
          </cell>
          <cell r="B869" t="str">
            <v>수직 TEE</v>
          </cell>
          <cell r="C869" t="str">
            <v>4W 1200 A</v>
          </cell>
          <cell r="D869" t="str">
            <v>개</v>
          </cell>
        </row>
        <row r="870">
          <cell r="A870">
            <v>7009227</v>
          </cell>
          <cell r="B870" t="str">
            <v>수직 TEE</v>
          </cell>
          <cell r="C870" t="str">
            <v>4W 1500 A</v>
          </cell>
          <cell r="D870" t="str">
            <v>개</v>
          </cell>
        </row>
        <row r="871">
          <cell r="A871">
            <v>7009228</v>
          </cell>
          <cell r="B871" t="str">
            <v>수직 TEE</v>
          </cell>
          <cell r="C871" t="str">
            <v>4W 2000 A</v>
          </cell>
          <cell r="D871" t="str">
            <v>개</v>
          </cell>
        </row>
        <row r="872">
          <cell r="A872">
            <v>7009229</v>
          </cell>
          <cell r="B872" t="str">
            <v>수직 TEE</v>
          </cell>
          <cell r="C872" t="str">
            <v>4W 2500 A</v>
          </cell>
          <cell r="D872" t="str">
            <v>개</v>
          </cell>
        </row>
        <row r="873">
          <cell r="A873">
            <v>7009230</v>
          </cell>
          <cell r="B873" t="str">
            <v>수직 TEE</v>
          </cell>
          <cell r="C873" t="str">
            <v>4W 3000 A</v>
          </cell>
          <cell r="D873" t="str">
            <v>개</v>
          </cell>
        </row>
        <row r="874">
          <cell r="A874">
            <v>7009231</v>
          </cell>
          <cell r="B874" t="str">
            <v>수직 TEE</v>
          </cell>
          <cell r="C874" t="str">
            <v>4W 3500 A</v>
          </cell>
          <cell r="D874" t="str">
            <v>개</v>
          </cell>
        </row>
        <row r="875">
          <cell r="A875">
            <v>7009232</v>
          </cell>
          <cell r="B875" t="str">
            <v>수직 TEE</v>
          </cell>
          <cell r="C875" t="str">
            <v>4W 4000 A</v>
          </cell>
          <cell r="D875" t="str">
            <v>개</v>
          </cell>
        </row>
        <row r="876">
          <cell r="A876">
            <v>7009233</v>
          </cell>
          <cell r="B876" t="str">
            <v>수직 TEE</v>
          </cell>
          <cell r="C876" t="str">
            <v>4W 4500 A</v>
          </cell>
          <cell r="D876" t="str">
            <v>개</v>
          </cell>
        </row>
        <row r="877">
          <cell r="A877">
            <v>7009234</v>
          </cell>
          <cell r="B877" t="str">
            <v>수직 TEE</v>
          </cell>
          <cell r="C877" t="str">
            <v>4W 5000 A</v>
          </cell>
          <cell r="D877" t="str">
            <v>개</v>
          </cell>
        </row>
        <row r="878">
          <cell r="A878">
            <v>7009240</v>
          </cell>
          <cell r="B878" t="str">
            <v>PLUG IN HOLE</v>
          </cell>
          <cell r="C878" t="str">
            <v>3W 100 A</v>
          </cell>
          <cell r="D878" t="str">
            <v>개</v>
          </cell>
        </row>
        <row r="879">
          <cell r="A879">
            <v>7009241</v>
          </cell>
          <cell r="B879" t="str">
            <v>PLUG IN HOLE</v>
          </cell>
          <cell r="C879" t="str">
            <v>3W 200 A</v>
          </cell>
          <cell r="D879" t="str">
            <v>개</v>
          </cell>
        </row>
        <row r="880">
          <cell r="A880">
            <v>7009242</v>
          </cell>
          <cell r="B880" t="str">
            <v>PLUG IN HOLE</v>
          </cell>
          <cell r="C880" t="str">
            <v>3W 400 A</v>
          </cell>
          <cell r="D880" t="str">
            <v>개</v>
          </cell>
        </row>
        <row r="881">
          <cell r="A881">
            <v>7009243</v>
          </cell>
          <cell r="B881" t="str">
            <v>PLUG IN HOLE</v>
          </cell>
          <cell r="C881" t="str">
            <v>3W 600 A</v>
          </cell>
          <cell r="D881" t="str">
            <v>개</v>
          </cell>
        </row>
        <row r="882">
          <cell r="A882">
            <v>7009244</v>
          </cell>
          <cell r="B882" t="str">
            <v>PLUG IN HOLE</v>
          </cell>
          <cell r="C882" t="str">
            <v>3W 800 A</v>
          </cell>
          <cell r="D882" t="str">
            <v>개</v>
          </cell>
        </row>
        <row r="883">
          <cell r="A883">
            <v>7009245</v>
          </cell>
          <cell r="B883" t="str">
            <v>PLUG IN HOLE</v>
          </cell>
          <cell r="C883" t="str">
            <v>3W 1000 A</v>
          </cell>
          <cell r="D883" t="str">
            <v>개</v>
          </cell>
        </row>
        <row r="884">
          <cell r="A884">
            <v>7009246</v>
          </cell>
          <cell r="B884" t="str">
            <v>PLUG IN HOLE</v>
          </cell>
          <cell r="C884" t="str">
            <v>3W 1200 A</v>
          </cell>
          <cell r="D884" t="str">
            <v>개</v>
          </cell>
        </row>
        <row r="885">
          <cell r="A885">
            <v>7009247</v>
          </cell>
          <cell r="B885" t="str">
            <v>PLUG IN HOLE</v>
          </cell>
          <cell r="C885" t="str">
            <v>3W 1500 A</v>
          </cell>
          <cell r="D885" t="str">
            <v>개</v>
          </cell>
        </row>
        <row r="886">
          <cell r="A886">
            <v>7009248</v>
          </cell>
          <cell r="B886" t="str">
            <v>PLUG IN HOLE</v>
          </cell>
          <cell r="C886" t="str">
            <v>3W 2000 A</v>
          </cell>
          <cell r="D886" t="str">
            <v>개</v>
          </cell>
        </row>
        <row r="887">
          <cell r="A887">
            <v>7009249</v>
          </cell>
          <cell r="B887" t="str">
            <v>PLUG IN HOLE</v>
          </cell>
          <cell r="C887" t="str">
            <v>3W 2500 A</v>
          </cell>
          <cell r="D887" t="str">
            <v>개</v>
          </cell>
        </row>
        <row r="888">
          <cell r="A888">
            <v>7009250</v>
          </cell>
          <cell r="B888" t="str">
            <v>PLUG IN HOLE</v>
          </cell>
          <cell r="C888" t="str">
            <v>3W 3000 A</v>
          </cell>
          <cell r="D888" t="str">
            <v>개</v>
          </cell>
        </row>
        <row r="889">
          <cell r="A889">
            <v>7009251</v>
          </cell>
          <cell r="B889" t="str">
            <v>PLUG IN HOLE</v>
          </cell>
          <cell r="C889" t="str">
            <v>3W 3500 A</v>
          </cell>
          <cell r="D889" t="str">
            <v>개</v>
          </cell>
        </row>
        <row r="890">
          <cell r="A890">
            <v>7009252</v>
          </cell>
          <cell r="B890" t="str">
            <v>PLUG IN HOLE</v>
          </cell>
          <cell r="C890" t="str">
            <v>3W 4000 A</v>
          </cell>
          <cell r="D890" t="str">
            <v>개</v>
          </cell>
        </row>
        <row r="891">
          <cell r="A891">
            <v>7009253</v>
          </cell>
          <cell r="B891" t="str">
            <v>PLUG IN HOLE</v>
          </cell>
          <cell r="C891" t="str">
            <v>3W 4500 A</v>
          </cell>
          <cell r="D891" t="str">
            <v>개</v>
          </cell>
        </row>
        <row r="892">
          <cell r="A892">
            <v>7009254</v>
          </cell>
          <cell r="B892" t="str">
            <v>PLUG IN HOLE</v>
          </cell>
          <cell r="C892" t="str">
            <v>3W 5000 A</v>
          </cell>
          <cell r="D892" t="str">
            <v>개</v>
          </cell>
        </row>
        <row r="893">
          <cell r="A893">
            <v>7009260</v>
          </cell>
          <cell r="B893" t="str">
            <v>PLUG IN HOLE</v>
          </cell>
          <cell r="C893" t="str">
            <v>4W 100 A</v>
          </cell>
          <cell r="D893" t="str">
            <v>개</v>
          </cell>
        </row>
        <row r="894">
          <cell r="A894">
            <v>7009261</v>
          </cell>
          <cell r="B894" t="str">
            <v>PLUG IN HOLE</v>
          </cell>
          <cell r="C894" t="str">
            <v>4W 200 A</v>
          </cell>
          <cell r="D894" t="str">
            <v>개</v>
          </cell>
        </row>
        <row r="895">
          <cell r="A895">
            <v>7009262</v>
          </cell>
          <cell r="B895" t="str">
            <v>PLUG IN HOLE</v>
          </cell>
          <cell r="C895" t="str">
            <v>4W 400 A</v>
          </cell>
          <cell r="D895" t="str">
            <v>개</v>
          </cell>
        </row>
        <row r="896">
          <cell r="A896">
            <v>7009263</v>
          </cell>
          <cell r="B896" t="str">
            <v>PLUG IN HOLE</v>
          </cell>
          <cell r="C896" t="str">
            <v>4W 600 A</v>
          </cell>
          <cell r="D896" t="str">
            <v>개</v>
          </cell>
        </row>
        <row r="897">
          <cell r="A897">
            <v>7009264</v>
          </cell>
          <cell r="B897" t="str">
            <v>PLUG IN HOLE</v>
          </cell>
          <cell r="C897" t="str">
            <v>4W 800 A</v>
          </cell>
          <cell r="D897" t="str">
            <v>개</v>
          </cell>
        </row>
        <row r="898">
          <cell r="A898">
            <v>7009265</v>
          </cell>
          <cell r="B898" t="str">
            <v>PLUG IN HOLE</v>
          </cell>
          <cell r="C898" t="str">
            <v>4W 1000 A</v>
          </cell>
          <cell r="D898" t="str">
            <v>개</v>
          </cell>
        </row>
        <row r="899">
          <cell r="A899">
            <v>7009266</v>
          </cell>
          <cell r="B899" t="str">
            <v>PLUG IN HOLE</v>
          </cell>
          <cell r="C899" t="str">
            <v>4W 1200 A</v>
          </cell>
          <cell r="D899" t="str">
            <v>개</v>
          </cell>
        </row>
        <row r="900">
          <cell r="A900">
            <v>7009267</v>
          </cell>
          <cell r="B900" t="str">
            <v>PLUG IN HOLE</v>
          </cell>
          <cell r="C900" t="str">
            <v>4W 1500 A</v>
          </cell>
          <cell r="D900" t="str">
            <v>개</v>
          </cell>
        </row>
        <row r="901">
          <cell r="A901">
            <v>7009268</v>
          </cell>
          <cell r="B901" t="str">
            <v>PLUG IN HOLE</v>
          </cell>
          <cell r="C901" t="str">
            <v>4W 2000 A</v>
          </cell>
          <cell r="D901" t="str">
            <v>개</v>
          </cell>
        </row>
        <row r="902">
          <cell r="A902">
            <v>7009269</v>
          </cell>
          <cell r="B902" t="str">
            <v>PLUG IN HOLE</v>
          </cell>
          <cell r="C902" t="str">
            <v>4W 2500 A</v>
          </cell>
          <cell r="D902" t="str">
            <v>개</v>
          </cell>
        </row>
        <row r="903">
          <cell r="A903">
            <v>7009270</v>
          </cell>
          <cell r="B903" t="str">
            <v>PLUG IN HOLE</v>
          </cell>
          <cell r="C903" t="str">
            <v>4W 3000 A</v>
          </cell>
          <cell r="D903" t="str">
            <v>개</v>
          </cell>
        </row>
        <row r="904">
          <cell r="A904">
            <v>7009271</v>
          </cell>
          <cell r="B904" t="str">
            <v>PLUG IN HOLE</v>
          </cell>
          <cell r="C904" t="str">
            <v>4W 3500 A</v>
          </cell>
          <cell r="D904" t="str">
            <v>개</v>
          </cell>
        </row>
        <row r="905">
          <cell r="A905">
            <v>7009272</v>
          </cell>
          <cell r="B905" t="str">
            <v>PLUG IN HOLE</v>
          </cell>
          <cell r="C905" t="str">
            <v>4W 4000 A</v>
          </cell>
          <cell r="D905" t="str">
            <v>개</v>
          </cell>
        </row>
        <row r="906">
          <cell r="A906">
            <v>7009273</v>
          </cell>
          <cell r="B906" t="str">
            <v>PLUG IN HOLE</v>
          </cell>
          <cell r="C906" t="str">
            <v>4W 4500 A</v>
          </cell>
          <cell r="D906" t="str">
            <v>개</v>
          </cell>
        </row>
        <row r="907">
          <cell r="A907">
            <v>7009274</v>
          </cell>
          <cell r="B907" t="str">
            <v>PLUG IN HOLE</v>
          </cell>
          <cell r="C907" t="str">
            <v>4W 5000 A</v>
          </cell>
          <cell r="D907" t="str">
            <v>개</v>
          </cell>
        </row>
        <row r="908">
          <cell r="A908">
            <v>7009280</v>
          </cell>
          <cell r="B908" t="str">
            <v>TAP-OFF</v>
          </cell>
          <cell r="C908" t="str">
            <v>3W 100 A</v>
          </cell>
          <cell r="D908" t="str">
            <v>개</v>
          </cell>
        </row>
        <row r="909">
          <cell r="A909">
            <v>7009281</v>
          </cell>
          <cell r="B909" t="str">
            <v>TAP-OFF</v>
          </cell>
          <cell r="C909" t="str">
            <v>3W 200 A</v>
          </cell>
          <cell r="D909" t="str">
            <v>개</v>
          </cell>
        </row>
        <row r="910">
          <cell r="A910">
            <v>7009282</v>
          </cell>
          <cell r="B910" t="str">
            <v>TAP-OFF</v>
          </cell>
          <cell r="C910" t="str">
            <v>3W 400 A</v>
          </cell>
          <cell r="D910" t="str">
            <v>개</v>
          </cell>
        </row>
        <row r="911">
          <cell r="A911">
            <v>7009283</v>
          </cell>
          <cell r="B911" t="str">
            <v>TAP-OFF</v>
          </cell>
          <cell r="C911" t="str">
            <v>3W 600 A</v>
          </cell>
          <cell r="D911" t="str">
            <v>개</v>
          </cell>
        </row>
        <row r="912">
          <cell r="A912">
            <v>7009284</v>
          </cell>
          <cell r="B912" t="str">
            <v>TAP-OFF</v>
          </cell>
          <cell r="C912" t="str">
            <v>3W 800 A</v>
          </cell>
          <cell r="D912" t="str">
            <v>개</v>
          </cell>
        </row>
        <row r="913">
          <cell r="A913">
            <v>7009285</v>
          </cell>
          <cell r="B913" t="str">
            <v>TAP-OFF</v>
          </cell>
          <cell r="C913" t="str">
            <v>3W 1000 A</v>
          </cell>
          <cell r="D913" t="str">
            <v>개</v>
          </cell>
        </row>
        <row r="914">
          <cell r="A914">
            <v>7009286</v>
          </cell>
          <cell r="B914" t="str">
            <v>TAP-OFF</v>
          </cell>
          <cell r="C914" t="str">
            <v>3W 1200 A</v>
          </cell>
          <cell r="D914" t="str">
            <v>개</v>
          </cell>
        </row>
        <row r="915">
          <cell r="A915">
            <v>7009287</v>
          </cell>
          <cell r="B915" t="str">
            <v>TAP-OFF</v>
          </cell>
          <cell r="C915" t="str">
            <v>3W 1500 A</v>
          </cell>
          <cell r="D915" t="str">
            <v>개</v>
          </cell>
        </row>
        <row r="916">
          <cell r="A916">
            <v>7009288</v>
          </cell>
          <cell r="B916" t="str">
            <v>TAP-OFF</v>
          </cell>
          <cell r="C916" t="str">
            <v>3W 2000 A</v>
          </cell>
          <cell r="D916" t="str">
            <v>개</v>
          </cell>
        </row>
        <row r="917">
          <cell r="A917">
            <v>7009289</v>
          </cell>
          <cell r="B917" t="str">
            <v>TAP-OFF</v>
          </cell>
          <cell r="C917" t="str">
            <v>3W 2500 A</v>
          </cell>
          <cell r="D917" t="str">
            <v>개</v>
          </cell>
        </row>
        <row r="918">
          <cell r="A918">
            <v>7009290</v>
          </cell>
          <cell r="B918" t="str">
            <v>TAP-OFF</v>
          </cell>
          <cell r="C918" t="str">
            <v>3W 3000 A</v>
          </cell>
          <cell r="D918" t="str">
            <v>개</v>
          </cell>
        </row>
        <row r="919">
          <cell r="A919">
            <v>7009291</v>
          </cell>
          <cell r="B919" t="str">
            <v>TAP-OFF</v>
          </cell>
          <cell r="C919" t="str">
            <v>3W 3500 A</v>
          </cell>
          <cell r="D919" t="str">
            <v>개</v>
          </cell>
        </row>
        <row r="920">
          <cell r="A920">
            <v>7009292</v>
          </cell>
          <cell r="B920" t="str">
            <v>TAP-OFF</v>
          </cell>
          <cell r="C920" t="str">
            <v>3W 4000 A</v>
          </cell>
          <cell r="D920" t="str">
            <v>개</v>
          </cell>
        </row>
        <row r="921">
          <cell r="A921">
            <v>7009293</v>
          </cell>
          <cell r="B921" t="str">
            <v>TAP-OFF</v>
          </cell>
          <cell r="C921" t="str">
            <v>3W 4500 A</v>
          </cell>
          <cell r="D921" t="str">
            <v>개</v>
          </cell>
        </row>
        <row r="922">
          <cell r="A922">
            <v>7009294</v>
          </cell>
          <cell r="B922" t="str">
            <v>TAP-OFF</v>
          </cell>
          <cell r="C922" t="str">
            <v>3W 5000 A</v>
          </cell>
          <cell r="D922" t="str">
            <v>개</v>
          </cell>
        </row>
        <row r="923">
          <cell r="A923">
            <v>7009300</v>
          </cell>
          <cell r="B923" t="str">
            <v>TAP-OFF</v>
          </cell>
          <cell r="C923" t="str">
            <v>4W 100 A</v>
          </cell>
          <cell r="D923" t="str">
            <v>개</v>
          </cell>
        </row>
        <row r="924">
          <cell r="A924">
            <v>7009301</v>
          </cell>
          <cell r="B924" t="str">
            <v>TAP-OFF</v>
          </cell>
          <cell r="C924" t="str">
            <v>4W 200 A</v>
          </cell>
          <cell r="D924" t="str">
            <v>개</v>
          </cell>
        </row>
        <row r="925">
          <cell r="A925">
            <v>7009302</v>
          </cell>
          <cell r="B925" t="str">
            <v>TAP-OFF</v>
          </cell>
          <cell r="C925" t="str">
            <v>4W 400 A</v>
          </cell>
          <cell r="D925" t="str">
            <v>개</v>
          </cell>
        </row>
        <row r="926">
          <cell r="A926">
            <v>7009303</v>
          </cell>
          <cell r="B926" t="str">
            <v>TAP-OFF</v>
          </cell>
          <cell r="C926" t="str">
            <v>4W 600 A</v>
          </cell>
          <cell r="D926" t="str">
            <v>개</v>
          </cell>
        </row>
        <row r="927">
          <cell r="A927">
            <v>7009304</v>
          </cell>
          <cell r="B927" t="str">
            <v>TAP-OFF</v>
          </cell>
          <cell r="C927" t="str">
            <v>4W 800 A</v>
          </cell>
          <cell r="D927" t="str">
            <v>개</v>
          </cell>
        </row>
        <row r="928">
          <cell r="A928">
            <v>7009305</v>
          </cell>
          <cell r="B928" t="str">
            <v>TAP-OFF</v>
          </cell>
          <cell r="C928" t="str">
            <v>4W 1000 A</v>
          </cell>
          <cell r="D928" t="str">
            <v>개</v>
          </cell>
        </row>
        <row r="929">
          <cell r="A929">
            <v>7009306</v>
          </cell>
          <cell r="B929" t="str">
            <v>TAP-OFF</v>
          </cell>
          <cell r="C929" t="str">
            <v>4W 1200 A</v>
          </cell>
          <cell r="D929" t="str">
            <v>개</v>
          </cell>
        </row>
        <row r="930">
          <cell r="A930">
            <v>7009307</v>
          </cell>
          <cell r="B930" t="str">
            <v>TAP-OFF</v>
          </cell>
          <cell r="C930" t="str">
            <v>4W 1500 A</v>
          </cell>
          <cell r="D930" t="str">
            <v>개</v>
          </cell>
        </row>
        <row r="931">
          <cell r="A931">
            <v>7009308</v>
          </cell>
          <cell r="B931" t="str">
            <v>TAP-OFF</v>
          </cell>
          <cell r="C931" t="str">
            <v>4W 2000 A</v>
          </cell>
          <cell r="D931" t="str">
            <v>개</v>
          </cell>
        </row>
        <row r="932">
          <cell r="A932">
            <v>7009309</v>
          </cell>
          <cell r="B932" t="str">
            <v>TAP-OFF</v>
          </cell>
          <cell r="C932" t="str">
            <v>4W 2500 A</v>
          </cell>
          <cell r="D932" t="str">
            <v>개</v>
          </cell>
        </row>
        <row r="933">
          <cell r="A933">
            <v>7009310</v>
          </cell>
          <cell r="B933" t="str">
            <v>TAP-OFF</v>
          </cell>
          <cell r="C933" t="str">
            <v>4W 3000 A</v>
          </cell>
          <cell r="D933" t="str">
            <v>개</v>
          </cell>
        </row>
        <row r="934">
          <cell r="A934">
            <v>7009311</v>
          </cell>
          <cell r="B934" t="str">
            <v>TAP-OFF</v>
          </cell>
          <cell r="C934" t="str">
            <v>4W 3500 A</v>
          </cell>
          <cell r="D934" t="str">
            <v>개</v>
          </cell>
        </row>
        <row r="935">
          <cell r="A935">
            <v>7009312</v>
          </cell>
          <cell r="B935" t="str">
            <v>TAP-OFF</v>
          </cell>
          <cell r="C935" t="str">
            <v>4W 4000 A</v>
          </cell>
          <cell r="D935" t="str">
            <v>개</v>
          </cell>
        </row>
        <row r="936">
          <cell r="A936">
            <v>7009313</v>
          </cell>
          <cell r="B936" t="str">
            <v>TAP-OFF</v>
          </cell>
          <cell r="C936" t="str">
            <v>4W 4500 A</v>
          </cell>
          <cell r="D936" t="str">
            <v>개</v>
          </cell>
        </row>
        <row r="937">
          <cell r="A937">
            <v>7009314</v>
          </cell>
          <cell r="B937" t="str">
            <v>TAP-OFF</v>
          </cell>
          <cell r="C937" t="str">
            <v>4W 5000 A</v>
          </cell>
          <cell r="D937" t="str">
            <v>개</v>
          </cell>
        </row>
        <row r="938">
          <cell r="A938">
            <v>7009320</v>
          </cell>
          <cell r="B938" t="str">
            <v>REDUCER</v>
          </cell>
          <cell r="C938" t="str">
            <v>3W 100 A</v>
          </cell>
          <cell r="D938" t="str">
            <v>개</v>
          </cell>
        </row>
        <row r="939">
          <cell r="A939">
            <v>7009321</v>
          </cell>
          <cell r="B939" t="str">
            <v>REDUCER</v>
          </cell>
          <cell r="C939" t="str">
            <v>3W 200 A</v>
          </cell>
          <cell r="D939" t="str">
            <v>개</v>
          </cell>
        </row>
        <row r="940">
          <cell r="A940">
            <v>7009322</v>
          </cell>
          <cell r="B940" t="str">
            <v>REDUCER</v>
          </cell>
          <cell r="C940" t="str">
            <v>3W 400 A</v>
          </cell>
          <cell r="D940" t="str">
            <v>개</v>
          </cell>
        </row>
        <row r="941">
          <cell r="A941">
            <v>7009323</v>
          </cell>
          <cell r="B941" t="str">
            <v>REDUCER</v>
          </cell>
          <cell r="C941" t="str">
            <v>3W 600 A</v>
          </cell>
          <cell r="D941" t="str">
            <v>개</v>
          </cell>
        </row>
        <row r="942">
          <cell r="A942">
            <v>7009324</v>
          </cell>
          <cell r="B942" t="str">
            <v>REDUCER</v>
          </cell>
          <cell r="C942" t="str">
            <v>3W 800 A</v>
          </cell>
          <cell r="D942" t="str">
            <v>개</v>
          </cell>
        </row>
        <row r="943">
          <cell r="A943">
            <v>7009325</v>
          </cell>
          <cell r="B943" t="str">
            <v>REDUCER</v>
          </cell>
          <cell r="C943" t="str">
            <v>3W 1000 A</v>
          </cell>
          <cell r="D943" t="str">
            <v>개</v>
          </cell>
        </row>
        <row r="944">
          <cell r="A944">
            <v>7009326</v>
          </cell>
          <cell r="B944" t="str">
            <v>REDUCER</v>
          </cell>
          <cell r="C944" t="str">
            <v>3W 1200 A</v>
          </cell>
          <cell r="D944" t="str">
            <v>개</v>
          </cell>
        </row>
        <row r="945">
          <cell r="A945">
            <v>7009327</v>
          </cell>
          <cell r="B945" t="str">
            <v>REDUCER</v>
          </cell>
          <cell r="C945" t="str">
            <v>3W 1500 A</v>
          </cell>
          <cell r="D945" t="str">
            <v>개</v>
          </cell>
        </row>
        <row r="946">
          <cell r="A946">
            <v>7009328</v>
          </cell>
          <cell r="B946" t="str">
            <v>REDUCER</v>
          </cell>
          <cell r="C946" t="str">
            <v>3W 2000 A</v>
          </cell>
          <cell r="D946" t="str">
            <v>개</v>
          </cell>
        </row>
        <row r="947">
          <cell r="A947">
            <v>7009329</v>
          </cell>
          <cell r="B947" t="str">
            <v>REDUCER</v>
          </cell>
          <cell r="C947" t="str">
            <v>3W 2500 A</v>
          </cell>
          <cell r="D947" t="str">
            <v>개</v>
          </cell>
        </row>
        <row r="948">
          <cell r="A948">
            <v>7009330</v>
          </cell>
          <cell r="B948" t="str">
            <v>REDUCER</v>
          </cell>
          <cell r="C948" t="str">
            <v>3W 3000 A</v>
          </cell>
          <cell r="D948" t="str">
            <v>개</v>
          </cell>
        </row>
        <row r="949">
          <cell r="A949">
            <v>7009331</v>
          </cell>
          <cell r="B949" t="str">
            <v>REDUCER</v>
          </cell>
          <cell r="C949" t="str">
            <v>3W 3500 A</v>
          </cell>
          <cell r="D949" t="str">
            <v>개</v>
          </cell>
        </row>
        <row r="950">
          <cell r="A950">
            <v>7009332</v>
          </cell>
          <cell r="B950" t="str">
            <v>REDUCER</v>
          </cell>
          <cell r="C950" t="str">
            <v>3W 4000 A</v>
          </cell>
          <cell r="D950" t="str">
            <v>개</v>
          </cell>
        </row>
        <row r="951">
          <cell r="A951">
            <v>7009333</v>
          </cell>
          <cell r="B951" t="str">
            <v>REDUCER</v>
          </cell>
          <cell r="C951" t="str">
            <v>3W 4500 A</v>
          </cell>
          <cell r="D951" t="str">
            <v>개</v>
          </cell>
        </row>
        <row r="952">
          <cell r="A952">
            <v>7009334</v>
          </cell>
          <cell r="B952" t="str">
            <v>REDUCER</v>
          </cell>
          <cell r="C952" t="str">
            <v>3W 5000 A</v>
          </cell>
          <cell r="D952" t="str">
            <v>개</v>
          </cell>
        </row>
        <row r="953">
          <cell r="A953">
            <v>7009340</v>
          </cell>
          <cell r="B953" t="str">
            <v>REDUCER</v>
          </cell>
          <cell r="C953" t="str">
            <v>4W 100 A</v>
          </cell>
          <cell r="D953" t="str">
            <v>개</v>
          </cell>
        </row>
        <row r="954">
          <cell r="A954">
            <v>7009341</v>
          </cell>
          <cell r="B954" t="str">
            <v>REDUCER</v>
          </cell>
          <cell r="C954" t="str">
            <v>4W 200 A</v>
          </cell>
          <cell r="D954" t="str">
            <v>개</v>
          </cell>
        </row>
        <row r="955">
          <cell r="A955">
            <v>7009342</v>
          </cell>
          <cell r="B955" t="str">
            <v>REDUCER</v>
          </cell>
          <cell r="C955" t="str">
            <v>4W 400 A</v>
          </cell>
          <cell r="D955" t="str">
            <v>개</v>
          </cell>
        </row>
        <row r="956">
          <cell r="A956">
            <v>7009343</v>
          </cell>
          <cell r="B956" t="str">
            <v>REDUCER</v>
          </cell>
          <cell r="C956" t="str">
            <v>4W 600 A</v>
          </cell>
          <cell r="D956" t="str">
            <v>개</v>
          </cell>
        </row>
        <row r="957">
          <cell r="A957">
            <v>7009344</v>
          </cell>
          <cell r="B957" t="str">
            <v>REDUCER</v>
          </cell>
          <cell r="C957" t="str">
            <v>4W 800 A</v>
          </cell>
          <cell r="D957" t="str">
            <v>개</v>
          </cell>
        </row>
        <row r="958">
          <cell r="A958">
            <v>7009345</v>
          </cell>
          <cell r="B958" t="str">
            <v>REDUCER</v>
          </cell>
          <cell r="C958" t="str">
            <v>4W 1000 A</v>
          </cell>
          <cell r="D958" t="str">
            <v>개</v>
          </cell>
        </row>
        <row r="959">
          <cell r="A959">
            <v>7009346</v>
          </cell>
          <cell r="B959" t="str">
            <v>REDUCER</v>
          </cell>
          <cell r="C959" t="str">
            <v>4W 1200 A</v>
          </cell>
          <cell r="D959" t="str">
            <v>개</v>
          </cell>
        </row>
        <row r="960">
          <cell r="A960">
            <v>7009347</v>
          </cell>
          <cell r="B960" t="str">
            <v>REDUCER</v>
          </cell>
          <cell r="C960" t="str">
            <v>4W 1500 A</v>
          </cell>
          <cell r="D960" t="str">
            <v>개</v>
          </cell>
        </row>
        <row r="961">
          <cell r="A961">
            <v>7009348</v>
          </cell>
          <cell r="B961" t="str">
            <v>REDUCER</v>
          </cell>
          <cell r="C961" t="str">
            <v>4W 2000 A</v>
          </cell>
          <cell r="D961" t="str">
            <v>개</v>
          </cell>
        </row>
        <row r="962">
          <cell r="A962">
            <v>7009349</v>
          </cell>
          <cell r="B962" t="str">
            <v>REDUCER</v>
          </cell>
          <cell r="C962" t="str">
            <v>4W 2500 A</v>
          </cell>
          <cell r="D962" t="str">
            <v>개</v>
          </cell>
        </row>
        <row r="963">
          <cell r="A963">
            <v>7009350</v>
          </cell>
          <cell r="B963" t="str">
            <v>REDUCER</v>
          </cell>
          <cell r="C963" t="str">
            <v>4W 3000 A</v>
          </cell>
          <cell r="D963" t="str">
            <v>개</v>
          </cell>
        </row>
        <row r="964">
          <cell r="A964">
            <v>7009351</v>
          </cell>
          <cell r="B964" t="str">
            <v>REDUCER</v>
          </cell>
          <cell r="C964" t="str">
            <v>4W 3500 A</v>
          </cell>
          <cell r="D964" t="str">
            <v>개</v>
          </cell>
        </row>
        <row r="965">
          <cell r="A965">
            <v>7009352</v>
          </cell>
          <cell r="B965" t="str">
            <v>REDUCER</v>
          </cell>
          <cell r="C965" t="str">
            <v>4W 4000 A</v>
          </cell>
          <cell r="D965" t="str">
            <v>개</v>
          </cell>
        </row>
        <row r="966">
          <cell r="A966">
            <v>7009353</v>
          </cell>
          <cell r="B966" t="str">
            <v>REDUCER</v>
          </cell>
          <cell r="C966" t="str">
            <v>4W 4500 A</v>
          </cell>
          <cell r="D966" t="str">
            <v>개</v>
          </cell>
        </row>
        <row r="967">
          <cell r="A967">
            <v>7009354</v>
          </cell>
          <cell r="B967" t="str">
            <v>REDUCER</v>
          </cell>
          <cell r="C967" t="str">
            <v>4W 5000 A</v>
          </cell>
          <cell r="D967" t="str">
            <v>개</v>
          </cell>
        </row>
        <row r="968">
          <cell r="A968">
            <v>7009360</v>
          </cell>
          <cell r="B968" t="str">
            <v>END CLOSER</v>
          </cell>
          <cell r="C968" t="str">
            <v>3W 100 A</v>
          </cell>
          <cell r="D968" t="str">
            <v>개</v>
          </cell>
        </row>
        <row r="969">
          <cell r="A969">
            <v>7009361</v>
          </cell>
          <cell r="B969" t="str">
            <v>END CLOSER</v>
          </cell>
          <cell r="C969" t="str">
            <v>3W 200 A</v>
          </cell>
          <cell r="D969" t="str">
            <v>개</v>
          </cell>
        </row>
        <row r="970">
          <cell r="A970">
            <v>7009362</v>
          </cell>
          <cell r="B970" t="str">
            <v>END CLOSER</v>
          </cell>
          <cell r="C970" t="str">
            <v>3W 400 A</v>
          </cell>
          <cell r="D970" t="str">
            <v>개</v>
          </cell>
        </row>
        <row r="971">
          <cell r="A971">
            <v>7009363</v>
          </cell>
          <cell r="B971" t="str">
            <v>END CLOSER</v>
          </cell>
          <cell r="C971" t="str">
            <v>3W 600 A</v>
          </cell>
          <cell r="D971" t="str">
            <v>개</v>
          </cell>
        </row>
        <row r="972">
          <cell r="A972">
            <v>7009364</v>
          </cell>
          <cell r="B972" t="str">
            <v>END CLOSER</v>
          </cell>
          <cell r="C972" t="str">
            <v>3W 800 A</v>
          </cell>
          <cell r="D972" t="str">
            <v>개</v>
          </cell>
        </row>
        <row r="973">
          <cell r="A973">
            <v>7009365</v>
          </cell>
          <cell r="B973" t="str">
            <v>END CLOSER</v>
          </cell>
          <cell r="C973" t="str">
            <v>3W 1000 A</v>
          </cell>
          <cell r="D973" t="str">
            <v>개</v>
          </cell>
        </row>
        <row r="974">
          <cell r="A974">
            <v>7009366</v>
          </cell>
          <cell r="B974" t="str">
            <v>END CLOSER</v>
          </cell>
          <cell r="C974" t="str">
            <v>3W 1200 A</v>
          </cell>
          <cell r="D974" t="str">
            <v>개</v>
          </cell>
        </row>
        <row r="975">
          <cell r="A975">
            <v>7009367</v>
          </cell>
          <cell r="B975" t="str">
            <v>END CLOSER</v>
          </cell>
          <cell r="C975" t="str">
            <v>3W 1500 A</v>
          </cell>
          <cell r="D975" t="str">
            <v>개</v>
          </cell>
        </row>
        <row r="976">
          <cell r="A976">
            <v>7009368</v>
          </cell>
          <cell r="B976" t="str">
            <v>END CLOSER</v>
          </cell>
          <cell r="C976" t="str">
            <v>3W 2000 A</v>
          </cell>
          <cell r="D976" t="str">
            <v>개</v>
          </cell>
        </row>
        <row r="977">
          <cell r="A977">
            <v>7009369</v>
          </cell>
          <cell r="B977" t="str">
            <v>END CLOSER</v>
          </cell>
          <cell r="C977" t="str">
            <v>3W 2500 A</v>
          </cell>
          <cell r="D977" t="str">
            <v>개</v>
          </cell>
        </row>
        <row r="978">
          <cell r="A978">
            <v>7009370</v>
          </cell>
          <cell r="B978" t="str">
            <v>END CLOSER</v>
          </cell>
          <cell r="C978" t="str">
            <v>3W 3000 A</v>
          </cell>
          <cell r="D978" t="str">
            <v>개</v>
          </cell>
        </row>
        <row r="979">
          <cell r="A979">
            <v>7009371</v>
          </cell>
          <cell r="B979" t="str">
            <v>END CLOSER</v>
          </cell>
          <cell r="C979" t="str">
            <v>3W 3500 A</v>
          </cell>
          <cell r="D979" t="str">
            <v>개</v>
          </cell>
        </row>
        <row r="980">
          <cell r="A980">
            <v>7009372</v>
          </cell>
          <cell r="B980" t="str">
            <v>END CLOSER</v>
          </cell>
          <cell r="C980" t="str">
            <v>3W 4000 A</v>
          </cell>
          <cell r="D980" t="str">
            <v>개</v>
          </cell>
        </row>
        <row r="981">
          <cell r="A981">
            <v>7009373</v>
          </cell>
          <cell r="B981" t="str">
            <v>END CLOSER</v>
          </cell>
          <cell r="C981" t="str">
            <v>3W 4500 A</v>
          </cell>
          <cell r="D981" t="str">
            <v>개</v>
          </cell>
        </row>
        <row r="982">
          <cell r="A982">
            <v>7009374</v>
          </cell>
          <cell r="B982" t="str">
            <v>END CLOSER</v>
          </cell>
          <cell r="C982" t="str">
            <v>3W 5000 A</v>
          </cell>
          <cell r="D982" t="str">
            <v>개</v>
          </cell>
        </row>
        <row r="983">
          <cell r="A983">
            <v>7009380</v>
          </cell>
          <cell r="B983" t="str">
            <v>END CLOSER</v>
          </cell>
          <cell r="C983" t="str">
            <v>4W 100 A</v>
          </cell>
          <cell r="D983" t="str">
            <v>개</v>
          </cell>
        </row>
        <row r="984">
          <cell r="A984">
            <v>7009381</v>
          </cell>
          <cell r="B984" t="str">
            <v>END CLOSER</v>
          </cell>
          <cell r="C984" t="str">
            <v>4W 200 A</v>
          </cell>
          <cell r="D984" t="str">
            <v>개</v>
          </cell>
        </row>
        <row r="985">
          <cell r="A985">
            <v>7009382</v>
          </cell>
          <cell r="B985" t="str">
            <v>END CLOSER</v>
          </cell>
          <cell r="C985" t="str">
            <v>4W 400 A</v>
          </cell>
          <cell r="D985" t="str">
            <v>개</v>
          </cell>
        </row>
        <row r="986">
          <cell r="A986">
            <v>7009383</v>
          </cell>
          <cell r="B986" t="str">
            <v>END CLOSER</v>
          </cell>
          <cell r="C986" t="str">
            <v>4W 600 A</v>
          </cell>
          <cell r="D986" t="str">
            <v>개</v>
          </cell>
        </row>
        <row r="987">
          <cell r="A987">
            <v>7009384</v>
          </cell>
          <cell r="B987" t="str">
            <v>END CLOSER</v>
          </cell>
          <cell r="C987" t="str">
            <v>4W 800 A</v>
          </cell>
          <cell r="D987" t="str">
            <v>개</v>
          </cell>
        </row>
        <row r="988">
          <cell r="A988">
            <v>7009385</v>
          </cell>
          <cell r="B988" t="str">
            <v>END CLOSER</v>
          </cell>
          <cell r="C988" t="str">
            <v>4W 1000 A</v>
          </cell>
          <cell r="D988" t="str">
            <v>개</v>
          </cell>
        </row>
        <row r="989">
          <cell r="A989">
            <v>7009386</v>
          </cell>
          <cell r="B989" t="str">
            <v>END CLOSER</v>
          </cell>
          <cell r="C989" t="str">
            <v>4W 1200 A</v>
          </cell>
          <cell r="D989" t="str">
            <v>개</v>
          </cell>
        </row>
        <row r="990">
          <cell r="A990">
            <v>7009387</v>
          </cell>
          <cell r="B990" t="str">
            <v>END CLOSER</v>
          </cell>
          <cell r="C990" t="str">
            <v>4W 1500 A</v>
          </cell>
          <cell r="D990" t="str">
            <v>개</v>
          </cell>
        </row>
        <row r="991">
          <cell r="A991">
            <v>7009388</v>
          </cell>
          <cell r="B991" t="str">
            <v>END CLOSER</v>
          </cell>
          <cell r="C991" t="str">
            <v>4W 2000 A</v>
          </cell>
          <cell r="D991" t="str">
            <v>개</v>
          </cell>
        </row>
        <row r="992">
          <cell r="A992">
            <v>7009389</v>
          </cell>
          <cell r="B992" t="str">
            <v>END CLOSER</v>
          </cell>
          <cell r="C992" t="str">
            <v>4W 2500 A</v>
          </cell>
          <cell r="D992" t="str">
            <v>개</v>
          </cell>
        </row>
        <row r="993">
          <cell r="A993">
            <v>7009390</v>
          </cell>
          <cell r="B993" t="str">
            <v>END CLOSER</v>
          </cell>
          <cell r="C993" t="str">
            <v>4W 3000 A</v>
          </cell>
          <cell r="D993" t="str">
            <v>개</v>
          </cell>
        </row>
        <row r="994">
          <cell r="A994">
            <v>7009391</v>
          </cell>
          <cell r="B994" t="str">
            <v>END CLOSER</v>
          </cell>
          <cell r="C994" t="str">
            <v>4W 3500 A</v>
          </cell>
          <cell r="D994" t="str">
            <v>개</v>
          </cell>
        </row>
        <row r="995">
          <cell r="A995">
            <v>7009392</v>
          </cell>
          <cell r="B995" t="str">
            <v>END CLOSER</v>
          </cell>
          <cell r="C995" t="str">
            <v>4W 4000 A</v>
          </cell>
          <cell r="D995" t="str">
            <v>개</v>
          </cell>
        </row>
        <row r="996">
          <cell r="A996">
            <v>7009393</v>
          </cell>
          <cell r="B996" t="str">
            <v>END CLOSER</v>
          </cell>
          <cell r="C996" t="str">
            <v>4W 4500 A</v>
          </cell>
          <cell r="D996" t="str">
            <v>개</v>
          </cell>
        </row>
        <row r="997">
          <cell r="A997">
            <v>7009394</v>
          </cell>
          <cell r="B997" t="str">
            <v>END CLOSER</v>
          </cell>
          <cell r="C997" t="str">
            <v>4W 5000 A</v>
          </cell>
          <cell r="D997" t="str">
            <v>개</v>
          </cell>
        </row>
        <row r="998">
          <cell r="A998">
            <v>7009400</v>
          </cell>
          <cell r="B998" t="str">
            <v>EXPANSION</v>
          </cell>
          <cell r="C998" t="str">
            <v>3W 100 A</v>
          </cell>
          <cell r="D998" t="str">
            <v>개</v>
          </cell>
        </row>
        <row r="999">
          <cell r="A999">
            <v>7009401</v>
          </cell>
          <cell r="B999" t="str">
            <v>EXPANSION</v>
          </cell>
          <cell r="C999" t="str">
            <v>3W 200 A</v>
          </cell>
          <cell r="D999" t="str">
            <v>개</v>
          </cell>
        </row>
        <row r="1000">
          <cell r="A1000">
            <v>7009402</v>
          </cell>
          <cell r="B1000" t="str">
            <v>EXPANSION</v>
          </cell>
          <cell r="C1000" t="str">
            <v>3W 400 A</v>
          </cell>
          <cell r="D1000" t="str">
            <v>개</v>
          </cell>
        </row>
        <row r="1001">
          <cell r="A1001">
            <v>7009403</v>
          </cell>
          <cell r="B1001" t="str">
            <v>EXPANSION</v>
          </cell>
          <cell r="C1001" t="str">
            <v>3W 600 A</v>
          </cell>
          <cell r="D1001" t="str">
            <v>개</v>
          </cell>
        </row>
        <row r="1002">
          <cell r="A1002">
            <v>7009404</v>
          </cell>
          <cell r="B1002" t="str">
            <v>EXPANSION</v>
          </cell>
          <cell r="C1002" t="str">
            <v>3W 800 A</v>
          </cell>
          <cell r="D1002" t="str">
            <v>개</v>
          </cell>
        </row>
        <row r="1003">
          <cell r="A1003">
            <v>7009405</v>
          </cell>
          <cell r="B1003" t="str">
            <v>EXPANSION</v>
          </cell>
          <cell r="C1003" t="str">
            <v>3W 1000 A</v>
          </cell>
          <cell r="D1003" t="str">
            <v>개</v>
          </cell>
        </row>
        <row r="1004">
          <cell r="A1004">
            <v>7009406</v>
          </cell>
          <cell r="B1004" t="str">
            <v>EXPANSION</v>
          </cell>
          <cell r="C1004" t="str">
            <v>3W 1200 A</v>
          </cell>
          <cell r="D1004" t="str">
            <v>개</v>
          </cell>
        </row>
        <row r="1005">
          <cell r="A1005">
            <v>7009407</v>
          </cell>
          <cell r="B1005" t="str">
            <v>EXPANSION</v>
          </cell>
          <cell r="C1005" t="str">
            <v>3W 1500 A</v>
          </cell>
          <cell r="D1005" t="str">
            <v>개</v>
          </cell>
        </row>
        <row r="1006">
          <cell r="A1006">
            <v>7009408</v>
          </cell>
          <cell r="B1006" t="str">
            <v>EXPANSION</v>
          </cell>
          <cell r="C1006" t="str">
            <v>3W 2000 A</v>
          </cell>
          <cell r="D1006" t="str">
            <v>개</v>
          </cell>
        </row>
        <row r="1007">
          <cell r="A1007">
            <v>7009409</v>
          </cell>
          <cell r="B1007" t="str">
            <v>EXPANSION</v>
          </cell>
          <cell r="C1007" t="str">
            <v>3W 2500 A</v>
          </cell>
          <cell r="D1007" t="str">
            <v>개</v>
          </cell>
        </row>
        <row r="1008">
          <cell r="A1008">
            <v>7009410</v>
          </cell>
          <cell r="B1008" t="str">
            <v>EXPANSION</v>
          </cell>
          <cell r="C1008" t="str">
            <v>3W 3000 A</v>
          </cell>
          <cell r="D1008" t="str">
            <v>개</v>
          </cell>
        </row>
        <row r="1009">
          <cell r="A1009">
            <v>7009411</v>
          </cell>
          <cell r="B1009" t="str">
            <v>EXPANSION</v>
          </cell>
          <cell r="C1009" t="str">
            <v>3W 3500 A</v>
          </cell>
          <cell r="D1009" t="str">
            <v>개</v>
          </cell>
        </row>
        <row r="1010">
          <cell r="A1010">
            <v>7009412</v>
          </cell>
          <cell r="B1010" t="str">
            <v>EXPANSION</v>
          </cell>
          <cell r="C1010" t="str">
            <v>3W 4000 A</v>
          </cell>
          <cell r="D1010" t="str">
            <v>개</v>
          </cell>
        </row>
        <row r="1011">
          <cell r="A1011">
            <v>7009413</v>
          </cell>
          <cell r="B1011" t="str">
            <v>EXPANSION</v>
          </cell>
          <cell r="C1011" t="str">
            <v>3W 4500 A</v>
          </cell>
          <cell r="D1011" t="str">
            <v>개</v>
          </cell>
        </row>
        <row r="1012">
          <cell r="A1012">
            <v>7009414</v>
          </cell>
          <cell r="B1012" t="str">
            <v>EXPANSION</v>
          </cell>
          <cell r="C1012" t="str">
            <v>3W 5000 A</v>
          </cell>
          <cell r="D1012" t="str">
            <v>개</v>
          </cell>
        </row>
        <row r="1013">
          <cell r="A1013">
            <v>7009420</v>
          </cell>
          <cell r="B1013" t="str">
            <v>EXPANSION</v>
          </cell>
          <cell r="C1013" t="str">
            <v>4W 100 A</v>
          </cell>
          <cell r="D1013" t="str">
            <v>개</v>
          </cell>
        </row>
        <row r="1014">
          <cell r="A1014">
            <v>7009421</v>
          </cell>
          <cell r="B1014" t="str">
            <v>EXPANSION</v>
          </cell>
          <cell r="C1014" t="str">
            <v>4W 200 A</v>
          </cell>
          <cell r="D1014" t="str">
            <v>개</v>
          </cell>
        </row>
        <row r="1015">
          <cell r="A1015">
            <v>7009422</v>
          </cell>
          <cell r="B1015" t="str">
            <v>EXPANSION</v>
          </cell>
          <cell r="C1015" t="str">
            <v>4W 400 A</v>
          </cell>
          <cell r="D1015" t="str">
            <v>개</v>
          </cell>
        </row>
        <row r="1016">
          <cell r="A1016">
            <v>7009423</v>
          </cell>
          <cell r="B1016" t="str">
            <v>EXPANSION</v>
          </cell>
          <cell r="C1016" t="str">
            <v>4W 600 A</v>
          </cell>
          <cell r="D1016" t="str">
            <v>개</v>
          </cell>
        </row>
        <row r="1017">
          <cell r="A1017">
            <v>7009424</v>
          </cell>
          <cell r="B1017" t="str">
            <v>EXPANSION</v>
          </cell>
          <cell r="C1017" t="str">
            <v>4W 800 A</v>
          </cell>
          <cell r="D1017" t="str">
            <v>개</v>
          </cell>
        </row>
        <row r="1018">
          <cell r="A1018">
            <v>7009425</v>
          </cell>
          <cell r="B1018" t="str">
            <v>EXPANSION</v>
          </cell>
          <cell r="C1018" t="str">
            <v>4W 1000 A</v>
          </cell>
          <cell r="D1018" t="str">
            <v>개</v>
          </cell>
        </row>
        <row r="1019">
          <cell r="A1019">
            <v>7009426</v>
          </cell>
          <cell r="B1019" t="str">
            <v>EXPANSION</v>
          </cell>
          <cell r="C1019" t="str">
            <v>4W 1200 A</v>
          </cell>
          <cell r="D1019" t="str">
            <v>개</v>
          </cell>
        </row>
        <row r="1020">
          <cell r="A1020">
            <v>7009427</v>
          </cell>
          <cell r="B1020" t="str">
            <v>EXPANSION</v>
          </cell>
          <cell r="C1020" t="str">
            <v>4W 1500 A</v>
          </cell>
          <cell r="D1020" t="str">
            <v>개</v>
          </cell>
        </row>
        <row r="1021">
          <cell r="A1021">
            <v>7009428</v>
          </cell>
          <cell r="B1021" t="str">
            <v>EXPANSION</v>
          </cell>
          <cell r="C1021" t="str">
            <v>4W 2000 A</v>
          </cell>
          <cell r="D1021" t="str">
            <v>개</v>
          </cell>
        </row>
        <row r="1022">
          <cell r="A1022">
            <v>7009429</v>
          </cell>
          <cell r="B1022" t="str">
            <v>EXPANSION</v>
          </cell>
          <cell r="C1022" t="str">
            <v>4W 2500 A</v>
          </cell>
          <cell r="D1022" t="str">
            <v>개</v>
          </cell>
        </row>
        <row r="1023">
          <cell r="A1023">
            <v>7009430</v>
          </cell>
          <cell r="B1023" t="str">
            <v>EXPANSION</v>
          </cell>
          <cell r="C1023" t="str">
            <v>4W 3000 A</v>
          </cell>
          <cell r="D1023" t="str">
            <v>개</v>
          </cell>
        </row>
        <row r="1024">
          <cell r="A1024">
            <v>7009431</v>
          </cell>
          <cell r="B1024" t="str">
            <v>EXPANSION</v>
          </cell>
          <cell r="C1024" t="str">
            <v>4W 3500 A</v>
          </cell>
          <cell r="D1024" t="str">
            <v>개</v>
          </cell>
        </row>
        <row r="1025">
          <cell r="A1025">
            <v>7009432</v>
          </cell>
          <cell r="B1025" t="str">
            <v>EXPANSION</v>
          </cell>
          <cell r="C1025" t="str">
            <v>4W 4000 A</v>
          </cell>
          <cell r="D1025" t="str">
            <v>개</v>
          </cell>
        </row>
        <row r="1026">
          <cell r="A1026">
            <v>7009433</v>
          </cell>
          <cell r="B1026" t="str">
            <v>EXPANSION</v>
          </cell>
          <cell r="C1026" t="str">
            <v>4W 4500 A</v>
          </cell>
          <cell r="D1026" t="str">
            <v>개</v>
          </cell>
        </row>
        <row r="1027">
          <cell r="A1027">
            <v>7009434</v>
          </cell>
          <cell r="B1027" t="str">
            <v>EXPANSION</v>
          </cell>
          <cell r="C1027" t="str">
            <v>4W 5000 A</v>
          </cell>
          <cell r="D1027" t="str">
            <v>개</v>
          </cell>
        </row>
        <row r="1028">
          <cell r="A1028">
            <v>7009440</v>
          </cell>
          <cell r="B1028" t="str">
            <v>FLANGE END</v>
          </cell>
          <cell r="C1028" t="str">
            <v>3W 100 A</v>
          </cell>
          <cell r="D1028" t="str">
            <v>개</v>
          </cell>
        </row>
        <row r="1029">
          <cell r="A1029">
            <v>7009441</v>
          </cell>
          <cell r="B1029" t="str">
            <v>FLANGE END</v>
          </cell>
          <cell r="C1029" t="str">
            <v>3W 200 A</v>
          </cell>
          <cell r="D1029" t="str">
            <v>개</v>
          </cell>
        </row>
        <row r="1030">
          <cell r="A1030">
            <v>7009442</v>
          </cell>
          <cell r="B1030" t="str">
            <v>FLANGE END</v>
          </cell>
          <cell r="C1030" t="str">
            <v>3W 400 A</v>
          </cell>
          <cell r="D1030" t="str">
            <v>개</v>
          </cell>
        </row>
        <row r="1031">
          <cell r="A1031">
            <v>7009443</v>
          </cell>
          <cell r="B1031" t="str">
            <v>FLANGE END</v>
          </cell>
          <cell r="C1031" t="str">
            <v>3W 600 A</v>
          </cell>
          <cell r="D1031" t="str">
            <v>개</v>
          </cell>
        </row>
        <row r="1032">
          <cell r="A1032">
            <v>7009444</v>
          </cell>
          <cell r="B1032" t="str">
            <v>FLANGE END</v>
          </cell>
          <cell r="C1032" t="str">
            <v>3W 800 A</v>
          </cell>
          <cell r="D1032" t="str">
            <v>개</v>
          </cell>
        </row>
        <row r="1033">
          <cell r="A1033">
            <v>7009445</v>
          </cell>
          <cell r="B1033" t="str">
            <v>FLANGE END</v>
          </cell>
          <cell r="C1033" t="str">
            <v>3W 1000 A</v>
          </cell>
          <cell r="D1033" t="str">
            <v>개</v>
          </cell>
        </row>
        <row r="1034">
          <cell r="A1034">
            <v>7009446</v>
          </cell>
          <cell r="B1034" t="str">
            <v>FLANGE END</v>
          </cell>
          <cell r="C1034" t="str">
            <v>3W 1200 A</v>
          </cell>
          <cell r="D1034" t="str">
            <v>개</v>
          </cell>
        </row>
        <row r="1035">
          <cell r="A1035">
            <v>7009447</v>
          </cell>
          <cell r="B1035" t="str">
            <v>FLANGE END</v>
          </cell>
          <cell r="C1035" t="str">
            <v>3W 1500 A</v>
          </cell>
          <cell r="D1035" t="str">
            <v>개</v>
          </cell>
        </row>
        <row r="1036">
          <cell r="A1036">
            <v>7009448</v>
          </cell>
          <cell r="B1036" t="str">
            <v>FLANGE END</v>
          </cell>
          <cell r="C1036" t="str">
            <v>3W 2000 A</v>
          </cell>
          <cell r="D1036" t="str">
            <v>개</v>
          </cell>
        </row>
        <row r="1037">
          <cell r="A1037">
            <v>7009449</v>
          </cell>
          <cell r="B1037" t="str">
            <v>FLANGE END</v>
          </cell>
          <cell r="C1037" t="str">
            <v>3W 2500 A</v>
          </cell>
          <cell r="D1037" t="str">
            <v>개</v>
          </cell>
        </row>
        <row r="1038">
          <cell r="A1038">
            <v>7009450</v>
          </cell>
          <cell r="B1038" t="str">
            <v>FLANGE END</v>
          </cell>
          <cell r="C1038" t="str">
            <v>3W 3000 A</v>
          </cell>
          <cell r="D1038" t="str">
            <v>개</v>
          </cell>
        </row>
        <row r="1039">
          <cell r="A1039">
            <v>7009451</v>
          </cell>
          <cell r="B1039" t="str">
            <v>FLANGE END</v>
          </cell>
          <cell r="C1039" t="str">
            <v>3W 3500 A</v>
          </cell>
          <cell r="D1039" t="str">
            <v>개</v>
          </cell>
        </row>
        <row r="1040">
          <cell r="A1040">
            <v>7009452</v>
          </cell>
          <cell r="B1040" t="str">
            <v>FLANGE END</v>
          </cell>
          <cell r="C1040" t="str">
            <v>3W 4000 A</v>
          </cell>
          <cell r="D1040" t="str">
            <v>개</v>
          </cell>
        </row>
        <row r="1041">
          <cell r="A1041">
            <v>7009453</v>
          </cell>
          <cell r="B1041" t="str">
            <v>FLANGE END</v>
          </cell>
          <cell r="C1041" t="str">
            <v>3W 4500 A</v>
          </cell>
          <cell r="D1041" t="str">
            <v>개</v>
          </cell>
        </row>
        <row r="1042">
          <cell r="A1042">
            <v>7009454</v>
          </cell>
          <cell r="B1042" t="str">
            <v>FLANGE END</v>
          </cell>
          <cell r="C1042" t="str">
            <v>3W 5000 A</v>
          </cell>
          <cell r="D1042" t="str">
            <v>개</v>
          </cell>
        </row>
        <row r="1043">
          <cell r="A1043">
            <v>7009460</v>
          </cell>
          <cell r="B1043" t="str">
            <v>FLANGE END</v>
          </cell>
          <cell r="C1043" t="str">
            <v>4W 100 A</v>
          </cell>
          <cell r="D1043" t="str">
            <v>개</v>
          </cell>
        </row>
        <row r="1044">
          <cell r="A1044">
            <v>7009461</v>
          </cell>
          <cell r="B1044" t="str">
            <v>FLANGE END</v>
          </cell>
          <cell r="C1044" t="str">
            <v>4W 200 A</v>
          </cell>
          <cell r="D1044" t="str">
            <v>개</v>
          </cell>
        </row>
        <row r="1045">
          <cell r="A1045">
            <v>7009462</v>
          </cell>
          <cell r="B1045" t="str">
            <v>FLANGE END</v>
          </cell>
          <cell r="C1045" t="str">
            <v>4W 400 A</v>
          </cell>
          <cell r="D1045" t="str">
            <v>개</v>
          </cell>
        </row>
        <row r="1046">
          <cell r="A1046">
            <v>7009463</v>
          </cell>
          <cell r="B1046" t="str">
            <v>FLANGE END</v>
          </cell>
          <cell r="C1046" t="str">
            <v>4W 600 A</v>
          </cell>
          <cell r="D1046" t="str">
            <v>개</v>
          </cell>
        </row>
        <row r="1047">
          <cell r="A1047">
            <v>7009464</v>
          </cell>
          <cell r="B1047" t="str">
            <v>FLANGE END</v>
          </cell>
          <cell r="C1047" t="str">
            <v>4W 800 A</v>
          </cell>
          <cell r="D1047" t="str">
            <v>개</v>
          </cell>
        </row>
        <row r="1048">
          <cell r="A1048">
            <v>7009465</v>
          </cell>
          <cell r="B1048" t="str">
            <v>FLANGE END</v>
          </cell>
          <cell r="C1048" t="str">
            <v>4W 1000 A</v>
          </cell>
          <cell r="D1048" t="str">
            <v>개</v>
          </cell>
        </row>
        <row r="1049">
          <cell r="A1049">
            <v>7009466</v>
          </cell>
          <cell r="B1049" t="str">
            <v>FLANGE END</v>
          </cell>
          <cell r="C1049" t="str">
            <v>4W 1200 A</v>
          </cell>
          <cell r="D1049" t="str">
            <v>개</v>
          </cell>
        </row>
        <row r="1050">
          <cell r="A1050">
            <v>7009467</v>
          </cell>
          <cell r="B1050" t="str">
            <v>FLANGE END</v>
          </cell>
          <cell r="C1050" t="str">
            <v>4W 1500 A</v>
          </cell>
          <cell r="D1050" t="str">
            <v>개</v>
          </cell>
        </row>
        <row r="1051">
          <cell r="A1051">
            <v>7009468</v>
          </cell>
          <cell r="B1051" t="str">
            <v>FLANGE END</v>
          </cell>
          <cell r="C1051" t="str">
            <v>4W 2000 A</v>
          </cell>
          <cell r="D1051" t="str">
            <v>개</v>
          </cell>
        </row>
        <row r="1052">
          <cell r="A1052">
            <v>7009469</v>
          </cell>
          <cell r="B1052" t="str">
            <v>FLANGE END</v>
          </cell>
          <cell r="C1052" t="str">
            <v>4W 2500 A</v>
          </cell>
          <cell r="D1052" t="str">
            <v>개</v>
          </cell>
        </row>
        <row r="1053">
          <cell r="A1053">
            <v>7009470</v>
          </cell>
          <cell r="B1053" t="str">
            <v>FLANGE END</v>
          </cell>
          <cell r="C1053" t="str">
            <v>4W 3000 A</v>
          </cell>
          <cell r="D1053" t="str">
            <v>개</v>
          </cell>
        </row>
        <row r="1054">
          <cell r="A1054">
            <v>7009471</v>
          </cell>
          <cell r="B1054" t="str">
            <v>FLANGE END</v>
          </cell>
          <cell r="C1054" t="str">
            <v>4W 3500 A</v>
          </cell>
          <cell r="D1054" t="str">
            <v>개</v>
          </cell>
        </row>
        <row r="1055">
          <cell r="A1055">
            <v>7009472</v>
          </cell>
          <cell r="B1055" t="str">
            <v>FLANGE END</v>
          </cell>
          <cell r="C1055" t="str">
            <v>4W 4000 A</v>
          </cell>
          <cell r="D1055" t="str">
            <v>개</v>
          </cell>
        </row>
        <row r="1056">
          <cell r="A1056">
            <v>7009473</v>
          </cell>
          <cell r="B1056" t="str">
            <v>FLANGE END</v>
          </cell>
          <cell r="C1056" t="str">
            <v>4W 4500 A</v>
          </cell>
          <cell r="D1056" t="str">
            <v>개</v>
          </cell>
        </row>
        <row r="1057">
          <cell r="A1057">
            <v>7009474</v>
          </cell>
          <cell r="B1057" t="str">
            <v>FLANGE END</v>
          </cell>
          <cell r="C1057" t="str">
            <v>4W 5000 A</v>
          </cell>
          <cell r="D1057" t="str">
            <v>개</v>
          </cell>
        </row>
        <row r="1058">
          <cell r="A1058">
            <v>7009480</v>
          </cell>
          <cell r="B1058" t="str">
            <v>HANGER</v>
          </cell>
          <cell r="C1058" t="str">
            <v>3W 100 A</v>
          </cell>
          <cell r="D1058" t="str">
            <v>개</v>
          </cell>
        </row>
        <row r="1059">
          <cell r="A1059">
            <v>7009481</v>
          </cell>
          <cell r="B1059" t="str">
            <v>HANGER</v>
          </cell>
          <cell r="C1059" t="str">
            <v>3W 200 A</v>
          </cell>
          <cell r="D1059" t="str">
            <v>개</v>
          </cell>
        </row>
        <row r="1060">
          <cell r="A1060">
            <v>7009482</v>
          </cell>
          <cell r="B1060" t="str">
            <v>HANGER</v>
          </cell>
          <cell r="C1060" t="str">
            <v>3W 400 A</v>
          </cell>
          <cell r="D1060" t="str">
            <v>개</v>
          </cell>
        </row>
        <row r="1061">
          <cell r="A1061">
            <v>7009483</v>
          </cell>
          <cell r="B1061" t="str">
            <v>HANGER</v>
          </cell>
          <cell r="C1061" t="str">
            <v>3W 600 A</v>
          </cell>
          <cell r="D1061" t="str">
            <v>개</v>
          </cell>
        </row>
        <row r="1062">
          <cell r="A1062">
            <v>7009484</v>
          </cell>
          <cell r="B1062" t="str">
            <v>HANGER</v>
          </cell>
          <cell r="C1062" t="str">
            <v>3W 800 A</v>
          </cell>
          <cell r="D1062" t="str">
            <v>개</v>
          </cell>
        </row>
        <row r="1063">
          <cell r="A1063">
            <v>7009485</v>
          </cell>
          <cell r="B1063" t="str">
            <v>HANGER</v>
          </cell>
          <cell r="C1063" t="str">
            <v>3W 1000 A</v>
          </cell>
          <cell r="D1063" t="str">
            <v>개</v>
          </cell>
        </row>
        <row r="1064">
          <cell r="A1064">
            <v>7009486</v>
          </cell>
          <cell r="B1064" t="str">
            <v>HANGER</v>
          </cell>
          <cell r="C1064" t="str">
            <v>3W 1200 A</v>
          </cell>
          <cell r="D1064" t="str">
            <v>개</v>
          </cell>
        </row>
        <row r="1065">
          <cell r="A1065">
            <v>7009487</v>
          </cell>
          <cell r="B1065" t="str">
            <v>HANGER</v>
          </cell>
          <cell r="C1065" t="str">
            <v>3W 1500 A</v>
          </cell>
          <cell r="D1065" t="str">
            <v>개</v>
          </cell>
        </row>
        <row r="1066">
          <cell r="A1066">
            <v>7009488</v>
          </cell>
          <cell r="B1066" t="str">
            <v>HANGER</v>
          </cell>
          <cell r="C1066" t="str">
            <v>3W 2000 A</v>
          </cell>
          <cell r="D1066" t="str">
            <v>개</v>
          </cell>
        </row>
        <row r="1067">
          <cell r="A1067">
            <v>7009489</v>
          </cell>
          <cell r="B1067" t="str">
            <v>HANGER</v>
          </cell>
          <cell r="C1067" t="str">
            <v>3W 2500 A</v>
          </cell>
          <cell r="D1067" t="str">
            <v>개</v>
          </cell>
        </row>
        <row r="1068">
          <cell r="A1068">
            <v>7009490</v>
          </cell>
          <cell r="B1068" t="str">
            <v>HANGER</v>
          </cell>
          <cell r="C1068" t="str">
            <v>3W 3000 A</v>
          </cell>
          <cell r="D1068" t="str">
            <v>개</v>
          </cell>
        </row>
        <row r="1069">
          <cell r="A1069">
            <v>7009491</v>
          </cell>
          <cell r="B1069" t="str">
            <v>HANGER</v>
          </cell>
          <cell r="C1069" t="str">
            <v>3W 3500 A</v>
          </cell>
          <cell r="D1069" t="str">
            <v>개</v>
          </cell>
        </row>
        <row r="1070">
          <cell r="A1070">
            <v>7009492</v>
          </cell>
          <cell r="B1070" t="str">
            <v>HANGER</v>
          </cell>
          <cell r="C1070" t="str">
            <v>3W 4000 A</v>
          </cell>
          <cell r="D1070" t="str">
            <v>개</v>
          </cell>
        </row>
        <row r="1071">
          <cell r="A1071">
            <v>7009493</v>
          </cell>
          <cell r="B1071" t="str">
            <v>HANGER</v>
          </cell>
          <cell r="C1071" t="str">
            <v>3W 4500 A</v>
          </cell>
          <cell r="D1071" t="str">
            <v>개</v>
          </cell>
        </row>
        <row r="1072">
          <cell r="A1072">
            <v>7009494</v>
          </cell>
          <cell r="B1072" t="str">
            <v>HANGER</v>
          </cell>
          <cell r="C1072" t="str">
            <v>3W 5000 A</v>
          </cell>
          <cell r="D1072" t="str">
            <v>개</v>
          </cell>
        </row>
        <row r="1073">
          <cell r="A1073">
            <v>7009500</v>
          </cell>
          <cell r="B1073" t="str">
            <v>HANGER</v>
          </cell>
          <cell r="C1073" t="str">
            <v>4W 100 A</v>
          </cell>
          <cell r="D1073" t="str">
            <v>개</v>
          </cell>
        </row>
        <row r="1074">
          <cell r="A1074">
            <v>7009501</v>
          </cell>
          <cell r="B1074" t="str">
            <v>HANGER</v>
          </cell>
          <cell r="C1074" t="str">
            <v>4W 200 A</v>
          </cell>
          <cell r="D1074" t="str">
            <v>개</v>
          </cell>
        </row>
        <row r="1075">
          <cell r="A1075">
            <v>7009502</v>
          </cell>
          <cell r="B1075" t="str">
            <v>HANGER</v>
          </cell>
          <cell r="C1075" t="str">
            <v>4W 400 A</v>
          </cell>
          <cell r="D1075" t="str">
            <v>개</v>
          </cell>
        </row>
        <row r="1076">
          <cell r="A1076">
            <v>7009503</v>
          </cell>
          <cell r="B1076" t="str">
            <v>HANGER</v>
          </cell>
          <cell r="C1076" t="str">
            <v>4W 600 A</v>
          </cell>
          <cell r="D1076" t="str">
            <v>개</v>
          </cell>
        </row>
        <row r="1077">
          <cell r="A1077">
            <v>7009504</v>
          </cell>
          <cell r="B1077" t="str">
            <v>HANGER</v>
          </cell>
          <cell r="C1077" t="str">
            <v>4W 800 A</v>
          </cell>
          <cell r="D1077" t="str">
            <v>개</v>
          </cell>
        </row>
        <row r="1078">
          <cell r="A1078">
            <v>7009505</v>
          </cell>
          <cell r="B1078" t="str">
            <v>HANGER</v>
          </cell>
          <cell r="C1078" t="str">
            <v>4W 1000 A</v>
          </cell>
          <cell r="D1078" t="str">
            <v>개</v>
          </cell>
        </row>
        <row r="1079">
          <cell r="A1079">
            <v>7009506</v>
          </cell>
          <cell r="B1079" t="str">
            <v>HANGER</v>
          </cell>
          <cell r="C1079" t="str">
            <v>4W 1200 A</v>
          </cell>
          <cell r="D1079" t="str">
            <v>개</v>
          </cell>
        </row>
        <row r="1080">
          <cell r="A1080">
            <v>7009507</v>
          </cell>
          <cell r="B1080" t="str">
            <v>HANGER</v>
          </cell>
          <cell r="C1080" t="str">
            <v>4W 1500 A</v>
          </cell>
          <cell r="D1080" t="str">
            <v>개</v>
          </cell>
        </row>
        <row r="1081">
          <cell r="A1081">
            <v>7009508</v>
          </cell>
          <cell r="B1081" t="str">
            <v>HANGER</v>
          </cell>
          <cell r="C1081" t="str">
            <v>4W 2000 A</v>
          </cell>
          <cell r="D1081" t="str">
            <v>개</v>
          </cell>
        </row>
        <row r="1082">
          <cell r="A1082">
            <v>7009509</v>
          </cell>
          <cell r="B1082" t="str">
            <v>HANGER</v>
          </cell>
          <cell r="C1082" t="str">
            <v>4W 2500 A</v>
          </cell>
          <cell r="D1082" t="str">
            <v>개</v>
          </cell>
        </row>
        <row r="1083">
          <cell r="A1083">
            <v>7009510</v>
          </cell>
          <cell r="B1083" t="str">
            <v>HANGER</v>
          </cell>
          <cell r="C1083" t="str">
            <v>4W 3000 A</v>
          </cell>
          <cell r="D1083" t="str">
            <v>개</v>
          </cell>
        </row>
        <row r="1084">
          <cell r="A1084">
            <v>7009511</v>
          </cell>
          <cell r="B1084" t="str">
            <v>HANGER</v>
          </cell>
          <cell r="C1084" t="str">
            <v>4W 3500 A</v>
          </cell>
          <cell r="D1084" t="str">
            <v>개</v>
          </cell>
        </row>
        <row r="1085">
          <cell r="A1085">
            <v>7009512</v>
          </cell>
          <cell r="B1085" t="str">
            <v>HANGER</v>
          </cell>
          <cell r="C1085" t="str">
            <v>4W 4000 A</v>
          </cell>
          <cell r="D1085" t="str">
            <v>개</v>
          </cell>
        </row>
        <row r="1086">
          <cell r="A1086">
            <v>7009513</v>
          </cell>
          <cell r="B1086" t="str">
            <v>HANGER</v>
          </cell>
          <cell r="C1086" t="str">
            <v>4W 4500 A</v>
          </cell>
          <cell r="D1086" t="str">
            <v>개</v>
          </cell>
        </row>
        <row r="1087">
          <cell r="A1087">
            <v>7009514</v>
          </cell>
          <cell r="B1087" t="str">
            <v>HANGER</v>
          </cell>
          <cell r="C1087" t="str">
            <v>4W 5000 A</v>
          </cell>
          <cell r="D1087" t="str">
            <v>개</v>
          </cell>
        </row>
        <row r="1088">
          <cell r="A1088">
            <v>7010001</v>
          </cell>
          <cell r="B1088" t="str">
            <v>강알루미늄연선</v>
          </cell>
          <cell r="C1088" t="str">
            <v>AL-H 38㎟</v>
          </cell>
          <cell r="D1088" t="str">
            <v>m</v>
          </cell>
        </row>
        <row r="1089">
          <cell r="A1089">
            <v>7010002</v>
          </cell>
          <cell r="B1089" t="str">
            <v>강알루미늄연선</v>
          </cell>
          <cell r="C1089" t="str">
            <v>AL-H 55㎟</v>
          </cell>
          <cell r="D1089" t="str">
            <v>m</v>
          </cell>
        </row>
        <row r="1090">
          <cell r="A1090">
            <v>7010003</v>
          </cell>
          <cell r="B1090" t="str">
            <v>강알루미늄연선</v>
          </cell>
          <cell r="C1090" t="str">
            <v>AL-H 95㎟</v>
          </cell>
          <cell r="D1090" t="str">
            <v>m</v>
          </cell>
        </row>
        <row r="1091">
          <cell r="A1091">
            <v>7010004</v>
          </cell>
          <cell r="B1091" t="str">
            <v>강알루미늄연선</v>
          </cell>
          <cell r="C1091" t="str">
            <v>AL-H 150㎟</v>
          </cell>
          <cell r="D1091" t="str">
            <v>m</v>
          </cell>
        </row>
        <row r="1092">
          <cell r="A1092">
            <v>7010005</v>
          </cell>
          <cell r="B1092" t="str">
            <v>강알루미늄연선</v>
          </cell>
          <cell r="C1092" t="str">
            <v>AL-H 200㎟</v>
          </cell>
          <cell r="D1092" t="str">
            <v>m</v>
          </cell>
        </row>
        <row r="1093">
          <cell r="A1093">
            <v>7010006</v>
          </cell>
          <cell r="B1093" t="str">
            <v>강알루미늄연선</v>
          </cell>
          <cell r="C1093" t="str">
            <v>AL-H 240㎟</v>
          </cell>
          <cell r="D1093" t="str">
            <v>m</v>
          </cell>
        </row>
        <row r="1094">
          <cell r="A1094">
            <v>7010007</v>
          </cell>
          <cell r="B1094" t="str">
            <v>강알루미늄연선</v>
          </cell>
          <cell r="C1094" t="str">
            <v>AL-H 300㎟</v>
          </cell>
          <cell r="D1094" t="str">
            <v>m</v>
          </cell>
        </row>
        <row r="1095">
          <cell r="A1095">
            <v>7010008</v>
          </cell>
          <cell r="B1095" t="str">
            <v>강알루미늄연선</v>
          </cell>
          <cell r="C1095" t="str">
            <v>AL-H 400㎟</v>
          </cell>
          <cell r="D1095" t="str">
            <v>m</v>
          </cell>
        </row>
        <row r="1096">
          <cell r="A1096">
            <v>7010009</v>
          </cell>
          <cell r="B1096" t="str">
            <v>강알루미늄연선</v>
          </cell>
          <cell r="C1096" t="str">
            <v>AL-H 510㎟</v>
          </cell>
          <cell r="D1096" t="str">
            <v>m</v>
          </cell>
        </row>
        <row r="1097">
          <cell r="A1097">
            <v>7010100</v>
          </cell>
          <cell r="B1097" t="str">
            <v>강심알루미늄연선</v>
          </cell>
          <cell r="C1097" t="str">
            <v>ACSR 32㎟</v>
          </cell>
          <cell r="D1097" t="str">
            <v>m</v>
          </cell>
        </row>
        <row r="1098">
          <cell r="A1098">
            <v>7010101</v>
          </cell>
          <cell r="B1098" t="str">
            <v>강심알루미늄연선</v>
          </cell>
          <cell r="C1098" t="str">
            <v>ACSR 58㎟</v>
          </cell>
          <cell r="D1098" t="str">
            <v>m</v>
          </cell>
        </row>
        <row r="1099">
          <cell r="A1099">
            <v>7010102</v>
          </cell>
          <cell r="B1099" t="str">
            <v>강심알루미늄연선</v>
          </cell>
          <cell r="C1099" t="str">
            <v>ACSR 95㎟</v>
          </cell>
          <cell r="D1099" t="str">
            <v>m</v>
          </cell>
        </row>
        <row r="1100">
          <cell r="A1100">
            <v>7010103</v>
          </cell>
          <cell r="B1100" t="str">
            <v>강심알루미늄연선</v>
          </cell>
          <cell r="C1100" t="str">
            <v>ACSR 120㎟</v>
          </cell>
          <cell r="D1100" t="str">
            <v>m</v>
          </cell>
        </row>
        <row r="1101">
          <cell r="A1101">
            <v>7010104</v>
          </cell>
          <cell r="B1101" t="str">
            <v>강심알루미늄연선</v>
          </cell>
          <cell r="C1101" t="str">
            <v>ACSR 160㎟</v>
          </cell>
          <cell r="D1101" t="str">
            <v>m</v>
          </cell>
        </row>
        <row r="1102">
          <cell r="A1102">
            <v>7010105</v>
          </cell>
          <cell r="B1102" t="str">
            <v>강심알루미늄연선</v>
          </cell>
          <cell r="C1102" t="str">
            <v>ACSR 200㎟</v>
          </cell>
          <cell r="D1102" t="str">
            <v>m</v>
          </cell>
        </row>
        <row r="1103">
          <cell r="A1103">
            <v>7010106</v>
          </cell>
          <cell r="B1103" t="str">
            <v>강심알루미늄연선</v>
          </cell>
          <cell r="C1103" t="str">
            <v>ACSR 240㎟</v>
          </cell>
          <cell r="D1103" t="str">
            <v>m</v>
          </cell>
        </row>
        <row r="1104">
          <cell r="A1104">
            <v>7010107</v>
          </cell>
          <cell r="B1104" t="str">
            <v>강심알루미늄연선</v>
          </cell>
          <cell r="C1104" t="str">
            <v>ACSR 330㎟</v>
          </cell>
          <cell r="D1104" t="str">
            <v>m</v>
          </cell>
        </row>
        <row r="1105">
          <cell r="A1105">
            <v>7010108</v>
          </cell>
          <cell r="B1105" t="str">
            <v>강심알루미늄연선</v>
          </cell>
          <cell r="C1105" t="str">
            <v>ACSR 410㎟</v>
          </cell>
          <cell r="D1105" t="str">
            <v>m</v>
          </cell>
        </row>
        <row r="1106">
          <cell r="A1106">
            <v>7010109</v>
          </cell>
          <cell r="B1106" t="str">
            <v>강심알루미늄연선</v>
          </cell>
          <cell r="C1106" t="str">
            <v>ACSR 520㎟</v>
          </cell>
          <cell r="D1106" t="str">
            <v>m</v>
          </cell>
        </row>
        <row r="1107">
          <cell r="A1107">
            <v>7010200</v>
          </cell>
          <cell r="B1107" t="str">
            <v>알루미늄절연전선</v>
          </cell>
          <cell r="C1107" t="str">
            <v>ACSR-OC 38 고압</v>
          </cell>
          <cell r="D1107" t="str">
            <v>m</v>
          </cell>
        </row>
        <row r="1108">
          <cell r="A1108">
            <v>7010201</v>
          </cell>
          <cell r="B1108" t="str">
            <v>알루미늄절연전선</v>
          </cell>
          <cell r="C1108" t="str">
            <v>ACSR-OC 95 고압</v>
          </cell>
          <cell r="D1108" t="str">
            <v>m</v>
          </cell>
        </row>
        <row r="1109">
          <cell r="A1109">
            <v>7010202</v>
          </cell>
          <cell r="B1109" t="str">
            <v>알루미늄절연전선</v>
          </cell>
          <cell r="C1109" t="str">
            <v>ACSR-OC 32 특고</v>
          </cell>
          <cell r="D1109" t="str">
            <v>m</v>
          </cell>
        </row>
        <row r="1110">
          <cell r="A1110">
            <v>7010203</v>
          </cell>
          <cell r="B1110" t="str">
            <v>알루미늄절연전선</v>
          </cell>
          <cell r="C1110" t="str">
            <v>ACSR-OC 58 특고</v>
          </cell>
          <cell r="D1110" t="str">
            <v>m</v>
          </cell>
        </row>
        <row r="1111">
          <cell r="A1111">
            <v>7010204</v>
          </cell>
          <cell r="B1111" t="str">
            <v>알루미늄절연전선</v>
          </cell>
          <cell r="C1111" t="str">
            <v>ACSR-OC 95 특고</v>
          </cell>
          <cell r="D1111" t="str">
            <v>m</v>
          </cell>
        </row>
        <row r="1112">
          <cell r="A1112">
            <v>7010205</v>
          </cell>
          <cell r="B1112" t="str">
            <v>알루미늄절연전선</v>
          </cell>
          <cell r="C1112" t="str">
            <v>ACSR-OC 160특고</v>
          </cell>
          <cell r="D1112" t="str">
            <v>m</v>
          </cell>
        </row>
        <row r="1113">
          <cell r="A1113">
            <v>7011001</v>
          </cell>
          <cell r="B1113" t="str">
            <v>경동선</v>
          </cell>
          <cell r="C1113" t="str">
            <v>H 1.0mm</v>
          </cell>
          <cell r="D1113" t="str">
            <v>m</v>
          </cell>
        </row>
        <row r="1114">
          <cell r="A1114">
            <v>7011002</v>
          </cell>
          <cell r="B1114" t="str">
            <v>경동선</v>
          </cell>
          <cell r="C1114" t="str">
            <v>H 1.2mm</v>
          </cell>
          <cell r="D1114" t="str">
            <v>m</v>
          </cell>
        </row>
        <row r="1115">
          <cell r="A1115">
            <v>7011003</v>
          </cell>
          <cell r="B1115" t="str">
            <v>경동선</v>
          </cell>
          <cell r="C1115" t="str">
            <v>H 1.6mm</v>
          </cell>
          <cell r="D1115" t="str">
            <v>m</v>
          </cell>
        </row>
        <row r="1116">
          <cell r="A1116">
            <v>7011004</v>
          </cell>
          <cell r="B1116" t="str">
            <v>경동선</v>
          </cell>
          <cell r="C1116" t="str">
            <v>H 2.0mm</v>
          </cell>
          <cell r="D1116" t="str">
            <v>m</v>
          </cell>
        </row>
        <row r="1117">
          <cell r="A1117">
            <v>7011005</v>
          </cell>
          <cell r="B1117" t="str">
            <v>경동선</v>
          </cell>
          <cell r="C1117" t="str">
            <v>H 2.3mm</v>
          </cell>
          <cell r="D1117" t="str">
            <v>m</v>
          </cell>
        </row>
        <row r="1118">
          <cell r="A1118">
            <v>7011006</v>
          </cell>
          <cell r="B1118" t="str">
            <v>경동선</v>
          </cell>
          <cell r="C1118" t="str">
            <v>H 2.6mm</v>
          </cell>
          <cell r="D1118" t="str">
            <v>m</v>
          </cell>
        </row>
        <row r="1119">
          <cell r="A1119">
            <v>7011007</v>
          </cell>
          <cell r="B1119" t="str">
            <v>경동선</v>
          </cell>
          <cell r="C1119" t="str">
            <v>H 2.9mm</v>
          </cell>
          <cell r="D1119" t="str">
            <v>m</v>
          </cell>
        </row>
        <row r="1120">
          <cell r="A1120">
            <v>7011008</v>
          </cell>
          <cell r="B1120" t="str">
            <v>경동선</v>
          </cell>
          <cell r="C1120" t="str">
            <v>H 3.2mm</v>
          </cell>
          <cell r="D1120" t="str">
            <v>m</v>
          </cell>
        </row>
        <row r="1121">
          <cell r="A1121">
            <v>7011009</v>
          </cell>
          <cell r="B1121" t="str">
            <v>경동선</v>
          </cell>
          <cell r="C1121" t="str">
            <v>H 4.0mm</v>
          </cell>
          <cell r="D1121" t="str">
            <v>m</v>
          </cell>
        </row>
        <row r="1122">
          <cell r="A1122">
            <v>7011010</v>
          </cell>
          <cell r="B1122" t="str">
            <v>경동선</v>
          </cell>
          <cell r="C1122" t="str">
            <v>H 5.0mm</v>
          </cell>
          <cell r="D1122" t="str">
            <v>m</v>
          </cell>
        </row>
        <row r="1123">
          <cell r="A1123">
            <v>7011100</v>
          </cell>
          <cell r="B1123" t="str">
            <v>경동연선</v>
          </cell>
          <cell r="C1123" t="str">
            <v>HS 2.0㎟</v>
          </cell>
          <cell r="D1123" t="str">
            <v>m</v>
          </cell>
        </row>
        <row r="1124">
          <cell r="A1124">
            <v>7011101</v>
          </cell>
          <cell r="B1124" t="str">
            <v>경동연선</v>
          </cell>
          <cell r="C1124" t="str">
            <v>HS 3.5㎟</v>
          </cell>
          <cell r="D1124" t="str">
            <v>m</v>
          </cell>
        </row>
        <row r="1125">
          <cell r="A1125">
            <v>7011102</v>
          </cell>
          <cell r="B1125" t="str">
            <v>경동연선</v>
          </cell>
          <cell r="C1125" t="str">
            <v>HS 5.5㎟</v>
          </cell>
          <cell r="D1125" t="str">
            <v>m</v>
          </cell>
        </row>
        <row r="1126">
          <cell r="A1126">
            <v>7011103</v>
          </cell>
          <cell r="B1126" t="str">
            <v>경동연선</v>
          </cell>
          <cell r="C1126" t="str">
            <v>HS 8㎟</v>
          </cell>
          <cell r="D1126" t="str">
            <v>m</v>
          </cell>
        </row>
        <row r="1127">
          <cell r="A1127">
            <v>7011104</v>
          </cell>
          <cell r="B1127" t="str">
            <v>경동연선</v>
          </cell>
          <cell r="C1127" t="str">
            <v>HS 14㎟</v>
          </cell>
          <cell r="D1127" t="str">
            <v>m</v>
          </cell>
        </row>
        <row r="1128">
          <cell r="A1128">
            <v>7011105</v>
          </cell>
          <cell r="B1128" t="str">
            <v>경동연선</v>
          </cell>
          <cell r="C1128" t="str">
            <v>HS 22㎟</v>
          </cell>
          <cell r="D1128" t="str">
            <v>m</v>
          </cell>
        </row>
        <row r="1129">
          <cell r="A1129">
            <v>7011106</v>
          </cell>
          <cell r="B1129" t="str">
            <v>경동연선</v>
          </cell>
          <cell r="C1129" t="str">
            <v>HS 38㎟</v>
          </cell>
          <cell r="D1129" t="str">
            <v>m</v>
          </cell>
        </row>
        <row r="1130">
          <cell r="A1130">
            <v>7011107</v>
          </cell>
          <cell r="B1130" t="str">
            <v>경동연선</v>
          </cell>
          <cell r="C1130" t="str">
            <v>HS 50㎟</v>
          </cell>
          <cell r="D1130" t="str">
            <v>m</v>
          </cell>
        </row>
        <row r="1131">
          <cell r="A1131">
            <v>7011108</v>
          </cell>
          <cell r="B1131" t="str">
            <v>경동연선</v>
          </cell>
          <cell r="C1131" t="str">
            <v>HS 60㎟</v>
          </cell>
          <cell r="D1131" t="str">
            <v>m</v>
          </cell>
        </row>
        <row r="1132">
          <cell r="A1132">
            <v>7011109</v>
          </cell>
          <cell r="B1132" t="str">
            <v>경동연선</v>
          </cell>
          <cell r="C1132" t="str">
            <v>HS 80㎟</v>
          </cell>
          <cell r="D1132" t="str">
            <v>m</v>
          </cell>
        </row>
        <row r="1133">
          <cell r="A1133">
            <v>7011110</v>
          </cell>
          <cell r="B1133" t="str">
            <v>경동연선</v>
          </cell>
          <cell r="C1133" t="str">
            <v>HS 100㎟</v>
          </cell>
          <cell r="D1133" t="str">
            <v>m</v>
          </cell>
        </row>
        <row r="1134">
          <cell r="A1134">
            <v>7011111</v>
          </cell>
          <cell r="B1134" t="str">
            <v>경동연선</v>
          </cell>
          <cell r="C1134" t="str">
            <v>HS 125㎟</v>
          </cell>
          <cell r="D1134" t="str">
            <v>m</v>
          </cell>
        </row>
        <row r="1135">
          <cell r="A1135">
            <v>7011112</v>
          </cell>
          <cell r="B1135" t="str">
            <v>경동연선</v>
          </cell>
          <cell r="C1135" t="str">
            <v>HS 150㎟</v>
          </cell>
          <cell r="D1135" t="str">
            <v>m</v>
          </cell>
        </row>
        <row r="1136">
          <cell r="A1136">
            <v>7011113</v>
          </cell>
          <cell r="B1136" t="str">
            <v>경동연선</v>
          </cell>
          <cell r="C1136" t="str">
            <v>HS 200㎟</v>
          </cell>
          <cell r="D1136" t="str">
            <v>m</v>
          </cell>
        </row>
        <row r="1137">
          <cell r="A1137">
            <v>7011114</v>
          </cell>
          <cell r="B1137" t="str">
            <v>경동연선</v>
          </cell>
          <cell r="C1137" t="str">
            <v>HS 250㎟</v>
          </cell>
          <cell r="D1137" t="str">
            <v>m</v>
          </cell>
        </row>
        <row r="1138">
          <cell r="A1138">
            <v>7011115</v>
          </cell>
          <cell r="B1138" t="str">
            <v>경동연선</v>
          </cell>
          <cell r="C1138" t="str">
            <v>HS 325㎟</v>
          </cell>
          <cell r="D1138" t="str">
            <v>m</v>
          </cell>
        </row>
        <row r="1139">
          <cell r="A1139">
            <v>7011116</v>
          </cell>
          <cell r="B1139" t="str">
            <v>경동연선</v>
          </cell>
          <cell r="C1139" t="str">
            <v>HS 400㎟</v>
          </cell>
          <cell r="D1139" t="str">
            <v>m</v>
          </cell>
        </row>
        <row r="1140">
          <cell r="A1140">
            <v>7011200</v>
          </cell>
          <cell r="B1140" t="str">
            <v>연동선</v>
          </cell>
          <cell r="C1140" t="str">
            <v>A 1.0mm</v>
          </cell>
          <cell r="D1140" t="str">
            <v>m</v>
          </cell>
        </row>
        <row r="1141">
          <cell r="A1141">
            <v>7011201</v>
          </cell>
          <cell r="B1141" t="str">
            <v>연동선</v>
          </cell>
          <cell r="C1141" t="str">
            <v>A 1.2mm</v>
          </cell>
          <cell r="D1141" t="str">
            <v>m</v>
          </cell>
        </row>
        <row r="1142">
          <cell r="A1142">
            <v>7011202</v>
          </cell>
          <cell r="B1142" t="str">
            <v>연동선</v>
          </cell>
          <cell r="C1142" t="str">
            <v>A 1.6mm</v>
          </cell>
          <cell r="D1142" t="str">
            <v>m</v>
          </cell>
        </row>
        <row r="1143">
          <cell r="A1143">
            <v>7011203</v>
          </cell>
          <cell r="B1143" t="str">
            <v>연동선</v>
          </cell>
          <cell r="C1143" t="str">
            <v>A 2.0mm</v>
          </cell>
          <cell r="D1143" t="str">
            <v>m</v>
          </cell>
        </row>
        <row r="1144">
          <cell r="A1144">
            <v>7011204</v>
          </cell>
          <cell r="B1144" t="str">
            <v>연동선</v>
          </cell>
          <cell r="C1144" t="str">
            <v>A 2.3mm</v>
          </cell>
          <cell r="D1144" t="str">
            <v>m</v>
          </cell>
        </row>
        <row r="1145">
          <cell r="A1145">
            <v>7011205</v>
          </cell>
          <cell r="B1145" t="str">
            <v>연동선</v>
          </cell>
          <cell r="C1145" t="str">
            <v>A 2.6mm</v>
          </cell>
          <cell r="D1145" t="str">
            <v>m</v>
          </cell>
        </row>
        <row r="1146">
          <cell r="A1146">
            <v>7011206</v>
          </cell>
          <cell r="B1146" t="str">
            <v>연동선</v>
          </cell>
          <cell r="C1146" t="str">
            <v>A 2.9mm</v>
          </cell>
          <cell r="D1146" t="str">
            <v>m</v>
          </cell>
        </row>
        <row r="1147">
          <cell r="A1147">
            <v>7011207</v>
          </cell>
          <cell r="B1147" t="str">
            <v>연동선</v>
          </cell>
          <cell r="C1147" t="str">
            <v>A 3.2mm</v>
          </cell>
          <cell r="D1147" t="str">
            <v>m</v>
          </cell>
        </row>
        <row r="1148">
          <cell r="A1148">
            <v>7011208</v>
          </cell>
          <cell r="B1148" t="str">
            <v>연동선</v>
          </cell>
          <cell r="C1148" t="str">
            <v>A 4.0mm</v>
          </cell>
          <cell r="D1148" t="str">
            <v>m</v>
          </cell>
        </row>
        <row r="1149">
          <cell r="A1149">
            <v>7011209</v>
          </cell>
          <cell r="B1149" t="str">
            <v>연동선</v>
          </cell>
          <cell r="C1149" t="str">
            <v>A 5.0mm</v>
          </cell>
          <cell r="D1149" t="str">
            <v>m</v>
          </cell>
        </row>
        <row r="1150">
          <cell r="A1150">
            <v>7011300</v>
          </cell>
          <cell r="B1150" t="str">
            <v>연동연선</v>
          </cell>
          <cell r="C1150" t="str">
            <v>AS 2.0㎟</v>
          </cell>
          <cell r="D1150" t="str">
            <v>m</v>
          </cell>
        </row>
        <row r="1151">
          <cell r="A1151">
            <v>7011301</v>
          </cell>
          <cell r="B1151" t="str">
            <v>연동연선</v>
          </cell>
          <cell r="C1151" t="str">
            <v>AS 3.5㎟</v>
          </cell>
          <cell r="D1151" t="str">
            <v>m</v>
          </cell>
        </row>
        <row r="1152">
          <cell r="A1152">
            <v>7011302</v>
          </cell>
          <cell r="B1152" t="str">
            <v>연동연선</v>
          </cell>
          <cell r="C1152" t="str">
            <v>AS 5.5㎟</v>
          </cell>
          <cell r="D1152" t="str">
            <v>m</v>
          </cell>
        </row>
        <row r="1153">
          <cell r="A1153">
            <v>7011303</v>
          </cell>
          <cell r="B1153" t="str">
            <v>연동연선</v>
          </cell>
          <cell r="C1153" t="str">
            <v>AS 8㎟</v>
          </cell>
          <cell r="D1153" t="str">
            <v>m</v>
          </cell>
        </row>
        <row r="1154">
          <cell r="A1154">
            <v>7011304</v>
          </cell>
          <cell r="B1154" t="str">
            <v>연동연선</v>
          </cell>
          <cell r="C1154" t="str">
            <v>AS 14㎟</v>
          </cell>
          <cell r="D1154" t="str">
            <v>m</v>
          </cell>
        </row>
        <row r="1155">
          <cell r="A1155">
            <v>7011305</v>
          </cell>
          <cell r="B1155" t="str">
            <v>연동연선</v>
          </cell>
          <cell r="C1155" t="str">
            <v>AS 22㎟</v>
          </cell>
          <cell r="D1155" t="str">
            <v>m</v>
          </cell>
        </row>
        <row r="1156">
          <cell r="A1156">
            <v>7011306</v>
          </cell>
          <cell r="B1156" t="str">
            <v>연동연선</v>
          </cell>
          <cell r="C1156" t="str">
            <v>AS 38㎟</v>
          </cell>
          <cell r="D1156" t="str">
            <v>m</v>
          </cell>
        </row>
        <row r="1157">
          <cell r="A1157">
            <v>7011307</v>
          </cell>
          <cell r="B1157" t="str">
            <v>연동연선</v>
          </cell>
          <cell r="C1157" t="str">
            <v>AS 50㎟</v>
          </cell>
          <cell r="D1157" t="str">
            <v>m</v>
          </cell>
        </row>
        <row r="1158">
          <cell r="A1158">
            <v>7011308</v>
          </cell>
          <cell r="B1158" t="str">
            <v>연동연선</v>
          </cell>
          <cell r="C1158" t="str">
            <v>AS 60㎟</v>
          </cell>
          <cell r="D1158" t="str">
            <v>m</v>
          </cell>
        </row>
        <row r="1159">
          <cell r="A1159">
            <v>7011309</v>
          </cell>
          <cell r="B1159" t="str">
            <v>연동연선</v>
          </cell>
          <cell r="C1159" t="str">
            <v>AS 80㎟</v>
          </cell>
          <cell r="D1159" t="str">
            <v>m</v>
          </cell>
        </row>
        <row r="1160">
          <cell r="A1160">
            <v>7011310</v>
          </cell>
          <cell r="B1160" t="str">
            <v>연동연선</v>
          </cell>
          <cell r="C1160" t="str">
            <v>AS 100㎟</v>
          </cell>
          <cell r="D1160" t="str">
            <v>m</v>
          </cell>
        </row>
        <row r="1161">
          <cell r="A1161">
            <v>7011311</v>
          </cell>
          <cell r="B1161" t="str">
            <v>연동연선</v>
          </cell>
          <cell r="C1161" t="str">
            <v>AS 125㎟</v>
          </cell>
          <cell r="D1161" t="str">
            <v>m</v>
          </cell>
        </row>
        <row r="1162">
          <cell r="A1162">
            <v>7011312</v>
          </cell>
          <cell r="B1162" t="str">
            <v>연동연선</v>
          </cell>
          <cell r="C1162" t="str">
            <v>AS 150㎟</v>
          </cell>
          <cell r="D1162" t="str">
            <v>m</v>
          </cell>
        </row>
        <row r="1163">
          <cell r="A1163">
            <v>7011313</v>
          </cell>
          <cell r="B1163" t="str">
            <v>연동연선</v>
          </cell>
          <cell r="C1163" t="str">
            <v>AS 200㎟</v>
          </cell>
          <cell r="D1163" t="str">
            <v>m</v>
          </cell>
        </row>
        <row r="1164">
          <cell r="A1164">
            <v>7011400</v>
          </cell>
          <cell r="B1164" t="str">
            <v>가공송전용강동선</v>
          </cell>
          <cell r="C1164" t="str">
            <v>22㎟</v>
          </cell>
          <cell r="D1164" t="str">
            <v>m</v>
          </cell>
        </row>
        <row r="1165">
          <cell r="A1165">
            <v>7011401</v>
          </cell>
          <cell r="B1165" t="str">
            <v>가공송전용강동선</v>
          </cell>
          <cell r="C1165" t="str">
            <v>30㎟</v>
          </cell>
          <cell r="D1165" t="str">
            <v>m</v>
          </cell>
        </row>
        <row r="1166">
          <cell r="A1166">
            <v>7011402</v>
          </cell>
          <cell r="B1166" t="str">
            <v>가공송전용강동선</v>
          </cell>
          <cell r="C1166" t="str">
            <v>38㎟</v>
          </cell>
          <cell r="D1166" t="str">
            <v>m</v>
          </cell>
        </row>
        <row r="1167">
          <cell r="A1167">
            <v>7011403</v>
          </cell>
          <cell r="B1167" t="str">
            <v>가공송전용강동선</v>
          </cell>
          <cell r="C1167" t="str">
            <v>45㎟</v>
          </cell>
          <cell r="D1167" t="str">
            <v>m</v>
          </cell>
        </row>
        <row r="1168">
          <cell r="A1168">
            <v>7011404</v>
          </cell>
          <cell r="B1168" t="str">
            <v>가공송전용강동선</v>
          </cell>
          <cell r="C1168" t="str">
            <v>55㎟</v>
          </cell>
          <cell r="D1168" t="str">
            <v>m</v>
          </cell>
        </row>
        <row r="1169">
          <cell r="A1169">
            <v>7011405</v>
          </cell>
          <cell r="B1169" t="str">
            <v>가공송전용강동선</v>
          </cell>
          <cell r="C1169" t="str">
            <v>75㎟</v>
          </cell>
          <cell r="D1169" t="str">
            <v>m</v>
          </cell>
        </row>
        <row r="1170">
          <cell r="A1170">
            <v>7011406</v>
          </cell>
          <cell r="B1170" t="str">
            <v>가공송전용강동선</v>
          </cell>
          <cell r="C1170" t="str">
            <v>100㎟</v>
          </cell>
          <cell r="D1170" t="str">
            <v>m</v>
          </cell>
        </row>
        <row r="1171">
          <cell r="A1171">
            <v>7011407</v>
          </cell>
          <cell r="B1171" t="str">
            <v>가공송전용강동선</v>
          </cell>
          <cell r="C1171" t="str">
            <v>125㎟</v>
          </cell>
          <cell r="D1171" t="str">
            <v>m</v>
          </cell>
        </row>
        <row r="1172">
          <cell r="A1172">
            <v>7011408</v>
          </cell>
          <cell r="B1172" t="str">
            <v>가공송전용강동선</v>
          </cell>
          <cell r="C1172" t="str">
            <v>150㎟</v>
          </cell>
          <cell r="D1172" t="str">
            <v>m</v>
          </cell>
        </row>
        <row r="1173">
          <cell r="A1173">
            <v>7011409</v>
          </cell>
          <cell r="B1173" t="str">
            <v>가공송전용강동선</v>
          </cell>
          <cell r="C1173" t="str">
            <v>180㎟</v>
          </cell>
          <cell r="D1173" t="str">
            <v>m</v>
          </cell>
        </row>
        <row r="1174">
          <cell r="A1174">
            <v>7011410</v>
          </cell>
          <cell r="B1174" t="str">
            <v>가공송전용강동선</v>
          </cell>
          <cell r="C1174" t="str">
            <v>200㎟</v>
          </cell>
          <cell r="D1174" t="str">
            <v>m</v>
          </cell>
        </row>
        <row r="1175">
          <cell r="A1175">
            <v>7012001</v>
          </cell>
          <cell r="B1175" t="str">
            <v>옥외비닐절연전선</v>
          </cell>
          <cell r="C1175" t="str">
            <v>OW 2.0mm</v>
          </cell>
          <cell r="D1175" t="str">
            <v>m</v>
          </cell>
        </row>
        <row r="1176">
          <cell r="A1176">
            <v>7012002</v>
          </cell>
          <cell r="B1176" t="str">
            <v>옥외비닐절연전선</v>
          </cell>
          <cell r="C1176" t="str">
            <v>OW 2.6mm</v>
          </cell>
          <cell r="D1176" t="str">
            <v>m</v>
          </cell>
        </row>
        <row r="1177">
          <cell r="A1177">
            <v>7012003</v>
          </cell>
          <cell r="B1177" t="str">
            <v>옥외비닐절연전선</v>
          </cell>
          <cell r="C1177" t="str">
            <v>OW 3.2mm</v>
          </cell>
          <cell r="D1177" t="str">
            <v>m</v>
          </cell>
        </row>
        <row r="1178">
          <cell r="A1178">
            <v>7012004</v>
          </cell>
          <cell r="B1178" t="str">
            <v>옥외비닐절연전선</v>
          </cell>
          <cell r="C1178" t="str">
            <v>OW 2.0㎟</v>
          </cell>
          <cell r="D1178" t="str">
            <v>m</v>
          </cell>
        </row>
        <row r="1179">
          <cell r="A1179">
            <v>7012005</v>
          </cell>
          <cell r="B1179" t="str">
            <v>옥외비닐절연전선</v>
          </cell>
          <cell r="C1179" t="str">
            <v>OW 3.5㎟</v>
          </cell>
          <cell r="D1179" t="str">
            <v>m</v>
          </cell>
        </row>
        <row r="1180">
          <cell r="A1180">
            <v>7012006</v>
          </cell>
          <cell r="B1180" t="str">
            <v>옥외비닐절연전선</v>
          </cell>
          <cell r="C1180" t="str">
            <v>OW 5.5㎟</v>
          </cell>
          <cell r="D1180" t="str">
            <v>m</v>
          </cell>
        </row>
        <row r="1181">
          <cell r="A1181">
            <v>7012007</v>
          </cell>
          <cell r="B1181" t="str">
            <v>옥외비닐절연전선</v>
          </cell>
          <cell r="C1181" t="str">
            <v>OW 8㎟</v>
          </cell>
          <cell r="D1181" t="str">
            <v>m</v>
          </cell>
        </row>
        <row r="1182">
          <cell r="A1182">
            <v>7012008</v>
          </cell>
          <cell r="B1182" t="str">
            <v>옥외비닐절연전선</v>
          </cell>
          <cell r="C1182" t="str">
            <v>OW 14㎟</v>
          </cell>
          <cell r="D1182" t="str">
            <v>m</v>
          </cell>
        </row>
        <row r="1183">
          <cell r="A1183">
            <v>7012009</v>
          </cell>
          <cell r="B1183" t="str">
            <v>옥외비닐절연전선</v>
          </cell>
          <cell r="C1183" t="str">
            <v>OW 22㎟</v>
          </cell>
          <cell r="D1183" t="str">
            <v>m</v>
          </cell>
        </row>
        <row r="1184">
          <cell r="A1184">
            <v>7012010</v>
          </cell>
          <cell r="B1184" t="str">
            <v>옥외비닐절연전선</v>
          </cell>
          <cell r="C1184" t="str">
            <v>OW 30㎟</v>
          </cell>
          <cell r="D1184" t="str">
            <v>m</v>
          </cell>
        </row>
        <row r="1185">
          <cell r="A1185">
            <v>7012011</v>
          </cell>
          <cell r="B1185" t="str">
            <v>옥외비닐절연전선</v>
          </cell>
          <cell r="C1185" t="str">
            <v>OW 38㎟</v>
          </cell>
          <cell r="D1185" t="str">
            <v>m</v>
          </cell>
        </row>
        <row r="1186">
          <cell r="A1186">
            <v>7012012</v>
          </cell>
          <cell r="B1186" t="str">
            <v>옥외비닐절연전선</v>
          </cell>
          <cell r="C1186" t="str">
            <v>OW 50㎟</v>
          </cell>
          <cell r="D1186" t="str">
            <v>m</v>
          </cell>
        </row>
        <row r="1187">
          <cell r="A1187">
            <v>7012013</v>
          </cell>
          <cell r="B1187" t="str">
            <v>옥외비닐절연전선</v>
          </cell>
          <cell r="C1187" t="str">
            <v>OW 60㎟</v>
          </cell>
          <cell r="D1187" t="str">
            <v>m</v>
          </cell>
        </row>
        <row r="1188">
          <cell r="A1188">
            <v>7012014</v>
          </cell>
          <cell r="B1188" t="str">
            <v>옥외비닐절연전선</v>
          </cell>
          <cell r="C1188" t="str">
            <v>OW 80㎟</v>
          </cell>
          <cell r="D1188" t="str">
            <v>m</v>
          </cell>
        </row>
        <row r="1189">
          <cell r="A1189">
            <v>7012015</v>
          </cell>
          <cell r="B1189" t="str">
            <v>옥외비닐절연전선</v>
          </cell>
          <cell r="C1189" t="str">
            <v>OW 100㎟</v>
          </cell>
          <cell r="D1189" t="str">
            <v>m</v>
          </cell>
        </row>
        <row r="1190">
          <cell r="A1190">
            <v>7012016</v>
          </cell>
          <cell r="B1190" t="str">
            <v>옥외비닐절연전선</v>
          </cell>
          <cell r="C1190" t="str">
            <v>OW 125㎟</v>
          </cell>
          <cell r="D1190" t="str">
            <v>m</v>
          </cell>
        </row>
        <row r="1191">
          <cell r="A1191">
            <v>7012017</v>
          </cell>
          <cell r="B1191" t="str">
            <v>옥외비닐절연전선</v>
          </cell>
          <cell r="C1191" t="str">
            <v>OW 150㎟</v>
          </cell>
          <cell r="D1191" t="str">
            <v>m</v>
          </cell>
        </row>
        <row r="1192">
          <cell r="A1192">
            <v>7012018</v>
          </cell>
          <cell r="B1192" t="str">
            <v>옥외비닐절연전선</v>
          </cell>
          <cell r="C1192" t="str">
            <v>OW 200㎟</v>
          </cell>
          <cell r="D1192" t="str">
            <v>m</v>
          </cell>
        </row>
        <row r="1193">
          <cell r="A1193">
            <v>7012019</v>
          </cell>
          <cell r="B1193" t="str">
            <v>옥외비닐절연전선</v>
          </cell>
          <cell r="C1193" t="str">
            <v>OW 250㎟</v>
          </cell>
          <cell r="D1193" t="str">
            <v>m</v>
          </cell>
        </row>
        <row r="1194">
          <cell r="A1194">
            <v>7012020</v>
          </cell>
          <cell r="B1194" t="str">
            <v>옥외비닐절연전선</v>
          </cell>
          <cell r="C1194" t="str">
            <v>OW 325㎟</v>
          </cell>
          <cell r="D1194" t="str">
            <v>m</v>
          </cell>
        </row>
        <row r="1195">
          <cell r="A1195">
            <v>7012021</v>
          </cell>
          <cell r="B1195" t="str">
            <v>옥외비닐절연전선</v>
          </cell>
          <cell r="C1195" t="str">
            <v>OW 400㎟</v>
          </cell>
          <cell r="D1195" t="str">
            <v>m</v>
          </cell>
        </row>
        <row r="1196">
          <cell r="A1196">
            <v>7012022</v>
          </cell>
          <cell r="B1196" t="str">
            <v>옥외비닐절연전선</v>
          </cell>
          <cell r="C1196" t="str">
            <v>OW 500㎟</v>
          </cell>
          <cell r="D1196" t="str">
            <v>m</v>
          </cell>
        </row>
        <row r="1197">
          <cell r="A1197">
            <v>7013001</v>
          </cell>
          <cell r="B1197" t="str">
            <v>인입용비닐절연전선</v>
          </cell>
          <cell r="C1197" t="str">
            <v>DV 2심 2.0mm</v>
          </cell>
          <cell r="D1197" t="str">
            <v>m</v>
          </cell>
        </row>
        <row r="1198">
          <cell r="A1198">
            <v>7013002</v>
          </cell>
          <cell r="B1198" t="str">
            <v>인입용비닐절연전선</v>
          </cell>
          <cell r="C1198" t="str">
            <v>DV 2심 2.6mm</v>
          </cell>
          <cell r="D1198" t="str">
            <v>m</v>
          </cell>
        </row>
        <row r="1199">
          <cell r="A1199">
            <v>7013003</v>
          </cell>
          <cell r="B1199" t="str">
            <v>인입용비닐절연전선</v>
          </cell>
          <cell r="C1199" t="str">
            <v>DV 2심 3.2mm</v>
          </cell>
          <cell r="D1199" t="str">
            <v>m</v>
          </cell>
        </row>
        <row r="1200">
          <cell r="A1200">
            <v>7013100</v>
          </cell>
          <cell r="B1200" t="str">
            <v>인입용비닐절연전선</v>
          </cell>
          <cell r="C1200" t="str">
            <v>DV 3심 2.0mm</v>
          </cell>
          <cell r="D1200" t="str">
            <v>m</v>
          </cell>
        </row>
        <row r="1201">
          <cell r="A1201">
            <v>7013101</v>
          </cell>
          <cell r="B1201" t="str">
            <v>인입용비닐절연전선</v>
          </cell>
          <cell r="C1201" t="str">
            <v>DV 3심 2.6mm</v>
          </cell>
          <cell r="D1201" t="str">
            <v>m</v>
          </cell>
        </row>
        <row r="1202">
          <cell r="A1202">
            <v>7013102</v>
          </cell>
          <cell r="B1202" t="str">
            <v>인입용비닐절연전선</v>
          </cell>
          <cell r="C1202" t="str">
            <v>DV 3심 3.2mm</v>
          </cell>
          <cell r="D1202" t="str">
            <v>m</v>
          </cell>
        </row>
        <row r="1203">
          <cell r="A1203">
            <v>7014001</v>
          </cell>
          <cell r="B1203" t="str">
            <v>600V비닐시스케이블</v>
          </cell>
          <cell r="C1203" t="str">
            <v>VV 2심 1.6mm</v>
          </cell>
          <cell r="D1203" t="str">
            <v>m</v>
          </cell>
        </row>
        <row r="1204">
          <cell r="A1204">
            <v>7014002</v>
          </cell>
          <cell r="B1204" t="str">
            <v>600V비닐시스케이블</v>
          </cell>
          <cell r="C1204" t="str">
            <v>VV 2심 2.0mm</v>
          </cell>
          <cell r="D1204" t="str">
            <v>m</v>
          </cell>
        </row>
        <row r="1205">
          <cell r="A1205">
            <v>7014003</v>
          </cell>
          <cell r="B1205" t="str">
            <v>600V비닐시스케이블</v>
          </cell>
          <cell r="C1205" t="str">
            <v>VV 2심 2.6mm</v>
          </cell>
          <cell r="D1205" t="str">
            <v>m</v>
          </cell>
        </row>
        <row r="1206">
          <cell r="A1206">
            <v>7014004</v>
          </cell>
          <cell r="B1206" t="str">
            <v>600V비닐시스케이블</v>
          </cell>
          <cell r="C1206" t="str">
            <v>VV 2심 5.5㎟</v>
          </cell>
          <cell r="D1206" t="str">
            <v>m</v>
          </cell>
        </row>
        <row r="1207">
          <cell r="A1207">
            <v>7014005</v>
          </cell>
          <cell r="B1207" t="str">
            <v>600V비닐시스케이블</v>
          </cell>
          <cell r="C1207" t="str">
            <v>VV 2심 8㎟</v>
          </cell>
          <cell r="D1207" t="str">
            <v>m</v>
          </cell>
        </row>
        <row r="1208">
          <cell r="A1208">
            <v>7014006</v>
          </cell>
          <cell r="B1208" t="str">
            <v>600V비닐시스케이블</v>
          </cell>
          <cell r="C1208" t="str">
            <v>VV 2심 14㎟</v>
          </cell>
          <cell r="D1208" t="str">
            <v>m</v>
          </cell>
        </row>
        <row r="1209">
          <cell r="A1209">
            <v>7014007</v>
          </cell>
          <cell r="B1209" t="str">
            <v>600V비닐시스케이블</v>
          </cell>
          <cell r="C1209" t="str">
            <v>VV 2심 22㎟</v>
          </cell>
          <cell r="D1209" t="str">
            <v>m</v>
          </cell>
        </row>
        <row r="1210">
          <cell r="A1210">
            <v>7014008</v>
          </cell>
          <cell r="B1210" t="str">
            <v>600V비닐시스케이블</v>
          </cell>
          <cell r="C1210" t="str">
            <v>VV 2심 30㎟</v>
          </cell>
          <cell r="D1210" t="str">
            <v>m</v>
          </cell>
        </row>
        <row r="1211">
          <cell r="A1211">
            <v>7014009</v>
          </cell>
          <cell r="B1211" t="str">
            <v>600V비닐시스케이블</v>
          </cell>
          <cell r="C1211" t="str">
            <v>VV 2심 38㎟</v>
          </cell>
          <cell r="D1211" t="str">
            <v>m</v>
          </cell>
        </row>
        <row r="1212">
          <cell r="A1212">
            <v>7014010</v>
          </cell>
          <cell r="B1212" t="str">
            <v>600V비닐시스케이블</v>
          </cell>
          <cell r="C1212" t="str">
            <v>VV 2심 50㎟</v>
          </cell>
          <cell r="D1212" t="str">
            <v>m</v>
          </cell>
        </row>
        <row r="1213">
          <cell r="A1213">
            <v>7014011</v>
          </cell>
          <cell r="B1213" t="str">
            <v>600V비닐시스케이블</v>
          </cell>
          <cell r="C1213" t="str">
            <v>VV 2심 60㎟</v>
          </cell>
          <cell r="D1213" t="str">
            <v>m</v>
          </cell>
        </row>
        <row r="1214">
          <cell r="A1214">
            <v>7014012</v>
          </cell>
          <cell r="B1214" t="str">
            <v>600V비닐시스케이블</v>
          </cell>
          <cell r="C1214" t="str">
            <v>VV 2심 80㎟</v>
          </cell>
          <cell r="D1214" t="str">
            <v>m</v>
          </cell>
        </row>
        <row r="1215">
          <cell r="A1215">
            <v>7014013</v>
          </cell>
          <cell r="B1215" t="str">
            <v>600V비닐시스케이블</v>
          </cell>
          <cell r="C1215" t="str">
            <v>VV 2심 100㎟</v>
          </cell>
          <cell r="D1215" t="str">
            <v>m</v>
          </cell>
        </row>
        <row r="1216">
          <cell r="A1216">
            <v>7014100</v>
          </cell>
          <cell r="B1216" t="str">
            <v>600V비닐시스케이블</v>
          </cell>
          <cell r="C1216" t="str">
            <v>VV 3심 1.6mm</v>
          </cell>
          <cell r="D1216" t="str">
            <v>m</v>
          </cell>
        </row>
        <row r="1217">
          <cell r="A1217">
            <v>7014101</v>
          </cell>
          <cell r="B1217" t="str">
            <v>600V비닐시스케이블</v>
          </cell>
          <cell r="C1217" t="str">
            <v>VV 3심 2.0mm</v>
          </cell>
          <cell r="D1217" t="str">
            <v>m</v>
          </cell>
        </row>
        <row r="1218">
          <cell r="A1218">
            <v>7014102</v>
          </cell>
          <cell r="B1218" t="str">
            <v>600V비닐시스케이블</v>
          </cell>
          <cell r="C1218" t="str">
            <v>VV 3심 2.6mm</v>
          </cell>
          <cell r="D1218" t="str">
            <v>m</v>
          </cell>
        </row>
        <row r="1219">
          <cell r="A1219">
            <v>7014103</v>
          </cell>
          <cell r="B1219" t="str">
            <v>600V비닐시스케이블</v>
          </cell>
          <cell r="C1219" t="str">
            <v>VV 3심 5.5㎟</v>
          </cell>
          <cell r="D1219" t="str">
            <v>m</v>
          </cell>
        </row>
        <row r="1220">
          <cell r="A1220">
            <v>7014104</v>
          </cell>
          <cell r="B1220" t="str">
            <v>600V비닐시스케이블</v>
          </cell>
          <cell r="C1220" t="str">
            <v>VV 3심 8㎟</v>
          </cell>
          <cell r="D1220" t="str">
            <v>m</v>
          </cell>
        </row>
        <row r="1221">
          <cell r="A1221">
            <v>7014105</v>
          </cell>
          <cell r="B1221" t="str">
            <v>600V비닐시스케이블</v>
          </cell>
          <cell r="C1221" t="str">
            <v>VV 3심 14㎟</v>
          </cell>
          <cell r="D1221" t="str">
            <v>m</v>
          </cell>
        </row>
        <row r="1222">
          <cell r="A1222">
            <v>7014106</v>
          </cell>
          <cell r="B1222" t="str">
            <v>600V비닐시스케이블</v>
          </cell>
          <cell r="C1222" t="str">
            <v>VV 3심 22㎟</v>
          </cell>
          <cell r="D1222" t="str">
            <v>m</v>
          </cell>
        </row>
        <row r="1223">
          <cell r="A1223">
            <v>7014107</v>
          </cell>
          <cell r="B1223" t="str">
            <v>600V비닐시스케이블</v>
          </cell>
          <cell r="C1223" t="str">
            <v>VV 3심 30㎟</v>
          </cell>
          <cell r="D1223" t="str">
            <v>m</v>
          </cell>
        </row>
        <row r="1224">
          <cell r="A1224">
            <v>7014108</v>
          </cell>
          <cell r="B1224" t="str">
            <v>600V비닐시스케이블</v>
          </cell>
          <cell r="C1224" t="str">
            <v>VV 3심 38㎟</v>
          </cell>
          <cell r="D1224" t="str">
            <v>m</v>
          </cell>
        </row>
        <row r="1225">
          <cell r="A1225">
            <v>7014109</v>
          </cell>
          <cell r="B1225" t="str">
            <v>600V비닐시스케이블</v>
          </cell>
          <cell r="C1225" t="str">
            <v>VV 3심 50㎟</v>
          </cell>
          <cell r="D1225" t="str">
            <v>m</v>
          </cell>
        </row>
        <row r="1226">
          <cell r="A1226">
            <v>7014110</v>
          </cell>
          <cell r="B1226" t="str">
            <v>600V비닐시스케이블</v>
          </cell>
          <cell r="C1226" t="str">
            <v>VV 3심 60㎟</v>
          </cell>
          <cell r="D1226" t="str">
            <v>m</v>
          </cell>
        </row>
        <row r="1227">
          <cell r="A1227">
            <v>7014111</v>
          </cell>
          <cell r="B1227" t="str">
            <v>600V비닐시스케이블</v>
          </cell>
          <cell r="C1227" t="str">
            <v>VV 3심 80㎟</v>
          </cell>
          <cell r="D1227" t="str">
            <v>m</v>
          </cell>
        </row>
        <row r="1228">
          <cell r="A1228">
            <v>7014112</v>
          </cell>
          <cell r="B1228" t="str">
            <v>600V비닐시스케이블</v>
          </cell>
          <cell r="C1228" t="str">
            <v>VV 3심 100㎟</v>
          </cell>
          <cell r="D1228" t="str">
            <v>m</v>
          </cell>
        </row>
        <row r="1229">
          <cell r="A1229">
            <v>7015001</v>
          </cell>
          <cell r="B1229" t="str">
            <v>비닐캡타이어케이블</v>
          </cell>
          <cell r="C1229" t="str">
            <v>VCT 1심 0.75㎟</v>
          </cell>
          <cell r="D1229" t="str">
            <v>m</v>
          </cell>
        </row>
        <row r="1230">
          <cell r="A1230">
            <v>7015002</v>
          </cell>
          <cell r="B1230" t="str">
            <v>비닐캡타이어케이블</v>
          </cell>
          <cell r="C1230" t="str">
            <v>VCT 1심 1.25㎟</v>
          </cell>
          <cell r="D1230" t="str">
            <v>m</v>
          </cell>
        </row>
        <row r="1231">
          <cell r="A1231">
            <v>7015003</v>
          </cell>
          <cell r="B1231" t="str">
            <v>비닐캡타이어케이블</v>
          </cell>
          <cell r="C1231" t="str">
            <v>VCT 1심 2.0㎟</v>
          </cell>
          <cell r="D1231" t="str">
            <v>m</v>
          </cell>
        </row>
        <row r="1232">
          <cell r="A1232">
            <v>7015004</v>
          </cell>
          <cell r="B1232" t="str">
            <v>비닐캡타이어케이블</v>
          </cell>
          <cell r="C1232" t="str">
            <v>VCT 1심 3.5㎟</v>
          </cell>
          <cell r="D1232" t="str">
            <v>m</v>
          </cell>
        </row>
        <row r="1233">
          <cell r="A1233">
            <v>7015005</v>
          </cell>
          <cell r="B1233" t="str">
            <v>비닐캡타이어케이블</v>
          </cell>
          <cell r="C1233" t="str">
            <v>VCT 1심 5.5㎟</v>
          </cell>
          <cell r="D1233" t="str">
            <v>m</v>
          </cell>
        </row>
        <row r="1234">
          <cell r="A1234">
            <v>7015006</v>
          </cell>
          <cell r="B1234" t="str">
            <v>비닐캡타이어케이블</v>
          </cell>
          <cell r="C1234" t="str">
            <v>VCT 1심 8㎟</v>
          </cell>
          <cell r="D1234" t="str">
            <v>m</v>
          </cell>
        </row>
        <row r="1235">
          <cell r="A1235">
            <v>7015100</v>
          </cell>
          <cell r="B1235" t="str">
            <v>비닐캡타이어케이블</v>
          </cell>
          <cell r="C1235" t="str">
            <v>VCT 2심 0.75㎟</v>
          </cell>
          <cell r="D1235" t="str">
            <v>m</v>
          </cell>
        </row>
        <row r="1236">
          <cell r="A1236">
            <v>7015101</v>
          </cell>
          <cell r="B1236" t="str">
            <v>비닐캡타이어케이블</v>
          </cell>
          <cell r="C1236" t="str">
            <v>VCT 2심 1.25㎟</v>
          </cell>
          <cell r="D1236" t="str">
            <v>m</v>
          </cell>
        </row>
        <row r="1237">
          <cell r="A1237">
            <v>7015102</v>
          </cell>
          <cell r="B1237" t="str">
            <v>비닐캡타이어케이블</v>
          </cell>
          <cell r="C1237" t="str">
            <v>VCT 2심 2.0㎟</v>
          </cell>
          <cell r="D1237" t="str">
            <v>m</v>
          </cell>
        </row>
        <row r="1238">
          <cell r="A1238">
            <v>7015103</v>
          </cell>
          <cell r="B1238" t="str">
            <v>비닐캡타이어케이블</v>
          </cell>
          <cell r="C1238" t="str">
            <v>VCT 2심 3.5㎟</v>
          </cell>
          <cell r="D1238" t="str">
            <v>m</v>
          </cell>
        </row>
        <row r="1239">
          <cell r="A1239">
            <v>7015104</v>
          </cell>
          <cell r="B1239" t="str">
            <v>비닐캡타이어케이블</v>
          </cell>
          <cell r="C1239" t="str">
            <v>VCT 2심 5.5㎟</v>
          </cell>
          <cell r="D1239" t="str">
            <v>m</v>
          </cell>
        </row>
        <row r="1240">
          <cell r="A1240">
            <v>7015105</v>
          </cell>
          <cell r="B1240" t="str">
            <v>비닐캡타이어케이블</v>
          </cell>
          <cell r="C1240" t="str">
            <v>VCT 2심 8㎟</v>
          </cell>
          <cell r="D1240" t="str">
            <v>m</v>
          </cell>
        </row>
        <row r="1241">
          <cell r="A1241">
            <v>7015106</v>
          </cell>
          <cell r="B1241" t="str">
            <v>비닐캡타이어케이블</v>
          </cell>
          <cell r="C1241" t="str">
            <v>VCT 2심 14㎟</v>
          </cell>
          <cell r="D1241" t="str">
            <v>m</v>
          </cell>
        </row>
        <row r="1242">
          <cell r="A1242">
            <v>7015107</v>
          </cell>
          <cell r="B1242" t="str">
            <v>비닐캡타이어케이블</v>
          </cell>
          <cell r="C1242" t="str">
            <v>VCT 2심 22㎟</v>
          </cell>
          <cell r="D1242" t="str">
            <v>m</v>
          </cell>
        </row>
        <row r="1243">
          <cell r="A1243">
            <v>7015108</v>
          </cell>
          <cell r="B1243" t="str">
            <v>비닐캡타이어케이블</v>
          </cell>
          <cell r="C1243" t="str">
            <v>VCT 2심 30㎟</v>
          </cell>
          <cell r="D1243" t="str">
            <v>m</v>
          </cell>
        </row>
        <row r="1244">
          <cell r="A1244">
            <v>7015109</v>
          </cell>
          <cell r="B1244" t="str">
            <v>비닐캡타이어케이블</v>
          </cell>
          <cell r="C1244" t="str">
            <v>VCT 2심 38㎟</v>
          </cell>
          <cell r="D1244" t="str">
            <v>m</v>
          </cell>
        </row>
        <row r="1245">
          <cell r="A1245">
            <v>7015200</v>
          </cell>
          <cell r="B1245" t="str">
            <v>비닐캡타이어케이블</v>
          </cell>
          <cell r="C1245" t="str">
            <v>VCT 3심 0.75㎟</v>
          </cell>
          <cell r="D1245" t="str">
            <v>m</v>
          </cell>
        </row>
        <row r="1246">
          <cell r="A1246">
            <v>7015201</v>
          </cell>
          <cell r="B1246" t="str">
            <v>비닐캡타이어케이블</v>
          </cell>
          <cell r="C1246" t="str">
            <v>VCT 3심 1.25㎟</v>
          </cell>
          <cell r="D1246" t="str">
            <v>m</v>
          </cell>
        </row>
        <row r="1247">
          <cell r="A1247">
            <v>7015202</v>
          </cell>
          <cell r="B1247" t="str">
            <v>비닐캡타이어케이블</v>
          </cell>
          <cell r="C1247" t="str">
            <v>VCT 3심 2.0㎟</v>
          </cell>
          <cell r="D1247" t="str">
            <v>m</v>
          </cell>
        </row>
        <row r="1248">
          <cell r="A1248">
            <v>7015203</v>
          </cell>
          <cell r="B1248" t="str">
            <v>비닐캡타이어케이블</v>
          </cell>
          <cell r="C1248" t="str">
            <v>VCT 3심 3.5㎟</v>
          </cell>
          <cell r="D1248" t="str">
            <v>m</v>
          </cell>
        </row>
        <row r="1249">
          <cell r="A1249">
            <v>7015204</v>
          </cell>
          <cell r="B1249" t="str">
            <v>비닐캡타이어케이블</v>
          </cell>
          <cell r="C1249" t="str">
            <v>VCT 3심 5.5㎟</v>
          </cell>
          <cell r="D1249" t="str">
            <v>m</v>
          </cell>
        </row>
        <row r="1250">
          <cell r="A1250">
            <v>7015205</v>
          </cell>
          <cell r="B1250" t="str">
            <v>비닐캡타이어케이블</v>
          </cell>
          <cell r="C1250" t="str">
            <v>VCT 3심 8㎟</v>
          </cell>
          <cell r="D1250" t="str">
            <v>m</v>
          </cell>
        </row>
        <row r="1251">
          <cell r="A1251">
            <v>7015206</v>
          </cell>
          <cell r="B1251" t="str">
            <v>비닐캡타이어케이블</v>
          </cell>
          <cell r="C1251" t="str">
            <v>VCT 3심 14㎟</v>
          </cell>
          <cell r="D1251" t="str">
            <v>m</v>
          </cell>
        </row>
        <row r="1252">
          <cell r="A1252">
            <v>7015207</v>
          </cell>
          <cell r="B1252" t="str">
            <v>비닐캡타이어케이블</v>
          </cell>
          <cell r="C1252" t="str">
            <v>VCT 3심 22㎟</v>
          </cell>
          <cell r="D1252" t="str">
            <v>m</v>
          </cell>
        </row>
        <row r="1253">
          <cell r="A1253">
            <v>7015208</v>
          </cell>
          <cell r="B1253" t="str">
            <v>비닐캡타이어케이블</v>
          </cell>
          <cell r="C1253" t="str">
            <v>VCT 3심 30㎟</v>
          </cell>
          <cell r="D1253" t="str">
            <v>m</v>
          </cell>
        </row>
        <row r="1254">
          <cell r="A1254">
            <v>7015209</v>
          </cell>
          <cell r="B1254" t="str">
            <v>비닐캡타이어케이블</v>
          </cell>
          <cell r="C1254" t="str">
            <v>VCT 3심 38㎟</v>
          </cell>
          <cell r="D1254" t="str">
            <v>m</v>
          </cell>
        </row>
        <row r="1255">
          <cell r="A1255">
            <v>7015210</v>
          </cell>
          <cell r="B1255" t="str">
            <v>비닐캡타이어케이블</v>
          </cell>
          <cell r="C1255" t="str">
            <v>VCT 3심 50㎟</v>
          </cell>
          <cell r="D1255" t="str">
            <v>m</v>
          </cell>
        </row>
        <row r="1256">
          <cell r="A1256">
            <v>7015211</v>
          </cell>
          <cell r="B1256" t="str">
            <v>비닐캡타이어케이블</v>
          </cell>
          <cell r="C1256" t="str">
            <v>VCT 3심 60㎟</v>
          </cell>
          <cell r="D1256" t="str">
            <v>m</v>
          </cell>
        </row>
        <row r="1257">
          <cell r="A1257">
            <v>7015300</v>
          </cell>
          <cell r="B1257" t="str">
            <v>비닐캡타이어케이블</v>
          </cell>
          <cell r="C1257" t="str">
            <v>VCT 4심 0.75㎟</v>
          </cell>
          <cell r="D1257" t="str">
            <v>m</v>
          </cell>
        </row>
        <row r="1258">
          <cell r="A1258">
            <v>7015301</v>
          </cell>
          <cell r="B1258" t="str">
            <v>비닐캡타이어케이블</v>
          </cell>
          <cell r="C1258" t="str">
            <v>VCT 4심 2.0㎟</v>
          </cell>
          <cell r="D1258" t="str">
            <v>m</v>
          </cell>
        </row>
        <row r="1259">
          <cell r="A1259">
            <v>7015302</v>
          </cell>
          <cell r="B1259" t="str">
            <v>비닐캡타이어케이블</v>
          </cell>
          <cell r="C1259" t="str">
            <v>VCT 4심 3.5㎟</v>
          </cell>
          <cell r="D1259" t="str">
            <v>m</v>
          </cell>
        </row>
        <row r="1260">
          <cell r="A1260">
            <v>7015303</v>
          </cell>
          <cell r="B1260" t="str">
            <v>비닐캡타이어케이블</v>
          </cell>
          <cell r="C1260" t="str">
            <v>VCT 4심 5.5㎟</v>
          </cell>
          <cell r="D1260" t="str">
            <v>m</v>
          </cell>
        </row>
        <row r="1261">
          <cell r="A1261">
            <v>7015304</v>
          </cell>
          <cell r="B1261" t="str">
            <v>비닐캡타이어케이블</v>
          </cell>
          <cell r="C1261" t="str">
            <v>VCT 4심 8㎟</v>
          </cell>
          <cell r="D1261" t="str">
            <v>m</v>
          </cell>
        </row>
        <row r="1262">
          <cell r="A1262">
            <v>7015305</v>
          </cell>
          <cell r="B1262" t="str">
            <v>비닐캡타이어케이블</v>
          </cell>
          <cell r="C1262" t="str">
            <v>VCT 4심 14㎟</v>
          </cell>
          <cell r="D1262" t="str">
            <v>m</v>
          </cell>
        </row>
        <row r="1263">
          <cell r="A1263">
            <v>7015306</v>
          </cell>
          <cell r="B1263" t="str">
            <v>비닐캡타이어케이블</v>
          </cell>
          <cell r="C1263" t="str">
            <v>VCT 4심 22㎟</v>
          </cell>
          <cell r="D1263" t="str">
            <v>m</v>
          </cell>
        </row>
        <row r="1264">
          <cell r="A1264">
            <v>7015307</v>
          </cell>
          <cell r="B1264" t="str">
            <v>비닐캡타이어케이블</v>
          </cell>
          <cell r="C1264" t="str">
            <v>VCT 4심 30㎟</v>
          </cell>
          <cell r="D1264" t="str">
            <v>m</v>
          </cell>
        </row>
        <row r="1265">
          <cell r="A1265">
            <v>7015308</v>
          </cell>
          <cell r="B1265" t="str">
            <v>비닐캡타이어케이블</v>
          </cell>
          <cell r="C1265" t="str">
            <v>VCT 4심 38㎟</v>
          </cell>
          <cell r="D1265" t="str">
            <v>m</v>
          </cell>
        </row>
        <row r="1266">
          <cell r="A1266">
            <v>7015309</v>
          </cell>
          <cell r="B1266" t="str">
            <v>비닐캡타이어케이블</v>
          </cell>
          <cell r="C1266" t="str">
            <v>VCT 4심 50㎟</v>
          </cell>
          <cell r="D1266" t="str">
            <v>m</v>
          </cell>
        </row>
        <row r="1267">
          <cell r="A1267">
            <v>7015310</v>
          </cell>
          <cell r="B1267" t="str">
            <v>비닐캡타이어케이블</v>
          </cell>
          <cell r="C1267" t="str">
            <v>VCT 4심 60㎟</v>
          </cell>
          <cell r="D1267" t="str">
            <v>m</v>
          </cell>
        </row>
        <row r="1268">
          <cell r="A1268">
            <v>7016001</v>
          </cell>
          <cell r="B1268" t="str">
            <v>SNOW MELT MAT 380V</v>
          </cell>
          <cell r="C1268" t="str">
            <v>CONC 150W</v>
          </cell>
          <cell r="D1268" t="str">
            <v>㎡</v>
          </cell>
        </row>
        <row r="1269">
          <cell r="A1269">
            <v>7016002</v>
          </cell>
          <cell r="B1269" t="str">
            <v>SNOW MELT MAT 380V</v>
          </cell>
          <cell r="C1269" t="str">
            <v>CONC 200W</v>
          </cell>
          <cell r="D1269" t="str">
            <v>㎡</v>
          </cell>
        </row>
        <row r="1270">
          <cell r="A1270">
            <v>7016003</v>
          </cell>
          <cell r="B1270" t="str">
            <v>SNOW MELT MAT 380V</v>
          </cell>
          <cell r="C1270" t="str">
            <v>CONC 280W</v>
          </cell>
          <cell r="D1270" t="str">
            <v>㎡</v>
          </cell>
        </row>
        <row r="1271">
          <cell r="A1271">
            <v>7016004</v>
          </cell>
          <cell r="B1271" t="str">
            <v>SNOW MELT MAT 380V</v>
          </cell>
          <cell r="C1271" t="str">
            <v>CONC 300W</v>
          </cell>
          <cell r="D1271" t="str">
            <v>㎡</v>
          </cell>
        </row>
        <row r="1272">
          <cell r="A1272">
            <v>7016005</v>
          </cell>
          <cell r="B1272" t="str">
            <v>SNOW MELT MAT 380V</v>
          </cell>
          <cell r="C1272" t="str">
            <v>CONC 300W이상</v>
          </cell>
          <cell r="D1272" t="str">
            <v>㎡</v>
          </cell>
        </row>
        <row r="1273">
          <cell r="A1273">
            <v>7016006</v>
          </cell>
          <cell r="B1273" t="str">
            <v>SNOW MELT MAT 380V</v>
          </cell>
          <cell r="C1273" t="str">
            <v>ASCON 150W</v>
          </cell>
          <cell r="D1273" t="str">
            <v>㎡</v>
          </cell>
        </row>
        <row r="1274">
          <cell r="A1274">
            <v>7016007</v>
          </cell>
          <cell r="B1274" t="str">
            <v>SNOW MELT MAT 380V</v>
          </cell>
          <cell r="C1274" t="str">
            <v>ASCON 200W</v>
          </cell>
          <cell r="D1274" t="str">
            <v>㎡</v>
          </cell>
        </row>
        <row r="1275">
          <cell r="A1275">
            <v>7016008</v>
          </cell>
          <cell r="B1275" t="str">
            <v>SNOW MELT MAT 380V</v>
          </cell>
          <cell r="C1275" t="str">
            <v>ASCON 280W</v>
          </cell>
          <cell r="D1275" t="str">
            <v>㎡</v>
          </cell>
        </row>
        <row r="1276">
          <cell r="A1276">
            <v>7016009</v>
          </cell>
          <cell r="B1276" t="str">
            <v>SNOW MELT MAT 380V</v>
          </cell>
          <cell r="C1276" t="str">
            <v>ASCON 300W</v>
          </cell>
          <cell r="D1276" t="str">
            <v>㎡</v>
          </cell>
        </row>
        <row r="1277">
          <cell r="A1277">
            <v>7016010</v>
          </cell>
          <cell r="B1277" t="str">
            <v>SNOW MELT MAT 380V</v>
          </cell>
          <cell r="C1277" t="str">
            <v>ASCON 300W이상</v>
          </cell>
          <cell r="D1277" t="str">
            <v>㎡</v>
          </cell>
        </row>
        <row r="1278">
          <cell r="A1278">
            <v>7016020</v>
          </cell>
          <cell r="B1278" t="str">
            <v>FLOOR MELT MAT</v>
          </cell>
          <cell r="C1278" t="str">
            <v>220V 150W 실내</v>
          </cell>
          <cell r="D1278" t="str">
            <v>㎡</v>
          </cell>
        </row>
        <row r="1279">
          <cell r="A1279">
            <v>7016021</v>
          </cell>
          <cell r="B1279" t="str">
            <v>FLOOR MELT MAT</v>
          </cell>
          <cell r="C1279" t="str">
            <v>220V 200W 실내</v>
          </cell>
          <cell r="D1279" t="str">
            <v>㎡</v>
          </cell>
        </row>
        <row r="1280">
          <cell r="A1280">
            <v>7016022</v>
          </cell>
          <cell r="B1280" t="str">
            <v>FLOOR MELT MAT</v>
          </cell>
          <cell r="C1280" t="str">
            <v>220V 200W 이상</v>
          </cell>
          <cell r="D1280" t="str">
            <v>㎡</v>
          </cell>
        </row>
        <row r="1281">
          <cell r="A1281">
            <v>7016040</v>
          </cell>
          <cell r="B1281" t="str">
            <v>COLD LEAD WIRE</v>
          </cell>
          <cell r="C1281" t="str">
            <v>CONC</v>
          </cell>
          <cell r="D1281" t="str">
            <v>m</v>
          </cell>
        </row>
        <row r="1282">
          <cell r="A1282">
            <v>7016041</v>
          </cell>
          <cell r="B1282" t="str">
            <v>COLD LEAD WIRE</v>
          </cell>
          <cell r="C1282" t="str">
            <v>ASCON</v>
          </cell>
          <cell r="D1282" t="str">
            <v>m</v>
          </cell>
        </row>
        <row r="1283">
          <cell r="A1283">
            <v>7016042</v>
          </cell>
          <cell r="B1283" t="str">
            <v>COLD LEAD WIRE</v>
          </cell>
          <cell r="C1283" t="str">
            <v>실내난방</v>
          </cell>
          <cell r="D1283" t="str">
            <v>m</v>
          </cell>
        </row>
        <row r="1284">
          <cell r="A1284">
            <v>7016060</v>
          </cell>
          <cell r="B1284" t="str">
            <v>DETECTOR SENSOR</v>
          </cell>
          <cell r="C1284" t="str">
            <v>CONC 벽부형</v>
          </cell>
          <cell r="D1284" t="str">
            <v>개</v>
          </cell>
        </row>
        <row r="1285">
          <cell r="A1285">
            <v>7016061</v>
          </cell>
          <cell r="B1285" t="str">
            <v>DETECTOR SENSOR</v>
          </cell>
          <cell r="C1285" t="str">
            <v>CONC 매입형</v>
          </cell>
          <cell r="D1285" t="str">
            <v>개</v>
          </cell>
        </row>
        <row r="1286">
          <cell r="A1286">
            <v>7016062</v>
          </cell>
          <cell r="B1286" t="str">
            <v>DETECTOR SENSOR</v>
          </cell>
          <cell r="C1286" t="str">
            <v>ASCON 벽부형</v>
          </cell>
          <cell r="D1286" t="str">
            <v>개</v>
          </cell>
        </row>
        <row r="1287">
          <cell r="A1287">
            <v>7016063</v>
          </cell>
          <cell r="B1287" t="str">
            <v>DETECTOR SENSOR</v>
          </cell>
          <cell r="C1287" t="str">
            <v>ASCON 매입형</v>
          </cell>
          <cell r="D1287" t="str">
            <v>개</v>
          </cell>
        </row>
        <row r="1288">
          <cell r="A1288">
            <v>7016064</v>
          </cell>
          <cell r="B1288" t="str">
            <v>TEMP CON. SENSOR</v>
          </cell>
          <cell r="C1288" t="str">
            <v>실내난방매입형</v>
          </cell>
          <cell r="D1288" t="str">
            <v>개</v>
          </cell>
        </row>
        <row r="1289">
          <cell r="A1289">
            <v>7016065</v>
          </cell>
          <cell r="B1289" t="str">
            <v>TEMP CON. SENSOR</v>
          </cell>
          <cell r="C1289" t="str">
            <v>실내난방벽부형</v>
          </cell>
          <cell r="D1289" t="str">
            <v>개</v>
          </cell>
        </row>
        <row r="1290">
          <cell r="A1290">
            <v>7016080</v>
          </cell>
          <cell r="B1290" t="str">
            <v>POWER CON. PANEL</v>
          </cell>
          <cell r="C1290" t="str">
            <v>CONC</v>
          </cell>
          <cell r="D1290" t="str">
            <v>면</v>
          </cell>
        </row>
        <row r="1291">
          <cell r="A1291">
            <v>7016081</v>
          </cell>
          <cell r="B1291" t="str">
            <v>POWER CON. PANEL</v>
          </cell>
          <cell r="C1291" t="str">
            <v>ASCON</v>
          </cell>
          <cell r="D1291" t="str">
            <v>면</v>
          </cell>
        </row>
        <row r="1292">
          <cell r="A1292">
            <v>7016082</v>
          </cell>
          <cell r="B1292" t="str">
            <v>POWER CON. PANEL</v>
          </cell>
          <cell r="C1292" t="str">
            <v>실내난방</v>
          </cell>
          <cell r="D1292" t="str">
            <v>면</v>
          </cell>
        </row>
        <row r="1293">
          <cell r="A1293">
            <v>7016100</v>
          </cell>
          <cell r="B1293" t="str">
            <v>SNOW MELT CABLE</v>
          </cell>
          <cell r="C1293" t="str">
            <v>LONG LINE</v>
          </cell>
          <cell r="D1293" t="str">
            <v>m</v>
          </cell>
        </row>
        <row r="1294">
          <cell r="A1294">
            <v>7016200</v>
          </cell>
          <cell r="B1294" t="str">
            <v>Heating Cable-65C</v>
          </cell>
          <cell r="C1294" t="str">
            <v>110V 10W</v>
          </cell>
          <cell r="D1294" t="str">
            <v>m</v>
          </cell>
        </row>
        <row r="1295">
          <cell r="A1295">
            <v>7016201</v>
          </cell>
          <cell r="B1295" t="str">
            <v>Heating Cable-65C</v>
          </cell>
          <cell r="C1295" t="str">
            <v>110V 16W</v>
          </cell>
          <cell r="D1295" t="str">
            <v>m</v>
          </cell>
        </row>
        <row r="1296">
          <cell r="A1296">
            <v>7016202</v>
          </cell>
          <cell r="B1296" t="str">
            <v>Heating Cable-65C</v>
          </cell>
          <cell r="C1296" t="str">
            <v>110V 24W</v>
          </cell>
          <cell r="D1296" t="str">
            <v>m</v>
          </cell>
        </row>
        <row r="1297">
          <cell r="A1297">
            <v>7016203</v>
          </cell>
          <cell r="B1297" t="str">
            <v>Heating Cable-65C</v>
          </cell>
          <cell r="C1297" t="str">
            <v>110V 30W</v>
          </cell>
          <cell r="D1297" t="str">
            <v>m</v>
          </cell>
        </row>
        <row r="1298">
          <cell r="A1298">
            <v>7016240</v>
          </cell>
          <cell r="B1298" t="str">
            <v>Heating Cable-65C</v>
          </cell>
          <cell r="C1298" t="str">
            <v>220V 10W</v>
          </cell>
          <cell r="D1298" t="str">
            <v>m</v>
          </cell>
        </row>
        <row r="1299">
          <cell r="A1299">
            <v>7016241</v>
          </cell>
          <cell r="B1299" t="str">
            <v>Heating Cable-65C</v>
          </cell>
          <cell r="C1299" t="str">
            <v>220V 16W</v>
          </cell>
          <cell r="D1299" t="str">
            <v>m</v>
          </cell>
        </row>
        <row r="1300">
          <cell r="A1300">
            <v>7016242</v>
          </cell>
          <cell r="B1300" t="str">
            <v>Heating Cable-65C</v>
          </cell>
          <cell r="C1300" t="str">
            <v>220V 24W</v>
          </cell>
          <cell r="D1300" t="str">
            <v>m</v>
          </cell>
        </row>
        <row r="1301">
          <cell r="A1301">
            <v>7016243</v>
          </cell>
          <cell r="B1301" t="str">
            <v>Heating Cable-65C</v>
          </cell>
          <cell r="C1301" t="str">
            <v>220V 30W</v>
          </cell>
          <cell r="D1301" t="str">
            <v>m</v>
          </cell>
        </row>
        <row r="1302">
          <cell r="A1302">
            <v>7016260</v>
          </cell>
          <cell r="B1302" t="str">
            <v>Heating Cable-65C</v>
          </cell>
          <cell r="C1302" t="str">
            <v>편조 110V 10W</v>
          </cell>
          <cell r="D1302" t="str">
            <v>m</v>
          </cell>
        </row>
        <row r="1303">
          <cell r="A1303">
            <v>7016261</v>
          </cell>
          <cell r="B1303" t="str">
            <v>Heating Cable-65C</v>
          </cell>
          <cell r="C1303" t="str">
            <v>편조 110V 16W</v>
          </cell>
          <cell r="D1303" t="str">
            <v>m</v>
          </cell>
        </row>
        <row r="1304">
          <cell r="A1304">
            <v>7016262</v>
          </cell>
          <cell r="B1304" t="str">
            <v>Heating Cable-65C</v>
          </cell>
          <cell r="C1304" t="str">
            <v>편조 110V 24W</v>
          </cell>
          <cell r="D1304" t="str">
            <v>m</v>
          </cell>
        </row>
        <row r="1305">
          <cell r="A1305">
            <v>7016263</v>
          </cell>
          <cell r="B1305" t="str">
            <v>Heating Cable-65C</v>
          </cell>
          <cell r="C1305" t="str">
            <v>편조 110V 30W</v>
          </cell>
          <cell r="D1305" t="str">
            <v>m</v>
          </cell>
        </row>
        <row r="1306">
          <cell r="A1306">
            <v>7016280</v>
          </cell>
          <cell r="B1306" t="str">
            <v>Heating Cable-65C</v>
          </cell>
          <cell r="C1306" t="str">
            <v>편조 220V 10W</v>
          </cell>
          <cell r="D1306" t="str">
            <v>m</v>
          </cell>
        </row>
        <row r="1307">
          <cell r="A1307">
            <v>7016281</v>
          </cell>
          <cell r="B1307" t="str">
            <v>Heating Cable-65C</v>
          </cell>
          <cell r="C1307" t="str">
            <v>편조 220V 16W</v>
          </cell>
          <cell r="D1307" t="str">
            <v>m</v>
          </cell>
        </row>
        <row r="1308">
          <cell r="A1308">
            <v>7016282</v>
          </cell>
          <cell r="B1308" t="str">
            <v>Heating Cable-65C</v>
          </cell>
          <cell r="C1308" t="str">
            <v>편조 220V 24W</v>
          </cell>
          <cell r="D1308" t="str">
            <v>m</v>
          </cell>
        </row>
        <row r="1309">
          <cell r="A1309">
            <v>7016283</v>
          </cell>
          <cell r="B1309" t="str">
            <v>Heating Cable-65C</v>
          </cell>
          <cell r="C1309" t="str">
            <v>편조 220V 30W</v>
          </cell>
          <cell r="D1309" t="str">
            <v>m</v>
          </cell>
        </row>
        <row r="1310">
          <cell r="A1310">
            <v>7016300</v>
          </cell>
          <cell r="B1310" t="str">
            <v>Heating Cable-65C</v>
          </cell>
          <cell r="C1310" t="str">
            <v>2차절연110V 10W</v>
          </cell>
          <cell r="D1310" t="str">
            <v>m</v>
          </cell>
        </row>
        <row r="1311">
          <cell r="A1311">
            <v>7016301</v>
          </cell>
          <cell r="B1311" t="str">
            <v>Heating Cable-65C</v>
          </cell>
          <cell r="C1311" t="str">
            <v>2차절연110V 16W</v>
          </cell>
          <cell r="D1311" t="str">
            <v>m</v>
          </cell>
        </row>
        <row r="1312">
          <cell r="A1312">
            <v>7016302</v>
          </cell>
          <cell r="B1312" t="str">
            <v>Heating Cable-65C</v>
          </cell>
          <cell r="C1312" t="str">
            <v>2차절연110V 24W</v>
          </cell>
          <cell r="D1312" t="str">
            <v>m</v>
          </cell>
        </row>
        <row r="1313">
          <cell r="A1313">
            <v>7016303</v>
          </cell>
          <cell r="B1313" t="str">
            <v>Heating Cable-65C</v>
          </cell>
          <cell r="C1313" t="str">
            <v>2차절연110V 30W</v>
          </cell>
          <cell r="D1313" t="str">
            <v>m</v>
          </cell>
        </row>
        <row r="1314">
          <cell r="A1314">
            <v>7016320</v>
          </cell>
          <cell r="B1314" t="str">
            <v>Heating Cable-65C</v>
          </cell>
          <cell r="C1314" t="str">
            <v>2차절연220V 10W</v>
          </cell>
          <cell r="D1314" t="str">
            <v>m</v>
          </cell>
        </row>
        <row r="1315">
          <cell r="A1315">
            <v>7016321</v>
          </cell>
          <cell r="B1315" t="str">
            <v>Heating Cable-65C</v>
          </cell>
          <cell r="C1315" t="str">
            <v>2차절연220V 16W</v>
          </cell>
          <cell r="D1315" t="str">
            <v>m</v>
          </cell>
        </row>
        <row r="1316">
          <cell r="A1316">
            <v>7016322</v>
          </cell>
          <cell r="B1316" t="str">
            <v>Heating Cable-65C</v>
          </cell>
          <cell r="C1316" t="str">
            <v>2차절연220V 24W</v>
          </cell>
          <cell r="D1316" t="str">
            <v>m</v>
          </cell>
        </row>
        <row r="1317">
          <cell r="A1317">
            <v>7016323</v>
          </cell>
          <cell r="B1317" t="str">
            <v>Heating Cable-65C</v>
          </cell>
          <cell r="C1317" t="str">
            <v>2차절연220V 30W</v>
          </cell>
          <cell r="D1317" t="str">
            <v>m</v>
          </cell>
        </row>
        <row r="1318">
          <cell r="A1318">
            <v>7016340</v>
          </cell>
          <cell r="B1318" t="str">
            <v>Heating Cable-110C</v>
          </cell>
          <cell r="C1318" t="str">
            <v>110V 10W</v>
          </cell>
          <cell r="D1318" t="str">
            <v>m</v>
          </cell>
        </row>
        <row r="1319">
          <cell r="A1319">
            <v>7016341</v>
          </cell>
          <cell r="B1319" t="str">
            <v>Heating Cable-110C</v>
          </cell>
          <cell r="C1319" t="str">
            <v>110V 16W</v>
          </cell>
          <cell r="D1319" t="str">
            <v>m</v>
          </cell>
        </row>
        <row r="1320">
          <cell r="A1320">
            <v>7016342</v>
          </cell>
          <cell r="B1320" t="str">
            <v>Heating Cable-110C</v>
          </cell>
          <cell r="C1320" t="str">
            <v>110V 24W</v>
          </cell>
          <cell r="D1320" t="str">
            <v>m</v>
          </cell>
        </row>
        <row r="1321">
          <cell r="A1321">
            <v>7016343</v>
          </cell>
          <cell r="B1321" t="str">
            <v>Heating Cable-110C</v>
          </cell>
          <cell r="C1321" t="str">
            <v>110V 30W</v>
          </cell>
          <cell r="D1321" t="str">
            <v>m</v>
          </cell>
        </row>
        <row r="1322">
          <cell r="A1322">
            <v>7016360</v>
          </cell>
          <cell r="B1322" t="str">
            <v>Heating Cable-110C</v>
          </cell>
          <cell r="C1322" t="str">
            <v>220V 10W</v>
          </cell>
          <cell r="D1322" t="str">
            <v>m</v>
          </cell>
        </row>
        <row r="1323">
          <cell r="A1323">
            <v>7016361</v>
          </cell>
          <cell r="B1323" t="str">
            <v>Heating Cable-110C</v>
          </cell>
          <cell r="C1323" t="str">
            <v>220V 16W</v>
          </cell>
          <cell r="D1323" t="str">
            <v>m</v>
          </cell>
        </row>
        <row r="1324">
          <cell r="A1324">
            <v>7016362</v>
          </cell>
          <cell r="B1324" t="str">
            <v>Heating Cable-110C</v>
          </cell>
          <cell r="C1324" t="str">
            <v>220V 24W</v>
          </cell>
          <cell r="D1324" t="str">
            <v>m</v>
          </cell>
        </row>
        <row r="1325">
          <cell r="A1325">
            <v>7016363</v>
          </cell>
          <cell r="B1325" t="str">
            <v>Heating Cable-110C</v>
          </cell>
          <cell r="C1325" t="str">
            <v>220V 30W</v>
          </cell>
          <cell r="D1325" t="str">
            <v>m</v>
          </cell>
        </row>
        <row r="1326">
          <cell r="A1326">
            <v>7016380</v>
          </cell>
          <cell r="B1326" t="str">
            <v>Heating Cable-110C</v>
          </cell>
          <cell r="C1326" t="str">
            <v>편조 110V 10W</v>
          </cell>
          <cell r="D1326" t="str">
            <v>m</v>
          </cell>
        </row>
        <row r="1327">
          <cell r="A1327">
            <v>7016381</v>
          </cell>
          <cell r="B1327" t="str">
            <v>Heating Cable-110C</v>
          </cell>
          <cell r="C1327" t="str">
            <v>편조 110V 16W</v>
          </cell>
          <cell r="D1327" t="str">
            <v>m</v>
          </cell>
        </row>
        <row r="1328">
          <cell r="A1328">
            <v>7016382</v>
          </cell>
          <cell r="B1328" t="str">
            <v>Heating Cable-110C</v>
          </cell>
          <cell r="C1328" t="str">
            <v>편조 110V 24W</v>
          </cell>
          <cell r="D1328" t="str">
            <v>m</v>
          </cell>
        </row>
        <row r="1329">
          <cell r="A1329">
            <v>7016383</v>
          </cell>
          <cell r="B1329" t="str">
            <v>Heating Cable-110C</v>
          </cell>
          <cell r="C1329" t="str">
            <v>편조 110V 30W</v>
          </cell>
          <cell r="D1329" t="str">
            <v>m</v>
          </cell>
        </row>
        <row r="1330">
          <cell r="A1330">
            <v>7016400</v>
          </cell>
          <cell r="B1330" t="str">
            <v>Heating Cable-110C</v>
          </cell>
          <cell r="C1330" t="str">
            <v>편조 220V 10W</v>
          </cell>
          <cell r="D1330" t="str">
            <v>m</v>
          </cell>
        </row>
        <row r="1331">
          <cell r="A1331">
            <v>7016401</v>
          </cell>
          <cell r="B1331" t="str">
            <v>Heating Cable-110C</v>
          </cell>
          <cell r="C1331" t="str">
            <v>편조 220V 16W</v>
          </cell>
          <cell r="D1331" t="str">
            <v>m</v>
          </cell>
        </row>
        <row r="1332">
          <cell r="A1332">
            <v>7016402</v>
          </cell>
          <cell r="B1332" t="str">
            <v>Heating Cable-110C</v>
          </cell>
          <cell r="C1332" t="str">
            <v>편조 220V 24W</v>
          </cell>
          <cell r="D1332" t="str">
            <v>m</v>
          </cell>
        </row>
        <row r="1333">
          <cell r="A1333">
            <v>7016403</v>
          </cell>
          <cell r="B1333" t="str">
            <v>Heating Cable-110C</v>
          </cell>
          <cell r="C1333" t="str">
            <v>편조 220V 30W</v>
          </cell>
          <cell r="D1333" t="str">
            <v>m</v>
          </cell>
        </row>
        <row r="1334">
          <cell r="A1334">
            <v>7016420</v>
          </cell>
          <cell r="B1334" t="str">
            <v>Heating Cable-110C</v>
          </cell>
          <cell r="C1334" t="str">
            <v>2차절연110V 10W</v>
          </cell>
          <cell r="D1334" t="str">
            <v>m</v>
          </cell>
        </row>
        <row r="1335">
          <cell r="A1335">
            <v>7016421</v>
          </cell>
          <cell r="B1335" t="str">
            <v>Heating Cable-110C</v>
          </cell>
          <cell r="C1335" t="str">
            <v>2차절연110V 16W</v>
          </cell>
          <cell r="D1335" t="str">
            <v>m</v>
          </cell>
        </row>
        <row r="1336">
          <cell r="A1336">
            <v>7016422</v>
          </cell>
          <cell r="B1336" t="str">
            <v>Heating Cable-110C</v>
          </cell>
          <cell r="C1336" t="str">
            <v>2차절연110V 24W</v>
          </cell>
          <cell r="D1336" t="str">
            <v>m</v>
          </cell>
        </row>
        <row r="1337">
          <cell r="A1337">
            <v>7016423</v>
          </cell>
          <cell r="B1337" t="str">
            <v>Heating Cable-110C</v>
          </cell>
          <cell r="C1337" t="str">
            <v>2차절연110V 30W</v>
          </cell>
          <cell r="D1337" t="str">
            <v>m</v>
          </cell>
        </row>
        <row r="1338">
          <cell r="A1338">
            <v>7016440</v>
          </cell>
          <cell r="B1338" t="str">
            <v>Heating Cable-110C</v>
          </cell>
          <cell r="C1338" t="str">
            <v>2차절연220V 10W</v>
          </cell>
          <cell r="D1338" t="str">
            <v>m</v>
          </cell>
        </row>
        <row r="1339">
          <cell r="A1339">
            <v>7016441</v>
          </cell>
          <cell r="B1339" t="str">
            <v>Heating Cable-110C</v>
          </cell>
          <cell r="C1339" t="str">
            <v>2차절연220V 16W</v>
          </cell>
          <cell r="D1339" t="str">
            <v>m</v>
          </cell>
        </row>
        <row r="1340">
          <cell r="A1340">
            <v>7016442</v>
          </cell>
          <cell r="B1340" t="str">
            <v>Heating Cable-110C</v>
          </cell>
          <cell r="C1340" t="str">
            <v>2차절연220V 24W</v>
          </cell>
          <cell r="D1340" t="str">
            <v>m</v>
          </cell>
        </row>
        <row r="1341">
          <cell r="A1341">
            <v>7016443</v>
          </cell>
          <cell r="B1341" t="str">
            <v>Heating Cable-110C</v>
          </cell>
          <cell r="C1341" t="str">
            <v>2차절연220V 30W</v>
          </cell>
          <cell r="D1341" t="str">
            <v>m</v>
          </cell>
        </row>
        <row r="1342">
          <cell r="A1342">
            <v>7016460</v>
          </cell>
          <cell r="B1342" t="str">
            <v>Heating Cable-121C</v>
          </cell>
          <cell r="C1342" t="str">
            <v>110V 10W</v>
          </cell>
          <cell r="D1342" t="str">
            <v>m</v>
          </cell>
        </row>
        <row r="1343">
          <cell r="A1343">
            <v>7016461</v>
          </cell>
          <cell r="B1343" t="str">
            <v>Heating Cable-121C</v>
          </cell>
          <cell r="C1343" t="str">
            <v>110V 16W</v>
          </cell>
          <cell r="D1343" t="str">
            <v>m</v>
          </cell>
        </row>
        <row r="1344">
          <cell r="A1344">
            <v>7016462</v>
          </cell>
          <cell r="B1344" t="str">
            <v>Heating Cable-121C</v>
          </cell>
          <cell r="C1344" t="str">
            <v>110V 24W</v>
          </cell>
          <cell r="D1344" t="str">
            <v>m</v>
          </cell>
        </row>
        <row r="1345">
          <cell r="A1345">
            <v>7016463</v>
          </cell>
          <cell r="B1345" t="str">
            <v>Heating Cable-121C</v>
          </cell>
          <cell r="C1345" t="str">
            <v>110V 30W</v>
          </cell>
          <cell r="D1345" t="str">
            <v>m</v>
          </cell>
        </row>
        <row r="1346">
          <cell r="A1346">
            <v>7016480</v>
          </cell>
          <cell r="B1346" t="str">
            <v>Heating Cable-121C</v>
          </cell>
          <cell r="C1346" t="str">
            <v>220V 10W</v>
          </cell>
          <cell r="D1346" t="str">
            <v>m</v>
          </cell>
        </row>
        <row r="1347">
          <cell r="A1347">
            <v>7016481</v>
          </cell>
          <cell r="B1347" t="str">
            <v>Heating Cable-121C</v>
          </cell>
          <cell r="C1347" t="str">
            <v>220V 16W</v>
          </cell>
          <cell r="D1347" t="str">
            <v>m</v>
          </cell>
        </row>
        <row r="1348">
          <cell r="A1348">
            <v>7016482</v>
          </cell>
          <cell r="B1348" t="str">
            <v>Heating Cable-121C</v>
          </cell>
          <cell r="C1348" t="str">
            <v>220V 24W</v>
          </cell>
          <cell r="D1348" t="str">
            <v>m</v>
          </cell>
        </row>
        <row r="1349">
          <cell r="A1349">
            <v>7016483</v>
          </cell>
          <cell r="B1349" t="str">
            <v>Heating Cable-121C</v>
          </cell>
          <cell r="C1349" t="str">
            <v>220V 30W</v>
          </cell>
          <cell r="D1349" t="str">
            <v>m</v>
          </cell>
        </row>
        <row r="1350">
          <cell r="A1350">
            <v>7016500</v>
          </cell>
          <cell r="B1350" t="str">
            <v>Heating Cable-121C</v>
          </cell>
          <cell r="C1350" t="str">
            <v>편조 110V 10W</v>
          </cell>
          <cell r="D1350" t="str">
            <v>m</v>
          </cell>
        </row>
        <row r="1351">
          <cell r="A1351">
            <v>7016501</v>
          </cell>
          <cell r="B1351" t="str">
            <v>Heating Cable-121C</v>
          </cell>
          <cell r="C1351" t="str">
            <v>편조 110V 16W</v>
          </cell>
          <cell r="D1351" t="str">
            <v>m</v>
          </cell>
        </row>
        <row r="1352">
          <cell r="A1352">
            <v>7016502</v>
          </cell>
          <cell r="B1352" t="str">
            <v>Heating Cable-121C</v>
          </cell>
          <cell r="C1352" t="str">
            <v>편조 110V 24W</v>
          </cell>
          <cell r="D1352" t="str">
            <v>m</v>
          </cell>
        </row>
        <row r="1353">
          <cell r="A1353">
            <v>7016503</v>
          </cell>
          <cell r="B1353" t="str">
            <v>Heating Cable-121C</v>
          </cell>
          <cell r="C1353" t="str">
            <v>편조 110V 30W</v>
          </cell>
          <cell r="D1353" t="str">
            <v>m</v>
          </cell>
        </row>
        <row r="1354">
          <cell r="A1354">
            <v>7016520</v>
          </cell>
          <cell r="B1354" t="str">
            <v>Heating Cable-121C</v>
          </cell>
          <cell r="C1354" t="str">
            <v>편조 220V 10W</v>
          </cell>
          <cell r="D1354" t="str">
            <v>m</v>
          </cell>
        </row>
        <row r="1355">
          <cell r="A1355">
            <v>7016521</v>
          </cell>
          <cell r="B1355" t="str">
            <v>Heating Cable-121C</v>
          </cell>
          <cell r="C1355" t="str">
            <v>편조 220V 16W</v>
          </cell>
          <cell r="D1355" t="str">
            <v>m</v>
          </cell>
        </row>
        <row r="1356">
          <cell r="A1356">
            <v>7016522</v>
          </cell>
          <cell r="B1356" t="str">
            <v>Heating Cable-121C</v>
          </cell>
          <cell r="C1356" t="str">
            <v>편조 220V 24W</v>
          </cell>
          <cell r="D1356" t="str">
            <v>m</v>
          </cell>
        </row>
        <row r="1357">
          <cell r="A1357">
            <v>7016523</v>
          </cell>
          <cell r="B1357" t="str">
            <v>Heating Cable-121C</v>
          </cell>
          <cell r="C1357" t="str">
            <v>편조 220V 30W</v>
          </cell>
          <cell r="D1357" t="str">
            <v>m</v>
          </cell>
        </row>
        <row r="1358">
          <cell r="A1358">
            <v>7016540</v>
          </cell>
          <cell r="B1358" t="str">
            <v>Heating Cable-121C</v>
          </cell>
          <cell r="C1358" t="str">
            <v>2차절연110V 10W</v>
          </cell>
          <cell r="D1358" t="str">
            <v>m</v>
          </cell>
        </row>
        <row r="1359">
          <cell r="A1359">
            <v>7016541</v>
          </cell>
          <cell r="B1359" t="str">
            <v>Heating Cable-121C</v>
          </cell>
          <cell r="C1359" t="str">
            <v>2차절연110V 16W</v>
          </cell>
          <cell r="D1359" t="str">
            <v>m</v>
          </cell>
        </row>
        <row r="1360">
          <cell r="A1360">
            <v>7016542</v>
          </cell>
          <cell r="B1360" t="str">
            <v>Heating Cable-121C</v>
          </cell>
          <cell r="C1360" t="str">
            <v>2차절연110V 24W</v>
          </cell>
          <cell r="D1360" t="str">
            <v>m</v>
          </cell>
        </row>
        <row r="1361">
          <cell r="A1361">
            <v>7016543</v>
          </cell>
          <cell r="B1361" t="str">
            <v>Heating Cable-121C</v>
          </cell>
          <cell r="C1361" t="str">
            <v>2차절연110V 30W</v>
          </cell>
          <cell r="D1361" t="str">
            <v>m</v>
          </cell>
        </row>
        <row r="1362">
          <cell r="A1362">
            <v>7016560</v>
          </cell>
          <cell r="B1362" t="str">
            <v>Heating Cable-121C</v>
          </cell>
          <cell r="C1362" t="str">
            <v>2차절연220V 10W</v>
          </cell>
          <cell r="D1362" t="str">
            <v>m</v>
          </cell>
        </row>
        <row r="1363">
          <cell r="A1363">
            <v>7016561</v>
          </cell>
          <cell r="B1363" t="str">
            <v>Heating Cable-121C</v>
          </cell>
          <cell r="C1363" t="str">
            <v>2차절연220V 16W</v>
          </cell>
          <cell r="D1363" t="str">
            <v>m</v>
          </cell>
        </row>
        <row r="1364">
          <cell r="A1364">
            <v>7016562</v>
          </cell>
          <cell r="B1364" t="str">
            <v>Heating Cable-121C</v>
          </cell>
          <cell r="C1364" t="str">
            <v>2차절연220V 24W</v>
          </cell>
          <cell r="D1364" t="str">
            <v>m</v>
          </cell>
        </row>
        <row r="1365">
          <cell r="A1365">
            <v>7016563</v>
          </cell>
          <cell r="B1365" t="str">
            <v>Heating Cable-121C</v>
          </cell>
          <cell r="C1365" t="str">
            <v>2차절연220V 30W</v>
          </cell>
          <cell r="D1365" t="str">
            <v>m</v>
          </cell>
        </row>
        <row r="1366">
          <cell r="A1366">
            <v>7017001</v>
          </cell>
          <cell r="B1366" t="str">
            <v>차량용전선</v>
          </cell>
          <cell r="C1366" t="str">
            <v>WB1 1심 2 ㎟</v>
          </cell>
          <cell r="D1366" t="str">
            <v>m</v>
          </cell>
        </row>
        <row r="1367">
          <cell r="A1367">
            <v>7017002</v>
          </cell>
          <cell r="B1367" t="str">
            <v>차량용전선</v>
          </cell>
          <cell r="C1367" t="str">
            <v>WB1 1심 3.5 ㎟</v>
          </cell>
          <cell r="D1367" t="str">
            <v>m</v>
          </cell>
        </row>
        <row r="1368">
          <cell r="A1368">
            <v>7017003</v>
          </cell>
          <cell r="B1368" t="str">
            <v>차량용전선</v>
          </cell>
          <cell r="C1368" t="str">
            <v>WB1 1심 5.5 ㎟</v>
          </cell>
          <cell r="D1368" t="str">
            <v>m</v>
          </cell>
        </row>
        <row r="1369">
          <cell r="A1369">
            <v>7017004</v>
          </cell>
          <cell r="B1369" t="str">
            <v>차량용전선</v>
          </cell>
          <cell r="C1369" t="str">
            <v>WB1 1심 8 ㎟</v>
          </cell>
          <cell r="D1369" t="str">
            <v>m</v>
          </cell>
        </row>
        <row r="1370">
          <cell r="A1370">
            <v>7017005</v>
          </cell>
          <cell r="B1370" t="str">
            <v>차량용전선</v>
          </cell>
          <cell r="C1370" t="str">
            <v>WB1 1심 14 ㎟</v>
          </cell>
          <cell r="D1370" t="str">
            <v>m</v>
          </cell>
        </row>
        <row r="1371">
          <cell r="A1371">
            <v>7017006</v>
          </cell>
          <cell r="B1371" t="str">
            <v>차량용전선</v>
          </cell>
          <cell r="C1371" t="str">
            <v>WB1 1심 22 ㎟</v>
          </cell>
          <cell r="D1371" t="str">
            <v>m</v>
          </cell>
        </row>
        <row r="1372">
          <cell r="A1372">
            <v>7017007</v>
          </cell>
          <cell r="B1372" t="str">
            <v>차량용전선</v>
          </cell>
          <cell r="C1372" t="str">
            <v>WB1 1심 30 ㎟</v>
          </cell>
          <cell r="D1372" t="str">
            <v>m</v>
          </cell>
        </row>
        <row r="1373">
          <cell r="A1373">
            <v>7017008</v>
          </cell>
          <cell r="B1373" t="str">
            <v>차량용전선</v>
          </cell>
          <cell r="C1373" t="str">
            <v>WB1 1심 38 ㎟</v>
          </cell>
          <cell r="D1373" t="str">
            <v>m</v>
          </cell>
        </row>
        <row r="1374">
          <cell r="A1374">
            <v>7017009</v>
          </cell>
          <cell r="B1374" t="str">
            <v>차량용전선</v>
          </cell>
          <cell r="C1374" t="str">
            <v>WB1 1심 50 ㎟</v>
          </cell>
          <cell r="D1374" t="str">
            <v>m</v>
          </cell>
        </row>
        <row r="1375">
          <cell r="A1375">
            <v>7017010</v>
          </cell>
          <cell r="B1375" t="str">
            <v>차량용전선</v>
          </cell>
          <cell r="C1375" t="str">
            <v>WB1 1심 60 ㎟</v>
          </cell>
          <cell r="D1375" t="str">
            <v>m</v>
          </cell>
        </row>
        <row r="1376">
          <cell r="A1376">
            <v>7017011</v>
          </cell>
          <cell r="B1376" t="str">
            <v>차량용전선</v>
          </cell>
          <cell r="C1376" t="str">
            <v>WB1 1심 100 ㎟</v>
          </cell>
          <cell r="D1376" t="str">
            <v>m</v>
          </cell>
        </row>
        <row r="1377">
          <cell r="A1377">
            <v>7017012</v>
          </cell>
          <cell r="B1377" t="str">
            <v>차량용전선</v>
          </cell>
          <cell r="C1377" t="str">
            <v>WB1 1심 125 ㎟</v>
          </cell>
          <cell r="D1377" t="str">
            <v>m</v>
          </cell>
        </row>
        <row r="1378">
          <cell r="A1378">
            <v>7017100</v>
          </cell>
          <cell r="B1378" t="str">
            <v>차량용전선</v>
          </cell>
          <cell r="C1378" t="str">
            <v>WV1 1심 2 ㎟</v>
          </cell>
          <cell r="D1378" t="str">
            <v>m</v>
          </cell>
        </row>
        <row r="1379">
          <cell r="A1379">
            <v>7017101</v>
          </cell>
          <cell r="B1379" t="str">
            <v>차량용전선</v>
          </cell>
          <cell r="C1379" t="str">
            <v>WV1 1심 3.5 ㎟</v>
          </cell>
          <cell r="D1379" t="str">
            <v>m</v>
          </cell>
        </row>
        <row r="1380">
          <cell r="A1380">
            <v>7017102</v>
          </cell>
          <cell r="B1380" t="str">
            <v>차량용전선</v>
          </cell>
          <cell r="C1380" t="str">
            <v>WV1 1심 5.5 ㎟</v>
          </cell>
          <cell r="D1380" t="str">
            <v>m</v>
          </cell>
        </row>
        <row r="1381">
          <cell r="A1381">
            <v>7017103</v>
          </cell>
          <cell r="B1381" t="str">
            <v>차량용전선</v>
          </cell>
          <cell r="C1381" t="str">
            <v>WV1 1심 8 ㎟</v>
          </cell>
          <cell r="D1381" t="str">
            <v>m</v>
          </cell>
        </row>
        <row r="1382">
          <cell r="A1382">
            <v>7017104</v>
          </cell>
          <cell r="B1382" t="str">
            <v>차량용전선</v>
          </cell>
          <cell r="C1382" t="str">
            <v>WV1 1심 14 ㎟</v>
          </cell>
          <cell r="D1382" t="str">
            <v>m</v>
          </cell>
        </row>
        <row r="1383">
          <cell r="A1383">
            <v>7017105</v>
          </cell>
          <cell r="B1383" t="str">
            <v>차량용전선</v>
          </cell>
          <cell r="C1383" t="str">
            <v>WV1 1심 22 ㎟</v>
          </cell>
          <cell r="D1383" t="str">
            <v>m</v>
          </cell>
        </row>
        <row r="1384">
          <cell r="A1384">
            <v>7017106</v>
          </cell>
          <cell r="B1384" t="str">
            <v>차량용전선</v>
          </cell>
          <cell r="C1384" t="str">
            <v>WV1 1심 30 ㎟</v>
          </cell>
          <cell r="D1384" t="str">
            <v>m</v>
          </cell>
        </row>
        <row r="1385">
          <cell r="A1385">
            <v>7017107</v>
          </cell>
          <cell r="B1385" t="str">
            <v>차량용전선</v>
          </cell>
          <cell r="C1385" t="str">
            <v>WV1 1심 38 ㎟</v>
          </cell>
          <cell r="D1385" t="str">
            <v>m</v>
          </cell>
        </row>
        <row r="1386">
          <cell r="A1386">
            <v>7017108</v>
          </cell>
          <cell r="B1386" t="str">
            <v>차량용전선</v>
          </cell>
          <cell r="C1386" t="str">
            <v>WV1 1심 50 ㎟</v>
          </cell>
          <cell r="D1386" t="str">
            <v>m</v>
          </cell>
        </row>
        <row r="1387">
          <cell r="A1387">
            <v>7017109</v>
          </cell>
          <cell r="B1387" t="str">
            <v>차량용전선</v>
          </cell>
          <cell r="C1387" t="str">
            <v>WV1 1심 60 ㎟</v>
          </cell>
          <cell r="D1387" t="str">
            <v>m</v>
          </cell>
        </row>
        <row r="1388">
          <cell r="A1388">
            <v>7017110</v>
          </cell>
          <cell r="B1388" t="str">
            <v>차량용전선</v>
          </cell>
          <cell r="C1388" t="str">
            <v>WV1 1심 100 ㎟</v>
          </cell>
          <cell r="D1388" t="str">
            <v>m</v>
          </cell>
        </row>
        <row r="1389">
          <cell r="A1389">
            <v>7017200</v>
          </cell>
          <cell r="B1389" t="str">
            <v>JUMPER WIRE</v>
          </cell>
          <cell r="C1389" t="str">
            <v>9심 3.5 ㎟</v>
          </cell>
          <cell r="D1389" t="str">
            <v>m</v>
          </cell>
        </row>
        <row r="1390">
          <cell r="A1390">
            <v>7017201</v>
          </cell>
          <cell r="B1390" t="str">
            <v>JUMPER WIRE</v>
          </cell>
          <cell r="C1390" t="str">
            <v>19심 3.5 ㎟</v>
          </cell>
          <cell r="D1390" t="str">
            <v>m</v>
          </cell>
        </row>
        <row r="1391">
          <cell r="A1391">
            <v>7017202</v>
          </cell>
          <cell r="B1391" t="str">
            <v>JUMPER WIRE (쉴드)</v>
          </cell>
          <cell r="C1391" t="str">
            <v>19심 3.5 ㎟</v>
          </cell>
          <cell r="D1391" t="str">
            <v>m</v>
          </cell>
        </row>
        <row r="1392">
          <cell r="A1392">
            <v>7017203</v>
          </cell>
          <cell r="B1392" t="str">
            <v>JUMPER WIRE</v>
          </cell>
          <cell r="C1392" t="str">
            <v>58심 3.5 ㎟</v>
          </cell>
          <cell r="D1392" t="str">
            <v>m</v>
          </cell>
        </row>
        <row r="1393">
          <cell r="A1393">
            <v>7099001</v>
          </cell>
          <cell r="B1393" t="str">
            <v>FLEXIBLE</v>
          </cell>
          <cell r="C1393" t="str">
            <v>4W 600 A</v>
          </cell>
          <cell r="D1393" t="str">
            <v>개</v>
          </cell>
        </row>
        <row r="1394">
          <cell r="A1394">
            <v>7099002</v>
          </cell>
          <cell r="B1394" t="str">
            <v>FLEXIBLE</v>
          </cell>
          <cell r="C1394" t="str">
            <v>4W 800 A</v>
          </cell>
          <cell r="D1394" t="str">
            <v>개</v>
          </cell>
        </row>
        <row r="1395">
          <cell r="A1395">
            <v>7099003</v>
          </cell>
          <cell r="B1395" t="str">
            <v>FLEXIBLE</v>
          </cell>
          <cell r="C1395" t="str">
            <v>4W 1000 A</v>
          </cell>
          <cell r="D1395" t="str">
            <v>개</v>
          </cell>
        </row>
        <row r="1396">
          <cell r="A1396">
            <v>7099004</v>
          </cell>
          <cell r="B1396" t="str">
            <v>FLEXIBLE</v>
          </cell>
          <cell r="C1396" t="str">
            <v>4W 1200 A</v>
          </cell>
          <cell r="D1396" t="str">
            <v>개</v>
          </cell>
        </row>
        <row r="1397">
          <cell r="A1397">
            <v>7099005</v>
          </cell>
          <cell r="B1397" t="str">
            <v>FLEXIBLE</v>
          </cell>
          <cell r="C1397" t="str">
            <v>4W 1500 A</v>
          </cell>
          <cell r="D1397" t="str">
            <v>개</v>
          </cell>
        </row>
        <row r="1398">
          <cell r="A1398">
            <v>7099006</v>
          </cell>
          <cell r="B1398" t="str">
            <v>FLEXIBLE</v>
          </cell>
          <cell r="C1398" t="str">
            <v>4W 1600 A</v>
          </cell>
          <cell r="D1398" t="str">
            <v>개</v>
          </cell>
        </row>
        <row r="1399">
          <cell r="A1399">
            <v>7099007</v>
          </cell>
          <cell r="B1399" t="str">
            <v>FLEXIBLE</v>
          </cell>
          <cell r="C1399" t="str">
            <v>4W 2000 A</v>
          </cell>
          <cell r="D1399" t="str">
            <v>개</v>
          </cell>
        </row>
        <row r="1400">
          <cell r="A1400">
            <v>7099008</v>
          </cell>
          <cell r="B1400" t="str">
            <v>FLEXIBLE</v>
          </cell>
          <cell r="C1400" t="str">
            <v>4W 2500 A</v>
          </cell>
          <cell r="D1400" t="str">
            <v>개</v>
          </cell>
        </row>
        <row r="1401">
          <cell r="A1401">
            <v>7099009</v>
          </cell>
          <cell r="B1401" t="str">
            <v>FLEXIBLE</v>
          </cell>
          <cell r="C1401" t="str">
            <v>4W 3000 A</v>
          </cell>
          <cell r="D1401" t="str">
            <v>개</v>
          </cell>
        </row>
        <row r="1402">
          <cell r="A1402">
            <v>7099010</v>
          </cell>
          <cell r="B1402" t="str">
            <v>FLEXIBLE</v>
          </cell>
          <cell r="C1402" t="str">
            <v>4W 3500 A</v>
          </cell>
          <cell r="D1402" t="str">
            <v>개</v>
          </cell>
        </row>
        <row r="1403">
          <cell r="A1403">
            <v>7099011</v>
          </cell>
          <cell r="B1403" t="str">
            <v>FLEXIBLE</v>
          </cell>
          <cell r="C1403" t="str">
            <v>4W 4000 A</v>
          </cell>
          <cell r="D1403" t="str">
            <v>개</v>
          </cell>
        </row>
        <row r="1404">
          <cell r="A1404">
            <v>7099012</v>
          </cell>
          <cell r="B1404" t="str">
            <v>FLEXIBLE</v>
          </cell>
          <cell r="C1404" t="str">
            <v>4W 4500 A</v>
          </cell>
          <cell r="D1404" t="str">
            <v>개</v>
          </cell>
        </row>
        <row r="1405">
          <cell r="A1405">
            <v>7099013</v>
          </cell>
          <cell r="B1405" t="str">
            <v>FLEXIBLE</v>
          </cell>
          <cell r="C1405" t="str">
            <v>4W 5000 A</v>
          </cell>
          <cell r="D1405" t="str">
            <v>개</v>
          </cell>
        </row>
        <row r="1406">
          <cell r="A1406">
            <v>7099014</v>
          </cell>
          <cell r="B1406" t="str">
            <v>HEATING CABLE</v>
          </cell>
          <cell r="C1406" t="str">
            <v xml:space="preserve"> </v>
          </cell>
          <cell r="D1406" t="str">
            <v>m</v>
          </cell>
        </row>
        <row r="1407">
          <cell r="A1407">
            <v>7099015</v>
          </cell>
          <cell r="B1407" t="str">
            <v>POWER CONNECTION KIT</v>
          </cell>
          <cell r="C1407" t="str">
            <v xml:space="preserve"> </v>
          </cell>
          <cell r="D1407" t="str">
            <v>개</v>
          </cell>
        </row>
        <row r="1408">
          <cell r="A1408">
            <v>7099016</v>
          </cell>
          <cell r="B1408" t="str">
            <v>END SEAL KIT</v>
          </cell>
          <cell r="C1408" t="str">
            <v xml:space="preserve"> </v>
          </cell>
          <cell r="D1408" t="str">
            <v>개</v>
          </cell>
        </row>
        <row r="1409">
          <cell r="A1409">
            <v>7099017</v>
          </cell>
          <cell r="B1409" t="str">
            <v>SNOW DETECTOR</v>
          </cell>
          <cell r="C1409" t="str">
            <v xml:space="preserve"> </v>
          </cell>
          <cell r="D1409" t="str">
            <v>개</v>
          </cell>
        </row>
        <row r="1410">
          <cell r="A1410">
            <v>7099018</v>
          </cell>
          <cell r="B1410" t="str">
            <v>TH-SENSOR</v>
          </cell>
          <cell r="C1410" t="str">
            <v xml:space="preserve"> </v>
          </cell>
          <cell r="D1410" t="str">
            <v>개</v>
          </cell>
        </row>
        <row r="1411">
          <cell r="A1411">
            <v>7099019</v>
          </cell>
          <cell r="B1411" t="str">
            <v>END BOX</v>
          </cell>
          <cell r="C1411" t="str">
            <v>4W 600 A</v>
          </cell>
          <cell r="D1411" t="str">
            <v>개</v>
          </cell>
        </row>
        <row r="1412">
          <cell r="A1412">
            <v>7099020</v>
          </cell>
          <cell r="B1412" t="str">
            <v>END BOX</v>
          </cell>
          <cell r="C1412" t="str">
            <v>4W 800 A</v>
          </cell>
          <cell r="D1412" t="str">
            <v>개</v>
          </cell>
        </row>
        <row r="1413">
          <cell r="A1413">
            <v>7099021</v>
          </cell>
          <cell r="B1413" t="str">
            <v>END BOX</v>
          </cell>
          <cell r="C1413" t="str">
            <v>4W 1000 A</v>
          </cell>
          <cell r="D1413" t="str">
            <v>개</v>
          </cell>
        </row>
        <row r="1414">
          <cell r="A1414">
            <v>7099022</v>
          </cell>
          <cell r="B1414" t="str">
            <v>END BOX</v>
          </cell>
          <cell r="C1414" t="str">
            <v>4W 1200 A</v>
          </cell>
          <cell r="D1414" t="str">
            <v>개</v>
          </cell>
        </row>
        <row r="1415">
          <cell r="A1415">
            <v>7099023</v>
          </cell>
          <cell r="B1415" t="str">
            <v>END BOX</v>
          </cell>
          <cell r="C1415" t="str">
            <v>4W 1500 A</v>
          </cell>
          <cell r="D1415" t="str">
            <v>개</v>
          </cell>
        </row>
        <row r="1416">
          <cell r="A1416">
            <v>7099024</v>
          </cell>
          <cell r="B1416" t="str">
            <v>END BOX</v>
          </cell>
          <cell r="C1416" t="str">
            <v>4W 1600 A</v>
          </cell>
          <cell r="D1416" t="str">
            <v>개</v>
          </cell>
        </row>
        <row r="1417">
          <cell r="A1417">
            <v>7099025</v>
          </cell>
          <cell r="B1417" t="str">
            <v>END BOX</v>
          </cell>
          <cell r="C1417" t="str">
            <v>4W 2000 A</v>
          </cell>
          <cell r="D1417" t="str">
            <v>개</v>
          </cell>
        </row>
        <row r="1418">
          <cell r="A1418">
            <v>7099026</v>
          </cell>
          <cell r="B1418" t="str">
            <v>END BOX</v>
          </cell>
          <cell r="C1418" t="str">
            <v>4W 2500 A</v>
          </cell>
          <cell r="D1418" t="str">
            <v>개</v>
          </cell>
        </row>
        <row r="1419">
          <cell r="A1419">
            <v>7099027</v>
          </cell>
          <cell r="B1419" t="str">
            <v>END BOX</v>
          </cell>
          <cell r="C1419" t="str">
            <v>4W 3000 A</v>
          </cell>
          <cell r="D1419" t="str">
            <v>개</v>
          </cell>
        </row>
        <row r="1420">
          <cell r="A1420">
            <v>7099028</v>
          </cell>
          <cell r="B1420" t="str">
            <v>END BOX</v>
          </cell>
          <cell r="C1420" t="str">
            <v>4W 3500 A</v>
          </cell>
          <cell r="D1420" t="str">
            <v>개</v>
          </cell>
        </row>
        <row r="1421">
          <cell r="A1421">
            <v>7099029</v>
          </cell>
          <cell r="B1421" t="str">
            <v>END BOX</v>
          </cell>
          <cell r="C1421" t="str">
            <v>4W 4000 A</v>
          </cell>
          <cell r="D1421" t="str">
            <v>개</v>
          </cell>
        </row>
        <row r="1422">
          <cell r="A1422">
            <v>7099030</v>
          </cell>
          <cell r="B1422" t="str">
            <v>END BOX</v>
          </cell>
          <cell r="C1422" t="str">
            <v>4W 4500 A</v>
          </cell>
          <cell r="D1422" t="str">
            <v>개</v>
          </cell>
        </row>
        <row r="1423">
          <cell r="A1423">
            <v>7099031</v>
          </cell>
          <cell r="B1423" t="str">
            <v>END BOX</v>
          </cell>
          <cell r="C1423" t="str">
            <v>4W 5000 A</v>
          </cell>
          <cell r="D1423" t="str">
            <v>개</v>
          </cell>
        </row>
        <row r="1424">
          <cell r="A1424">
            <v>7099032</v>
          </cell>
          <cell r="B1424" t="str">
            <v>MODULE</v>
          </cell>
          <cell r="C1424" t="str">
            <v xml:space="preserve"> </v>
          </cell>
          <cell r="D1424" t="str">
            <v>LOT</v>
          </cell>
        </row>
        <row r="1425">
          <cell r="A1425">
            <v>7099033</v>
          </cell>
          <cell r="B1425" t="str">
            <v>SENSING CABLE</v>
          </cell>
          <cell r="C1425" t="str">
            <v xml:space="preserve"> </v>
          </cell>
          <cell r="D1425" t="str">
            <v>m</v>
          </cell>
        </row>
        <row r="1426">
          <cell r="A1426">
            <v>7099034</v>
          </cell>
          <cell r="B1426" t="str">
            <v>LEAD CABLE</v>
          </cell>
          <cell r="C1426" t="str">
            <v xml:space="preserve"> </v>
          </cell>
          <cell r="D1426" t="str">
            <v>개</v>
          </cell>
        </row>
        <row r="1427">
          <cell r="A1427">
            <v>7099035</v>
          </cell>
          <cell r="B1427" t="str">
            <v>END KIT</v>
          </cell>
          <cell r="C1427" t="str">
            <v xml:space="preserve"> </v>
          </cell>
          <cell r="D1427" t="str">
            <v>개</v>
          </cell>
        </row>
        <row r="1428">
          <cell r="A1428">
            <v>7099036</v>
          </cell>
          <cell r="B1428" t="str">
            <v>TRANSMITTER</v>
          </cell>
          <cell r="C1428" t="str">
            <v xml:space="preserve"> </v>
          </cell>
          <cell r="D1428" t="str">
            <v>개</v>
          </cell>
        </row>
        <row r="1429">
          <cell r="A1429">
            <v>7099037</v>
          </cell>
          <cell r="B1429" t="str">
            <v>CONTINUITY RELAY</v>
          </cell>
          <cell r="C1429" t="str">
            <v xml:space="preserve"> </v>
          </cell>
          <cell r="D1429" t="str">
            <v>개</v>
          </cell>
        </row>
        <row r="1430">
          <cell r="A1430">
            <v>7099038</v>
          </cell>
          <cell r="B1430" t="str">
            <v>HOLD DOWN CLIP</v>
          </cell>
          <cell r="C1430" t="str">
            <v xml:space="preserve"> </v>
          </cell>
          <cell r="D1430" t="str">
            <v>BAG</v>
          </cell>
        </row>
        <row r="1431">
          <cell r="A1431">
            <v>7099039</v>
          </cell>
          <cell r="B1431" t="str">
            <v>LIGHTING DUCT</v>
          </cell>
          <cell r="C1431" t="str">
            <v>1P 15A</v>
          </cell>
          <cell r="D1431" t="str">
            <v>m</v>
          </cell>
        </row>
        <row r="1432">
          <cell r="A1432">
            <v>7099040</v>
          </cell>
          <cell r="B1432" t="str">
            <v>LIGHTING DUCT</v>
          </cell>
          <cell r="C1432" t="str">
            <v>전원금구</v>
          </cell>
          <cell r="D1432" t="str">
            <v>개</v>
          </cell>
        </row>
        <row r="1433">
          <cell r="A1433">
            <v>7099041</v>
          </cell>
          <cell r="B1433" t="str">
            <v>LIGHTING DUCT</v>
          </cell>
          <cell r="C1433" t="str">
            <v>END CAP</v>
          </cell>
          <cell r="D1433" t="str">
            <v>개</v>
          </cell>
        </row>
        <row r="1434">
          <cell r="A1434">
            <v>7099042</v>
          </cell>
          <cell r="B1434" t="str">
            <v>LIGHTING DUCT</v>
          </cell>
          <cell r="C1434" t="str">
            <v>JOINER</v>
          </cell>
          <cell r="D1434" t="str">
            <v>개</v>
          </cell>
        </row>
        <row r="1435">
          <cell r="A1435">
            <v>7099043</v>
          </cell>
          <cell r="B1435" t="str">
            <v>LIGHTING DUCT</v>
          </cell>
          <cell r="C1435" t="str">
            <v>아답터</v>
          </cell>
          <cell r="D1435" t="str">
            <v>개</v>
          </cell>
        </row>
        <row r="1436">
          <cell r="A1436">
            <v>7099044</v>
          </cell>
          <cell r="B1436" t="str">
            <v>LIGHTING DUCT</v>
          </cell>
          <cell r="C1436" t="str">
            <v>HANGER</v>
          </cell>
          <cell r="D1436" t="str">
            <v>개</v>
          </cell>
        </row>
        <row r="1437">
          <cell r="A1437">
            <v>7099045</v>
          </cell>
          <cell r="B1437" t="str">
            <v>LIGHTING DUCT</v>
          </cell>
          <cell r="C1437" t="str">
            <v>H.ELBOW</v>
          </cell>
          <cell r="D1437" t="str">
            <v>개</v>
          </cell>
        </row>
        <row r="1438">
          <cell r="A1438">
            <v>7099046</v>
          </cell>
          <cell r="B1438" t="str">
            <v>LIGHTING DUCT</v>
          </cell>
          <cell r="C1438" t="str">
            <v>H.TEE</v>
          </cell>
          <cell r="D1438" t="str">
            <v>개</v>
          </cell>
        </row>
        <row r="1439">
          <cell r="A1439">
            <v>7099050</v>
          </cell>
          <cell r="B1439" t="str">
            <v>PLUG-IN BOX</v>
          </cell>
          <cell r="C1439" t="str">
            <v>3P 100AF</v>
          </cell>
          <cell r="D1439" t="str">
            <v>EA</v>
          </cell>
        </row>
        <row r="1440">
          <cell r="A1440">
            <v>7099052</v>
          </cell>
          <cell r="B1440" t="str">
            <v>수직 SPRING HANGER</v>
          </cell>
          <cell r="C1440" t="str">
            <v>4W 600A</v>
          </cell>
          <cell r="D1440" t="str">
            <v>EA</v>
          </cell>
        </row>
        <row r="1441">
          <cell r="A1441">
            <v>7099055</v>
          </cell>
          <cell r="B1441" t="str">
            <v>MISC</v>
          </cell>
          <cell r="C1441" t="str">
            <v xml:space="preserve"> </v>
          </cell>
          <cell r="D1441" t="str">
            <v>L/S</v>
          </cell>
        </row>
        <row r="1442">
          <cell r="A1442">
            <v>7099060</v>
          </cell>
          <cell r="B1442" t="str">
            <v>아연도 강연선</v>
          </cell>
          <cell r="C1442" t="str">
            <v>1.6mm x 7(14.1mm2)</v>
          </cell>
          <cell r="D1442" t="str">
            <v>m</v>
          </cell>
        </row>
        <row r="1443">
          <cell r="A1443">
            <v>7099068</v>
          </cell>
          <cell r="B1443" t="str">
            <v>HI-TEC TRAY</v>
          </cell>
          <cell r="C1443" t="str">
            <v>W300x150Hx1.2t</v>
          </cell>
          <cell r="D1443" t="str">
            <v>m</v>
          </cell>
        </row>
        <row r="1444">
          <cell r="A1444">
            <v>7099072</v>
          </cell>
          <cell r="B1444" t="str">
            <v>HI-TEC 수평 ELBOW</v>
          </cell>
          <cell r="C1444" t="str">
            <v>W300x150Hx1.6t</v>
          </cell>
          <cell r="D1444" t="str">
            <v>m</v>
          </cell>
        </row>
        <row r="1445">
          <cell r="A1445">
            <v>7099076</v>
          </cell>
          <cell r="B1445" t="str">
            <v>HI-TEC 수직 ELBOW</v>
          </cell>
          <cell r="C1445" t="str">
            <v>W300x150Hx1.2t</v>
          </cell>
          <cell r="D1445" t="str">
            <v>m</v>
          </cell>
        </row>
        <row r="1446">
          <cell r="A1446">
            <v>7099080</v>
          </cell>
          <cell r="B1446" t="str">
            <v>HI-TEC 수평 TEE</v>
          </cell>
          <cell r="C1446" t="str">
            <v>W300x150Hx1.2t</v>
          </cell>
          <cell r="D1446" t="str">
            <v>m</v>
          </cell>
        </row>
        <row r="1447">
          <cell r="A1447">
            <v>7101001</v>
          </cell>
          <cell r="B1447" t="str">
            <v>시내쌍케이블 CPEV</v>
          </cell>
          <cell r="C1447" t="str">
            <v>0.5mm x 5 P</v>
          </cell>
          <cell r="D1447" t="str">
            <v>m</v>
          </cell>
        </row>
        <row r="1448">
          <cell r="A1448">
            <v>7101002</v>
          </cell>
          <cell r="B1448" t="str">
            <v>시내쌍케이블 CPEV</v>
          </cell>
          <cell r="C1448" t="str">
            <v>0.5mm x 10 P</v>
          </cell>
          <cell r="D1448" t="str">
            <v>m</v>
          </cell>
        </row>
        <row r="1449">
          <cell r="A1449">
            <v>7101003</v>
          </cell>
          <cell r="B1449" t="str">
            <v>시내쌍케이블 CPEV</v>
          </cell>
          <cell r="C1449" t="str">
            <v>0.5mm x 15 P</v>
          </cell>
          <cell r="D1449" t="str">
            <v>m</v>
          </cell>
        </row>
        <row r="1450">
          <cell r="A1450">
            <v>7101004</v>
          </cell>
          <cell r="B1450" t="str">
            <v>시내쌍케이블 CPEV</v>
          </cell>
          <cell r="C1450" t="str">
            <v>0.5mm x 20 P</v>
          </cell>
          <cell r="D1450" t="str">
            <v>m</v>
          </cell>
        </row>
        <row r="1451">
          <cell r="A1451">
            <v>7101005</v>
          </cell>
          <cell r="B1451" t="str">
            <v>시내쌍케이블 CPEV</v>
          </cell>
          <cell r="C1451" t="str">
            <v>0.5mm x 25 P</v>
          </cell>
          <cell r="D1451" t="str">
            <v>m</v>
          </cell>
        </row>
        <row r="1452">
          <cell r="A1452">
            <v>7101006</v>
          </cell>
          <cell r="B1452" t="str">
            <v>시내쌍케이블 CPEV</v>
          </cell>
          <cell r="C1452" t="str">
            <v>0.5mm x 30 P</v>
          </cell>
          <cell r="D1452" t="str">
            <v>m</v>
          </cell>
        </row>
        <row r="1453">
          <cell r="A1453">
            <v>7101007</v>
          </cell>
          <cell r="B1453" t="str">
            <v>시내쌍케이블 CPEV</v>
          </cell>
          <cell r="C1453" t="str">
            <v>0.5mm x 40 P</v>
          </cell>
          <cell r="D1453" t="str">
            <v>m</v>
          </cell>
        </row>
        <row r="1454">
          <cell r="A1454">
            <v>7101008</v>
          </cell>
          <cell r="B1454" t="str">
            <v>시내쌍케이블 CPEV</v>
          </cell>
          <cell r="C1454" t="str">
            <v>0.5mm x 50 P</v>
          </cell>
          <cell r="D1454" t="str">
            <v>m</v>
          </cell>
        </row>
        <row r="1455">
          <cell r="A1455">
            <v>7101009</v>
          </cell>
          <cell r="B1455" t="str">
            <v>시내쌍케이블 CPEV</v>
          </cell>
          <cell r="C1455" t="str">
            <v>0.5mm x 100 P</v>
          </cell>
          <cell r="D1455" t="str">
            <v>m</v>
          </cell>
        </row>
        <row r="1456">
          <cell r="A1456">
            <v>7101010</v>
          </cell>
          <cell r="B1456" t="str">
            <v>시내쌍케이블 CPEV</v>
          </cell>
          <cell r="C1456" t="str">
            <v>0.5mm x 150 P</v>
          </cell>
          <cell r="D1456" t="str">
            <v>m</v>
          </cell>
        </row>
        <row r="1457">
          <cell r="A1457">
            <v>7101011</v>
          </cell>
          <cell r="B1457" t="str">
            <v>시내쌍케이블 CPEV</v>
          </cell>
          <cell r="C1457" t="str">
            <v>0.5mm x 200 P</v>
          </cell>
          <cell r="D1457" t="str">
            <v>m</v>
          </cell>
        </row>
        <row r="1458">
          <cell r="A1458">
            <v>7101100</v>
          </cell>
          <cell r="B1458" t="str">
            <v>시내쌍케이블 CPEV</v>
          </cell>
          <cell r="C1458" t="str">
            <v>0.65mm x 5 P</v>
          </cell>
          <cell r="D1458" t="str">
            <v>m</v>
          </cell>
        </row>
        <row r="1459">
          <cell r="A1459">
            <v>7101101</v>
          </cell>
          <cell r="B1459" t="str">
            <v>시내쌍케이블 CPEV</v>
          </cell>
          <cell r="C1459" t="str">
            <v>0.65mm x 10 P</v>
          </cell>
          <cell r="D1459" t="str">
            <v>m</v>
          </cell>
        </row>
        <row r="1460">
          <cell r="A1460">
            <v>7101102</v>
          </cell>
          <cell r="B1460" t="str">
            <v>시내쌍케이블 CPEV</v>
          </cell>
          <cell r="C1460" t="str">
            <v>0.65mm x 15 P</v>
          </cell>
          <cell r="D1460" t="str">
            <v>m</v>
          </cell>
        </row>
        <row r="1461">
          <cell r="A1461">
            <v>7101103</v>
          </cell>
          <cell r="B1461" t="str">
            <v>시내쌍케이블 CPEV</v>
          </cell>
          <cell r="C1461" t="str">
            <v>0.65mm x 20 P</v>
          </cell>
          <cell r="D1461" t="str">
            <v>m</v>
          </cell>
        </row>
        <row r="1462">
          <cell r="A1462">
            <v>7101104</v>
          </cell>
          <cell r="B1462" t="str">
            <v>시내쌍케이블 CPEV</v>
          </cell>
          <cell r="C1462" t="str">
            <v>0.65mm x 25 P</v>
          </cell>
          <cell r="D1462" t="str">
            <v>m</v>
          </cell>
        </row>
        <row r="1463">
          <cell r="A1463">
            <v>7101105</v>
          </cell>
          <cell r="B1463" t="str">
            <v>시내쌍케이블 CPEV</v>
          </cell>
          <cell r="C1463" t="str">
            <v>0.65mm x 30 P</v>
          </cell>
          <cell r="D1463" t="str">
            <v>m</v>
          </cell>
        </row>
        <row r="1464">
          <cell r="A1464">
            <v>7101106</v>
          </cell>
          <cell r="B1464" t="str">
            <v>시내쌍케이블 CPEV</v>
          </cell>
          <cell r="C1464" t="str">
            <v>0.65mm x 40 P</v>
          </cell>
          <cell r="D1464" t="str">
            <v>m</v>
          </cell>
        </row>
        <row r="1465">
          <cell r="A1465">
            <v>7101107</v>
          </cell>
          <cell r="B1465" t="str">
            <v>시내쌍케이블 CPEV</v>
          </cell>
          <cell r="C1465" t="str">
            <v>0.65mm x 50 P</v>
          </cell>
          <cell r="D1465" t="str">
            <v>m</v>
          </cell>
        </row>
        <row r="1466">
          <cell r="A1466">
            <v>7101108</v>
          </cell>
          <cell r="B1466" t="str">
            <v>시내쌍케이블 CPEV</v>
          </cell>
          <cell r="C1466" t="str">
            <v>0.65mm x 100 P</v>
          </cell>
          <cell r="D1466" t="str">
            <v>m</v>
          </cell>
        </row>
        <row r="1467">
          <cell r="A1467">
            <v>7101109</v>
          </cell>
          <cell r="B1467" t="str">
            <v>시내쌍케이블 CPEV</v>
          </cell>
          <cell r="C1467" t="str">
            <v>0.65mm x 150 P</v>
          </cell>
          <cell r="D1467" t="str">
            <v>m</v>
          </cell>
        </row>
        <row r="1468">
          <cell r="A1468">
            <v>7101110</v>
          </cell>
          <cell r="B1468" t="str">
            <v>시내쌍케이블 CPEV</v>
          </cell>
          <cell r="C1468" t="str">
            <v>0.65mm x 200 P</v>
          </cell>
          <cell r="D1468" t="str">
            <v>m</v>
          </cell>
        </row>
        <row r="1469">
          <cell r="A1469">
            <v>7101200</v>
          </cell>
          <cell r="B1469" t="str">
            <v>시내쌍케이블 CPEV</v>
          </cell>
          <cell r="C1469" t="str">
            <v>0.9mm x 5 P</v>
          </cell>
          <cell r="D1469" t="str">
            <v>m</v>
          </cell>
        </row>
        <row r="1470">
          <cell r="A1470">
            <v>7101201</v>
          </cell>
          <cell r="B1470" t="str">
            <v>시내쌍케이블 CPEV</v>
          </cell>
          <cell r="C1470" t="str">
            <v>0.9mm x 10 P</v>
          </cell>
          <cell r="D1470" t="str">
            <v>m</v>
          </cell>
        </row>
        <row r="1471">
          <cell r="A1471">
            <v>7101202</v>
          </cell>
          <cell r="B1471" t="str">
            <v>시내쌍케이블 CPEV</v>
          </cell>
          <cell r="C1471" t="str">
            <v>0.9mm x 15 P</v>
          </cell>
          <cell r="D1471" t="str">
            <v>m</v>
          </cell>
        </row>
        <row r="1472">
          <cell r="A1472">
            <v>7101203</v>
          </cell>
          <cell r="B1472" t="str">
            <v>시내쌍케이블 CPEV</v>
          </cell>
          <cell r="C1472" t="str">
            <v>0.9mm x 20 P</v>
          </cell>
          <cell r="D1472" t="str">
            <v>m</v>
          </cell>
        </row>
        <row r="1473">
          <cell r="A1473">
            <v>7101204</v>
          </cell>
          <cell r="B1473" t="str">
            <v>시내쌍케이블 CPEV</v>
          </cell>
          <cell r="C1473" t="str">
            <v>0.9mm x 25 P</v>
          </cell>
          <cell r="D1473" t="str">
            <v>m</v>
          </cell>
        </row>
        <row r="1474">
          <cell r="A1474">
            <v>7101205</v>
          </cell>
          <cell r="B1474" t="str">
            <v>시내쌍케이블 CPEV</v>
          </cell>
          <cell r="C1474" t="str">
            <v>0.9mm x 30 P</v>
          </cell>
          <cell r="D1474" t="str">
            <v>m</v>
          </cell>
        </row>
        <row r="1475">
          <cell r="A1475">
            <v>7101206</v>
          </cell>
          <cell r="B1475" t="str">
            <v>시내쌍케이블 CPEV</v>
          </cell>
          <cell r="C1475" t="str">
            <v>0.9mm x 40 P</v>
          </cell>
          <cell r="D1475" t="str">
            <v>m</v>
          </cell>
        </row>
        <row r="1476">
          <cell r="A1476">
            <v>7101207</v>
          </cell>
          <cell r="B1476" t="str">
            <v>시내쌍케이블 CPEV</v>
          </cell>
          <cell r="C1476" t="str">
            <v>0.9mm x 50 P</v>
          </cell>
          <cell r="D1476" t="str">
            <v>m</v>
          </cell>
        </row>
        <row r="1477">
          <cell r="A1477">
            <v>7101208</v>
          </cell>
          <cell r="B1477" t="str">
            <v>시내쌍케이블 CPEV</v>
          </cell>
          <cell r="C1477" t="str">
            <v>0.9mm x 100 P</v>
          </cell>
          <cell r="D1477" t="str">
            <v>m</v>
          </cell>
        </row>
        <row r="1478">
          <cell r="A1478">
            <v>7101209</v>
          </cell>
          <cell r="B1478" t="str">
            <v>시내쌍케이블 CPEV</v>
          </cell>
          <cell r="C1478" t="str">
            <v>0.9mm x 150 P</v>
          </cell>
          <cell r="D1478" t="str">
            <v>m</v>
          </cell>
        </row>
        <row r="1479">
          <cell r="A1479">
            <v>7101210</v>
          </cell>
          <cell r="B1479" t="str">
            <v>시내쌍케이블 CPEV</v>
          </cell>
          <cell r="C1479" t="str">
            <v>0.9mm x 200 P</v>
          </cell>
          <cell r="D1479" t="str">
            <v>m</v>
          </cell>
        </row>
        <row r="1480">
          <cell r="A1480">
            <v>7102001</v>
          </cell>
          <cell r="B1480" t="str">
            <v>시내통신케이블 CCP</v>
          </cell>
          <cell r="C1480" t="str">
            <v>0.5mm x 10 P</v>
          </cell>
          <cell r="D1480" t="str">
            <v>m</v>
          </cell>
        </row>
        <row r="1481">
          <cell r="A1481">
            <v>7102002</v>
          </cell>
          <cell r="B1481" t="str">
            <v>시내통신케이블 CCP</v>
          </cell>
          <cell r="C1481" t="str">
            <v>0.5mm x 30 P</v>
          </cell>
          <cell r="D1481" t="str">
            <v>m</v>
          </cell>
        </row>
        <row r="1482">
          <cell r="A1482">
            <v>7102003</v>
          </cell>
          <cell r="B1482" t="str">
            <v>시내통신케이블 CCP</v>
          </cell>
          <cell r="C1482" t="str">
            <v>0.5mm x 50 P</v>
          </cell>
          <cell r="D1482" t="str">
            <v>m</v>
          </cell>
        </row>
        <row r="1483">
          <cell r="A1483">
            <v>7102004</v>
          </cell>
          <cell r="B1483" t="str">
            <v>시내통신케이블 CCP</v>
          </cell>
          <cell r="C1483" t="str">
            <v>0.5mm x 100 P</v>
          </cell>
          <cell r="D1483" t="str">
            <v>m</v>
          </cell>
        </row>
        <row r="1484">
          <cell r="A1484">
            <v>7102005</v>
          </cell>
          <cell r="B1484" t="str">
            <v>시내통신케이블 CCP</v>
          </cell>
          <cell r="C1484" t="str">
            <v>0.5mm x 200 P</v>
          </cell>
          <cell r="D1484" t="str">
            <v>m</v>
          </cell>
        </row>
        <row r="1485">
          <cell r="A1485">
            <v>7102100</v>
          </cell>
          <cell r="B1485" t="str">
            <v>시내통신케이블 CCP</v>
          </cell>
          <cell r="C1485" t="str">
            <v>0.65mm x 10 P</v>
          </cell>
          <cell r="D1485" t="str">
            <v>m</v>
          </cell>
        </row>
        <row r="1486">
          <cell r="A1486">
            <v>7102101</v>
          </cell>
          <cell r="B1486" t="str">
            <v>시내통신케이블 CCP</v>
          </cell>
          <cell r="C1486" t="str">
            <v>0.65mm x 30 P</v>
          </cell>
          <cell r="D1486" t="str">
            <v>m</v>
          </cell>
        </row>
        <row r="1487">
          <cell r="A1487">
            <v>7102102</v>
          </cell>
          <cell r="B1487" t="str">
            <v>시내통신케이블 CCP</v>
          </cell>
          <cell r="C1487" t="str">
            <v>0.65mm x 50 P</v>
          </cell>
          <cell r="D1487" t="str">
            <v>m</v>
          </cell>
        </row>
        <row r="1488">
          <cell r="A1488">
            <v>7102103</v>
          </cell>
          <cell r="B1488" t="str">
            <v>시내통신케이블 CCP</v>
          </cell>
          <cell r="C1488" t="str">
            <v>0.65mm x 100 P</v>
          </cell>
          <cell r="D1488" t="str">
            <v>m</v>
          </cell>
        </row>
        <row r="1489">
          <cell r="A1489">
            <v>7102200</v>
          </cell>
          <cell r="B1489" t="str">
            <v>시내통신케이블 CCP</v>
          </cell>
          <cell r="C1489" t="str">
            <v>0.9mm x 10 P</v>
          </cell>
          <cell r="D1489" t="str">
            <v>m</v>
          </cell>
        </row>
        <row r="1490">
          <cell r="A1490">
            <v>7102201</v>
          </cell>
          <cell r="B1490" t="str">
            <v>시내통신케이블 CCP</v>
          </cell>
          <cell r="C1490" t="str">
            <v>0.9mm x 30 P</v>
          </cell>
          <cell r="D1490" t="str">
            <v>m</v>
          </cell>
        </row>
        <row r="1491">
          <cell r="A1491">
            <v>7102202</v>
          </cell>
          <cell r="B1491" t="str">
            <v>시내통신케이블 CCP</v>
          </cell>
          <cell r="C1491" t="str">
            <v>0.9mm x 50 P</v>
          </cell>
          <cell r="D1491" t="str">
            <v>m</v>
          </cell>
        </row>
        <row r="1492">
          <cell r="A1492">
            <v>7103001</v>
          </cell>
          <cell r="B1492" t="str">
            <v>전화선 TIV</v>
          </cell>
          <cell r="C1492" t="str">
            <v>0.8mm x 2 C</v>
          </cell>
          <cell r="D1492" t="str">
            <v>m</v>
          </cell>
        </row>
        <row r="1493">
          <cell r="A1493">
            <v>7103002</v>
          </cell>
          <cell r="B1493" t="str">
            <v>전화선 TIV</v>
          </cell>
          <cell r="C1493" t="str">
            <v>1.0mm x 2 C</v>
          </cell>
          <cell r="D1493" t="str">
            <v>m</v>
          </cell>
        </row>
        <row r="1494">
          <cell r="A1494">
            <v>7103003</v>
          </cell>
          <cell r="B1494" t="str">
            <v>전화선 TIV</v>
          </cell>
          <cell r="C1494" t="str">
            <v>1.2mm x 2 C</v>
          </cell>
          <cell r="D1494" t="str">
            <v>m</v>
          </cell>
        </row>
        <row r="1495">
          <cell r="A1495">
            <v>7103004</v>
          </cell>
          <cell r="B1495" t="str">
            <v>전화선 TIV</v>
          </cell>
          <cell r="C1495" t="str">
            <v>0.8mm x 3 C</v>
          </cell>
          <cell r="D1495" t="str">
            <v>m</v>
          </cell>
        </row>
        <row r="1496">
          <cell r="A1496">
            <v>7103050</v>
          </cell>
          <cell r="B1496" t="str">
            <v>전화선 TOV</v>
          </cell>
          <cell r="C1496" t="str">
            <v>1.0mm x 2 C</v>
          </cell>
          <cell r="D1496" t="str">
            <v>m</v>
          </cell>
        </row>
        <row r="1497">
          <cell r="A1497">
            <v>7103051</v>
          </cell>
          <cell r="B1497" t="str">
            <v>전화선 TOV</v>
          </cell>
          <cell r="C1497" t="str">
            <v>1.2mm x 2 C</v>
          </cell>
          <cell r="D1497" t="str">
            <v>m</v>
          </cell>
        </row>
        <row r="1498">
          <cell r="A1498">
            <v>7103100</v>
          </cell>
          <cell r="B1498" t="str">
            <v>인타폰선</v>
          </cell>
          <cell r="C1498" t="str">
            <v>0.6mm x 2 C</v>
          </cell>
          <cell r="D1498" t="str">
            <v>m</v>
          </cell>
        </row>
        <row r="1499">
          <cell r="A1499">
            <v>7104001</v>
          </cell>
          <cell r="B1499" t="str">
            <v>LCX-FR-SS</v>
          </cell>
          <cell r="C1499" t="str">
            <v>42D-1486</v>
          </cell>
          <cell r="D1499" t="str">
            <v>m</v>
          </cell>
        </row>
        <row r="1500">
          <cell r="A1500">
            <v>7104002</v>
          </cell>
          <cell r="B1500" t="str">
            <v>LCX-FR-SS</v>
          </cell>
          <cell r="C1500" t="str">
            <v>42D-486</v>
          </cell>
          <cell r="D1500" t="str">
            <v>m</v>
          </cell>
        </row>
        <row r="1501">
          <cell r="A1501">
            <v>7104003</v>
          </cell>
          <cell r="B1501" t="str">
            <v>LCX-FR-SS</v>
          </cell>
          <cell r="C1501" t="str">
            <v>42D-146</v>
          </cell>
          <cell r="D1501" t="str">
            <v>m</v>
          </cell>
        </row>
        <row r="1502">
          <cell r="A1502">
            <v>7104004</v>
          </cell>
          <cell r="B1502" t="str">
            <v>LCX-FR-SS</v>
          </cell>
          <cell r="C1502" t="str">
            <v>20D-146</v>
          </cell>
          <cell r="D1502" t="str">
            <v>m</v>
          </cell>
        </row>
        <row r="1503">
          <cell r="A1503">
            <v>7104005</v>
          </cell>
          <cell r="B1503" t="str">
            <v>LCX-FR-SS</v>
          </cell>
          <cell r="C1503" t="str">
            <v>22D-1486</v>
          </cell>
          <cell r="D1503" t="str">
            <v>m</v>
          </cell>
        </row>
        <row r="1504">
          <cell r="A1504">
            <v>7104006</v>
          </cell>
          <cell r="B1504" t="str">
            <v>LCX-FR-SS</v>
          </cell>
          <cell r="C1504" t="str">
            <v>32D-486</v>
          </cell>
          <cell r="D1504" t="str">
            <v>m</v>
          </cell>
        </row>
        <row r="1505">
          <cell r="A1505">
            <v>7104020</v>
          </cell>
          <cell r="B1505" t="str">
            <v>누설동축 CABLE</v>
          </cell>
          <cell r="C1505" t="str">
            <v>LCX 15mm</v>
          </cell>
          <cell r="D1505" t="str">
            <v>m</v>
          </cell>
        </row>
        <row r="1506">
          <cell r="A1506">
            <v>7104021</v>
          </cell>
          <cell r="B1506" t="str">
            <v>방화누설동축 CABLE</v>
          </cell>
          <cell r="C1506" t="str">
            <v>FR-10D-2V</v>
          </cell>
          <cell r="D1506" t="str">
            <v>m</v>
          </cell>
        </row>
        <row r="1507">
          <cell r="A1507">
            <v>7104040</v>
          </cell>
          <cell r="B1507" t="str">
            <v>COAXIAL CABLE</v>
          </cell>
          <cell r="C1507" t="str">
            <v>RG-214</v>
          </cell>
          <cell r="D1507" t="str">
            <v>m</v>
          </cell>
        </row>
        <row r="1508">
          <cell r="A1508">
            <v>7104041</v>
          </cell>
          <cell r="B1508" t="str">
            <v>COAXIAL CABLE</v>
          </cell>
          <cell r="C1508" t="str">
            <v>FR-RG-214</v>
          </cell>
          <cell r="D1508" t="str">
            <v>m</v>
          </cell>
        </row>
        <row r="1509">
          <cell r="A1509">
            <v>7104042</v>
          </cell>
          <cell r="B1509" t="str">
            <v>COAXIAL CABLE</v>
          </cell>
          <cell r="C1509" t="str">
            <v>RG-170A</v>
          </cell>
          <cell r="D1509" t="str">
            <v>m</v>
          </cell>
        </row>
        <row r="1510">
          <cell r="A1510">
            <v>7104060</v>
          </cell>
          <cell r="B1510" t="str">
            <v>RF-COAXIAL CABLE</v>
          </cell>
          <cell r="C1510" t="str">
            <v>ECX-FR-10D-2V</v>
          </cell>
          <cell r="D1510" t="str">
            <v>m</v>
          </cell>
        </row>
        <row r="1511">
          <cell r="A1511">
            <v>7104061</v>
          </cell>
          <cell r="B1511" t="str">
            <v>RF-COAXIAL CABLE</v>
          </cell>
          <cell r="C1511" t="str">
            <v>HFC-12C</v>
          </cell>
          <cell r="D1511" t="str">
            <v>m</v>
          </cell>
        </row>
        <row r="1512">
          <cell r="A1512">
            <v>7104062</v>
          </cell>
          <cell r="B1512" t="str">
            <v>RF-COAXIAL CABLE</v>
          </cell>
          <cell r="C1512" t="str">
            <v>HFC-12D</v>
          </cell>
          <cell r="D1512" t="str">
            <v>m</v>
          </cell>
        </row>
        <row r="1513">
          <cell r="A1513">
            <v>7104063</v>
          </cell>
          <cell r="B1513" t="str">
            <v>RF-COAXIAL CABLE</v>
          </cell>
          <cell r="C1513" t="str">
            <v>HFC-22D</v>
          </cell>
          <cell r="D1513" t="str">
            <v>m</v>
          </cell>
        </row>
        <row r="1514">
          <cell r="A1514">
            <v>7104064</v>
          </cell>
          <cell r="B1514" t="str">
            <v>RF-COAXIAL CABLE</v>
          </cell>
          <cell r="C1514" t="str">
            <v>HFC-33D</v>
          </cell>
          <cell r="D1514" t="str">
            <v>m</v>
          </cell>
        </row>
        <row r="1515">
          <cell r="A1515">
            <v>7104065</v>
          </cell>
          <cell r="B1515" t="str">
            <v>RF-COAXIAL CABLE</v>
          </cell>
          <cell r="C1515" t="str">
            <v>HFA-17D</v>
          </cell>
          <cell r="D1515" t="str">
            <v>m</v>
          </cell>
        </row>
        <row r="1516">
          <cell r="A1516">
            <v>7104066</v>
          </cell>
          <cell r="B1516" t="str">
            <v>RF-COAXIAL CABLE</v>
          </cell>
          <cell r="C1516" t="str">
            <v>DCX-FR-20D</v>
          </cell>
          <cell r="D1516" t="str">
            <v>m</v>
          </cell>
        </row>
        <row r="1517">
          <cell r="A1517">
            <v>7104067</v>
          </cell>
          <cell r="B1517" t="str">
            <v>RF-COAXIAL CABLE</v>
          </cell>
          <cell r="C1517" t="str">
            <v>DCX-FR-33D</v>
          </cell>
          <cell r="D1517" t="str">
            <v>m</v>
          </cell>
        </row>
        <row r="1518">
          <cell r="A1518">
            <v>7104068</v>
          </cell>
          <cell r="B1518" t="str">
            <v>RF-COAXIAL CABLE</v>
          </cell>
          <cell r="C1518" t="str">
            <v>DCX-FR-42D</v>
          </cell>
          <cell r="D1518" t="str">
            <v>m</v>
          </cell>
        </row>
        <row r="1519">
          <cell r="A1519">
            <v>7104080</v>
          </cell>
          <cell r="B1519" t="str">
            <v>ECX CABLE</v>
          </cell>
          <cell r="C1519" t="str">
            <v>3C-2V</v>
          </cell>
          <cell r="D1519" t="str">
            <v>m</v>
          </cell>
        </row>
        <row r="1520">
          <cell r="A1520">
            <v>7104081</v>
          </cell>
          <cell r="B1520" t="str">
            <v>ECX CABLE</v>
          </cell>
          <cell r="C1520" t="str">
            <v>5C-2V</v>
          </cell>
          <cell r="D1520" t="str">
            <v>m</v>
          </cell>
        </row>
        <row r="1521">
          <cell r="A1521">
            <v>7104082</v>
          </cell>
          <cell r="B1521" t="str">
            <v>ECX CABLE</v>
          </cell>
          <cell r="C1521" t="str">
            <v>7C-2V</v>
          </cell>
          <cell r="D1521" t="str">
            <v>m</v>
          </cell>
        </row>
        <row r="1522">
          <cell r="A1522">
            <v>7104083</v>
          </cell>
          <cell r="B1522" t="str">
            <v>ECX CABLE</v>
          </cell>
          <cell r="C1522" t="str">
            <v>10C-2V</v>
          </cell>
          <cell r="D1522" t="str">
            <v>m</v>
          </cell>
        </row>
        <row r="1523">
          <cell r="A1523">
            <v>7104084</v>
          </cell>
          <cell r="B1523" t="str">
            <v>ECX CABLE</v>
          </cell>
          <cell r="C1523" t="str">
            <v>10D-2V</v>
          </cell>
          <cell r="D1523" t="str">
            <v>m</v>
          </cell>
        </row>
        <row r="1524">
          <cell r="A1524">
            <v>7104085</v>
          </cell>
          <cell r="B1524" t="str">
            <v>ECX CABLE</v>
          </cell>
          <cell r="C1524" t="str">
            <v>10D-2GV</v>
          </cell>
          <cell r="D1524" t="str">
            <v>m</v>
          </cell>
        </row>
        <row r="1525">
          <cell r="A1525">
            <v>7104086</v>
          </cell>
          <cell r="B1525" t="str">
            <v>ECX CABLE</v>
          </cell>
          <cell r="C1525" t="str">
            <v>RG-8RN</v>
          </cell>
          <cell r="D1525" t="str">
            <v>m</v>
          </cell>
        </row>
        <row r="1526">
          <cell r="A1526">
            <v>7104087</v>
          </cell>
          <cell r="B1526" t="str">
            <v>ECX CABLE</v>
          </cell>
          <cell r="C1526" t="str">
            <v>FR-10D-2V</v>
          </cell>
          <cell r="D1526" t="str">
            <v>m</v>
          </cell>
        </row>
        <row r="1527">
          <cell r="A1527">
            <v>7104100</v>
          </cell>
          <cell r="B1527" t="str">
            <v>RADIAX CABLE</v>
          </cell>
          <cell r="C1527" t="str">
            <v>RXL1-1RN</v>
          </cell>
          <cell r="D1527" t="str">
            <v>m</v>
          </cell>
        </row>
        <row r="1528">
          <cell r="A1528">
            <v>7104101</v>
          </cell>
          <cell r="B1528" t="str">
            <v>RADIAX CABLE</v>
          </cell>
          <cell r="C1528" t="str">
            <v>RXL2-2RN</v>
          </cell>
          <cell r="D1528" t="str">
            <v>m</v>
          </cell>
        </row>
        <row r="1529">
          <cell r="A1529">
            <v>7104102</v>
          </cell>
          <cell r="B1529" t="str">
            <v>RADIAX CABLE</v>
          </cell>
          <cell r="C1529" t="str">
            <v>RXL4-1RN</v>
          </cell>
          <cell r="D1529" t="str">
            <v>m</v>
          </cell>
        </row>
        <row r="1530">
          <cell r="A1530">
            <v>7104103</v>
          </cell>
          <cell r="B1530" t="str">
            <v>RADIAX CABLE</v>
          </cell>
          <cell r="C1530" t="str">
            <v>RXL4-2RN</v>
          </cell>
          <cell r="D1530" t="str">
            <v>m</v>
          </cell>
        </row>
        <row r="1531">
          <cell r="A1531">
            <v>7104104</v>
          </cell>
          <cell r="B1531" t="str">
            <v>RADIAX CABLE</v>
          </cell>
          <cell r="C1531" t="str">
            <v>RXL4-3RN</v>
          </cell>
          <cell r="D1531" t="str">
            <v>m</v>
          </cell>
        </row>
        <row r="1532">
          <cell r="A1532">
            <v>7104105</v>
          </cell>
          <cell r="B1532" t="str">
            <v>RADIAX CABLE</v>
          </cell>
          <cell r="C1532" t="str">
            <v>RXL5-1RN</v>
          </cell>
          <cell r="D1532" t="str">
            <v>m</v>
          </cell>
        </row>
        <row r="1533">
          <cell r="A1533">
            <v>7104106</v>
          </cell>
          <cell r="B1533" t="str">
            <v>RADIAX CABLE</v>
          </cell>
          <cell r="C1533" t="str">
            <v>RFL12D-324FR</v>
          </cell>
          <cell r="D1533" t="str">
            <v>m</v>
          </cell>
        </row>
        <row r="1534">
          <cell r="A1534">
            <v>7104107</v>
          </cell>
          <cell r="B1534" t="str">
            <v>RADIAX CABLE</v>
          </cell>
          <cell r="C1534" t="str">
            <v>RFL12D-317FR</v>
          </cell>
          <cell r="D1534" t="str">
            <v>m</v>
          </cell>
        </row>
        <row r="1535">
          <cell r="A1535">
            <v>7104120</v>
          </cell>
          <cell r="B1535" t="str">
            <v>HELIAX CABLE</v>
          </cell>
          <cell r="C1535" t="str">
            <v>LDF2-50</v>
          </cell>
          <cell r="D1535" t="str">
            <v>m</v>
          </cell>
        </row>
        <row r="1536">
          <cell r="A1536">
            <v>7104121</v>
          </cell>
          <cell r="B1536" t="str">
            <v>HELIAX CABLE</v>
          </cell>
          <cell r="C1536" t="str">
            <v>LDF4-50</v>
          </cell>
          <cell r="D1536" t="str">
            <v>m</v>
          </cell>
        </row>
        <row r="1537">
          <cell r="A1537">
            <v>7104122</v>
          </cell>
          <cell r="B1537" t="str">
            <v>HELIAX CABLE</v>
          </cell>
          <cell r="C1537" t="str">
            <v>LDF5-50RN</v>
          </cell>
          <cell r="D1537" t="str">
            <v>m</v>
          </cell>
        </row>
        <row r="1538">
          <cell r="A1538">
            <v>7104123</v>
          </cell>
          <cell r="B1538" t="str">
            <v>HELIAX CABLE</v>
          </cell>
          <cell r="C1538" t="str">
            <v>LDF12D-4FR</v>
          </cell>
          <cell r="D1538" t="str">
            <v>m</v>
          </cell>
        </row>
        <row r="1539">
          <cell r="A1539">
            <v>7104130</v>
          </cell>
          <cell r="B1539" t="str">
            <v>AM/FM TX CABLE</v>
          </cell>
          <cell r="C1539" t="str">
            <v>DOP-75</v>
          </cell>
          <cell r="D1539" t="str">
            <v>m</v>
          </cell>
        </row>
        <row r="1540">
          <cell r="A1540">
            <v>7104131</v>
          </cell>
          <cell r="B1540" t="str">
            <v>AM/FM TX CABLE</v>
          </cell>
          <cell r="C1540" t="str">
            <v>DOP-300</v>
          </cell>
          <cell r="D1540" t="str">
            <v>m</v>
          </cell>
        </row>
        <row r="1541">
          <cell r="A1541">
            <v>7104132</v>
          </cell>
          <cell r="B1541" t="str">
            <v>DATA전송UL2464-ANS</v>
          </cell>
          <cell r="C1541" t="str">
            <v>3Px24AWG7/.203TA</v>
          </cell>
          <cell r="D1541" t="str">
            <v>m</v>
          </cell>
        </row>
        <row r="1542">
          <cell r="A1542">
            <v>7104140</v>
          </cell>
          <cell r="B1542" t="str">
            <v>고발포동축케이블</v>
          </cell>
          <cell r="C1542" t="str">
            <v>3C-HFM</v>
          </cell>
          <cell r="D1542" t="str">
            <v>m</v>
          </cell>
        </row>
        <row r="1543">
          <cell r="A1543">
            <v>7104141</v>
          </cell>
          <cell r="B1543" t="str">
            <v>고발포동축케이블</v>
          </cell>
          <cell r="C1543" t="str">
            <v>5C-HFL</v>
          </cell>
          <cell r="D1543" t="str">
            <v>m</v>
          </cell>
        </row>
        <row r="1544">
          <cell r="A1544">
            <v>7104142</v>
          </cell>
          <cell r="B1544" t="str">
            <v>고발포동축케이블</v>
          </cell>
          <cell r="C1544" t="str">
            <v>5C-HFL-SS</v>
          </cell>
          <cell r="D1544" t="str">
            <v>m</v>
          </cell>
        </row>
        <row r="1545">
          <cell r="A1545">
            <v>7104143</v>
          </cell>
          <cell r="B1545" t="str">
            <v>고발포동축케이블</v>
          </cell>
          <cell r="C1545" t="str">
            <v>7C-HFL</v>
          </cell>
          <cell r="D1545" t="str">
            <v>m</v>
          </cell>
        </row>
        <row r="1546">
          <cell r="A1546">
            <v>7104144</v>
          </cell>
          <cell r="B1546" t="str">
            <v>고발포동축케이블</v>
          </cell>
          <cell r="C1546" t="str">
            <v>7C-HFL-SS</v>
          </cell>
          <cell r="D1546" t="str">
            <v>m</v>
          </cell>
        </row>
        <row r="1547">
          <cell r="A1547">
            <v>7104145</v>
          </cell>
          <cell r="B1547" t="str">
            <v>고발포동축케이블</v>
          </cell>
          <cell r="C1547" t="str">
            <v>10C-HFL</v>
          </cell>
          <cell r="D1547" t="str">
            <v>m</v>
          </cell>
        </row>
        <row r="1548">
          <cell r="A1548">
            <v>7104146</v>
          </cell>
          <cell r="B1548" t="str">
            <v>고발포동축케이블</v>
          </cell>
          <cell r="C1548" t="str">
            <v>10C-HFL-SS</v>
          </cell>
          <cell r="D1548" t="str">
            <v>m</v>
          </cell>
        </row>
        <row r="1549">
          <cell r="A1549">
            <v>7104147</v>
          </cell>
          <cell r="B1549" t="str">
            <v>고발포동축케이블</v>
          </cell>
          <cell r="C1549" t="str">
            <v>8C-HFA</v>
          </cell>
          <cell r="D1549" t="str">
            <v>m</v>
          </cell>
        </row>
        <row r="1550">
          <cell r="A1550">
            <v>7104148</v>
          </cell>
          <cell r="B1550" t="str">
            <v>고발포동축케이블</v>
          </cell>
          <cell r="C1550" t="str">
            <v>8C-HFA-SS</v>
          </cell>
          <cell r="D1550" t="str">
            <v>m</v>
          </cell>
        </row>
        <row r="1551">
          <cell r="A1551">
            <v>7104149</v>
          </cell>
          <cell r="B1551" t="str">
            <v>고발포동축케이블</v>
          </cell>
          <cell r="C1551" t="str">
            <v>12C-HFA</v>
          </cell>
          <cell r="D1551" t="str">
            <v>m</v>
          </cell>
        </row>
        <row r="1552">
          <cell r="A1552">
            <v>7104150</v>
          </cell>
          <cell r="B1552" t="str">
            <v>고발포동축케이블</v>
          </cell>
          <cell r="C1552" t="str">
            <v>12C-HFA-SS</v>
          </cell>
          <cell r="D1552" t="str">
            <v>m</v>
          </cell>
        </row>
        <row r="1553">
          <cell r="A1553">
            <v>7104151</v>
          </cell>
          <cell r="B1553" t="str">
            <v>고발포동축케이블</v>
          </cell>
          <cell r="C1553" t="str">
            <v>17C-HFA</v>
          </cell>
          <cell r="D1553" t="str">
            <v>m</v>
          </cell>
        </row>
        <row r="1554">
          <cell r="A1554">
            <v>7104152</v>
          </cell>
          <cell r="B1554" t="str">
            <v>고발포동축케이블</v>
          </cell>
          <cell r="C1554" t="str">
            <v>17C-HFA-SS</v>
          </cell>
          <cell r="D1554" t="str">
            <v>m</v>
          </cell>
        </row>
        <row r="1555">
          <cell r="A1555">
            <v>7105001</v>
          </cell>
          <cell r="B1555" t="str">
            <v>제어용비닐케이블</v>
          </cell>
          <cell r="C1555" t="str">
            <v>CVV 1Cx1.2mm</v>
          </cell>
          <cell r="D1555" t="str">
            <v>m</v>
          </cell>
        </row>
        <row r="1556">
          <cell r="A1556">
            <v>7105002</v>
          </cell>
          <cell r="B1556" t="str">
            <v>제어용비닐케이블</v>
          </cell>
          <cell r="C1556" t="str">
            <v>CVV 1Cx1.6mm</v>
          </cell>
          <cell r="D1556" t="str">
            <v>m</v>
          </cell>
        </row>
        <row r="1557">
          <cell r="A1557">
            <v>7105003</v>
          </cell>
          <cell r="B1557" t="str">
            <v>제어용비닐케이블</v>
          </cell>
          <cell r="C1557" t="str">
            <v>CVV 1Cx2.0mm</v>
          </cell>
          <cell r="D1557" t="str">
            <v>m</v>
          </cell>
        </row>
        <row r="1558">
          <cell r="A1558">
            <v>7105004</v>
          </cell>
          <cell r="B1558" t="str">
            <v>제어용비닐케이블</v>
          </cell>
          <cell r="C1558" t="str">
            <v>CVV 1Cx1.25㎟</v>
          </cell>
          <cell r="D1558" t="str">
            <v>m</v>
          </cell>
        </row>
        <row r="1559">
          <cell r="A1559">
            <v>7105005</v>
          </cell>
          <cell r="B1559" t="str">
            <v>제어용비닐케이블</v>
          </cell>
          <cell r="C1559" t="str">
            <v>CVV 1Cx2.0㎟</v>
          </cell>
          <cell r="D1559" t="str">
            <v>m</v>
          </cell>
        </row>
        <row r="1560">
          <cell r="A1560">
            <v>7105006</v>
          </cell>
          <cell r="B1560" t="str">
            <v>제어용비닐케이블</v>
          </cell>
          <cell r="C1560" t="str">
            <v>CVV 1Cx3.5㎟</v>
          </cell>
          <cell r="D1560" t="str">
            <v>m</v>
          </cell>
        </row>
        <row r="1561">
          <cell r="A1561">
            <v>7105007</v>
          </cell>
          <cell r="B1561" t="str">
            <v>제어용비닐케이블</v>
          </cell>
          <cell r="C1561" t="str">
            <v>CVV 1Cx5.5㎟</v>
          </cell>
          <cell r="D1561" t="str">
            <v>m</v>
          </cell>
        </row>
        <row r="1562">
          <cell r="A1562">
            <v>7105008</v>
          </cell>
          <cell r="B1562" t="str">
            <v>제어용비닐케이블</v>
          </cell>
          <cell r="C1562" t="str">
            <v>CVV 1Cx8㎟</v>
          </cell>
          <cell r="D1562" t="str">
            <v>m</v>
          </cell>
        </row>
        <row r="1563">
          <cell r="A1563">
            <v>7105009</v>
          </cell>
          <cell r="B1563" t="str">
            <v>제어용비닐케이블</v>
          </cell>
          <cell r="C1563" t="str">
            <v>CVV 1Cx14㎟</v>
          </cell>
          <cell r="D1563" t="str">
            <v>m</v>
          </cell>
        </row>
        <row r="1564">
          <cell r="A1564">
            <v>7105010</v>
          </cell>
          <cell r="B1564" t="str">
            <v>제어용비닐케이블</v>
          </cell>
          <cell r="C1564" t="str">
            <v>CVV 1Cx22㎟</v>
          </cell>
          <cell r="D1564" t="str">
            <v>m</v>
          </cell>
        </row>
        <row r="1565">
          <cell r="A1565">
            <v>7105011</v>
          </cell>
          <cell r="B1565" t="str">
            <v>제어용비닐케이블</v>
          </cell>
          <cell r="C1565" t="str">
            <v>CVV 1Cx30㎟</v>
          </cell>
          <cell r="D1565" t="str">
            <v>m</v>
          </cell>
        </row>
        <row r="1566">
          <cell r="A1566">
            <v>7105012</v>
          </cell>
          <cell r="B1566" t="str">
            <v>제어용비닐케이블</v>
          </cell>
          <cell r="C1566" t="str">
            <v>CVV 1Cx38㎟</v>
          </cell>
          <cell r="D1566" t="str">
            <v>m</v>
          </cell>
        </row>
        <row r="1567">
          <cell r="A1567">
            <v>7105013</v>
          </cell>
          <cell r="B1567" t="str">
            <v>제어용비닐케이블</v>
          </cell>
          <cell r="C1567" t="str">
            <v>CVV 1Cx50㎟</v>
          </cell>
          <cell r="D1567" t="str">
            <v>m</v>
          </cell>
        </row>
        <row r="1568">
          <cell r="A1568">
            <v>7105014</v>
          </cell>
          <cell r="B1568" t="str">
            <v>제어용비닐케이블</v>
          </cell>
          <cell r="C1568" t="str">
            <v>CVV 1Cx60㎟</v>
          </cell>
          <cell r="D1568" t="str">
            <v>m</v>
          </cell>
        </row>
        <row r="1569">
          <cell r="A1569">
            <v>7105015</v>
          </cell>
          <cell r="B1569" t="str">
            <v>제어용비닐케이블</v>
          </cell>
          <cell r="C1569" t="str">
            <v>CVV 1Cx80㎟</v>
          </cell>
          <cell r="D1569" t="str">
            <v>m</v>
          </cell>
        </row>
        <row r="1570">
          <cell r="A1570">
            <v>7105016</v>
          </cell>
          <cell r="B1570" t="str">
            <v>제어용비닐케이블</v>
          </cell>
          <cell r="C1570" t="str">
            <v>CVV 1Cx100㎟</v>
          </cell>
          <cell r="D1570" t="str">
            <v>m</v>
          </cell>
        </row>
        <row r="1571">
          <cell r="A1571">
            <v>7105017</v>
          </cell>
          <cell r="B1571" t="str">
            <v>제어용비닐케이블</v>
          </cell>
          <cell r="C1571" t="str">
            <v>CVV 1Cx125㎟</v>
          </cell>
          <cell r="D1571" t="str">
            <v>m</v>
          </cell>
        </row>
        <row r="1572">
          <cell r="A1572">
            <v>7105018</v>
          </cell>
          <cell r="B1572" t="str">
            <v>제어용비닐케이블</v>
          </cell>
          <cell r="C1572" t="str">
            <v>CVV 1Cx150㎟</v>
          </cell>
          <cell r="D1572" t="str">
            <v>m</v>
          </cell>
        </row>
        <row r="1573">
          <cell r="A1573">
            <v>7105019</v>
          </cell>
          <cell r="B1573" t="str">
            <v>제어용비닐케이블</v>
          </cell>
          <cell r="C1573" t="str">
            <v>CVV 1Cx200㎟</v>
          </cell>
          <cell r="D1573" t="str">
            <v>m</v>
          </cell>
        </row>
        <row r="1574">
          <cell r="A1574">
            <v>7105020</v>
          </cell>
          <cell r="B1574" t="str">
            <v>제어용비닐케이블</v>
          </cell>
          <cell r="C1574" t="str">
            <v>CVV 1Cx250㎟</v>
          </cell>
          <cell r="D1574" t="str">
            <v>m</v>
          </cell>
        </row>
        <row r="1575">
          <cell r="A1575">
            <v>7105021</v>
          </cell>
          <cell r="B1575" t="str">
            <v>제어용비닐케이블</v>
          </cell>
          <cell r="C1575" t="str">
            <v>CVV 1Cx325㎟</v>
          </cell>
          <cell r="D1575" t="str">
            <v>m</v>
          </cell>
        </row>
        <row r="1576">
          <cell r="A1576">
            <v>7105040</v>
          </cell>
          <cell r="B1576" t="str">
            <v>제어용비닐케이블</v>
          </cell>
          <cell r="C1576" t="str">
            <v>CVV 2Cx1.2mm</v>
          </cell>
          <cell r="D1576" t="str">
            <v>m</v>
          </cell>
        </row>
        <row r="1577">
          <cell r="A1577">
            <v>7105041</v>
          </cell>
          <cell r="B1577" t="str">
            <v>제어용비닐케이블</v>
          </cell>
          <cell r="C1577" t="str">
            <v>CVV 2Cx1.6mm</v>
          </cell>
          <cell r="D1577" t="str">
            <v>m</v>
          </cell>
        </row>
        <row r="1578">
          <cell r="A1578">
            <v>7105042</v>
          </cell>
          <cell r="B1578" t="str">
            <v>제어용비닐케이블</v>
          </cell>
          <cell r="C1578" t="str">
            <v>CVV 2Cx2.0mm</v>
          </cell>
          <cell r="D1578" t="str">
            <v>m</v>
          </cell>
        </row>
        <row r="1579">
          <cell r="A1579">
            <v>7105043</v>
          </cell>
          <cell r="B1579" t="str">
            <v>제어용비닐케이블</v>
          </cell>
          <cell r="C1579" t="str">
            <v>CVV 2Cx1.25㎟</v>
          </cell>
          <cell r="D1579" t="str">
            <v>m</v>
          </cell>
        </row>
        <row r="1580">
          <cell r="A1580">
            <v>7105044</v>
          </cell>
          <cell r="B1580" t="str">
            <v>제어용비닐케이블</v>
          </cell>
          <cell r="C1580" t="str">
            <v>CVV 2Cx2.0㎟</v>
          </cell>
          <cell r="D1580" t="str">
            <v>m</v>
          </cell>
        </row>
        <row r="1581">
          <cell r="A1581">
            <v>7105045</v>
          </cell>
          <cell r="B1581" t="str">
            <v>제어용비닐케이블</v>
          </cell>
          <cell r="C1581" t="str">
            <v>CVV 2Cx3.5㎟</v>
          </cell>
          <cell r="D1581" t="str">
            <v>m</v>
          </cell>
        </row>
        <row r="1582">
          <cell r="A1582">
            <v>7105046</v>
          </cell>
          <cell r="B1582" t="str">
            <v>제어용비닐케이블</v>
          </cell>
          <cell r="C1582" t="str">
            <v>CVV 2Cx5.5㎟</v>
          </cell>
          <cell r="D1582" t="str">
            <v>m</v>
          </cell>
        </row>
        <row r="1583">
          <cell r="A1583">
            <v>7105047</v>
          </cell>
          <cell r="B1583" t="str">
            <v>제어용비닐케이블</v>
          </cell>
          <cell r="C1583" t="str">
            <v>CVV 2Cx8㎟</v>
          </cell>
          <cell r="D1583" t="str">
            <v>m</v>
          </cell>
        </row>
        <row r="1584">
          <cell r="A1584">
            <v>7105048</v>
          </cell>
          <cell r="B1584" t="str">
            <v>제어용비닐케이블</v>
          </cell>
          <cell r="C1584" t="str">
            <v>CVV 2Cx14㎟</v>
          </cell>
          <cell r="D1584" t="str">
            <v>m</v>
          </cell>
        </row>
        <row r="1585">
          <cell r="A1585">
            <v>7105049</v>
          </cell>
          <cell r="B1585" t="str">
            <v>제어용비닐케이블</v>
          </cell>
          <cell r="C1585" t="str">
            <v>CVV 2Cx22㎟</v>
          </cell>
          <cell r="D1585" t="str">
            <v>m</v>
          </cell>
        </row>
        <row r="1586">
          <cell r="A1586">
            <v>7105050</v>
          </cell>
          <cell r="B1586" t="str">
            <v>제어용비닐케이블</v>
          </cell>
          <cell r="C1586" t="str">
            <v>CVV 2Cx30㎟</v>
          </cell>
          <cell r="D1586" t="str">
            <v>m</v>
          </cell>
        </row>
        <row r="1587">
          <cell r="A1587">
            <v>7105051</v>
          </cell>
          <cell r="B1587" t="str">
            <v>제어용비닐케이블</v>
          </cell>
          <cell r="C1587" t="str">
            <v>CVV 2Cx38㎟</v>
          </cell>
          <cell r="D1587" t="str">
            <v>m</v>
          </cell>
        </row>
        <row r="1588">
          <cell r="A1588">
            <v>7105052</v>
          </cell>
          <cell r="B1588" t="str">
            <v>제어용비닐케이블</v>
          </cell>
          <cell r="C1588" t="str">
            <v>CVV 2Cx50㎟</v>
          </cell>
          <cell r="D1588" t="str">
            <v>m</v>
          </cell>
        </row>
        <row r="1589">
          <cell r="A1589">
            <v>7105053</v>
          </cell>
          <cell r="B1589" t="str">
            <v>제어용비닐케이블</v>
          </cell>
          <cell r="C1589" t="str">
            <v>CVV 2Cx60㎟</v>
          </cell>
          <cell r="D1589" t="str">
            <v>m</v>
          </cell>
        </row>
        <row r="1590">
          <cell r="A1590">
            <v>7105054</v>
          </cell>
          <cell r="B1590" t="str">
            <v>제어용비닐케이블</v>
          </cell>
          <cell r="C1590" t="str">
            <v>CVV 2Cx80㎟</v>
          </cell>
          <cell r="D1590" t="str">
            <v>m</v>
          </cell>
        </row>
        <row r="1591">
          <cell r="A1591">
            <v>7105055</v>
          </cell>
          <cell r="B1591" t="str">
            <v>제어용비닐케이블</v>
          </cell>
          <cell r="C1591" t="str">
            <v>CVV 2Cx100㎟</v>
          </cell>
          <cell r="D1591" t="str">
            <v>m</v>
          </cell>
        </row>
        <row r="1592">
          <cell r="A1592">
            <v>7105056</v>
          </cell>
          <cell r="B1592" t="str">
            <v>제어용비닐케이블</v>
          </cell>
          <cell r="C1592" t="str">
            <v>CVV 2Cx125㎟</v>
          </cell>
          <cell r="D1592" t="str">
            <v>m</v>
          </cell>
        </row>
        <row r="1593">
          <cell r="A1593">
            <v>7105057</v>
          </cell>
          <cell r="B1593" t="str">
            <v>제어용비닐케이블</v>
          </cell>
          <cell r="C1593" t="str">
            <v>CVV 2Cx150㎟</v>
          </cell>
          <cell r="D1593" t="str">
            <v>m</v>
          </cell>
        </row>
        <row r="1594">
          <cell r="A1594">
            <v>7105058</v>
          </cell>
          <cell r="B1594" t="str">
            <v>제어용비닐케이블</v>
          </cell>
          <cell r="C1594" t="str">
            <v>CVV 2Cx200㎟</v>
          </cell>
          <cell r="D1594" t="str">
            <v>m</v>
          </cell>
        </row>
        <row r="1595">
          <cell r="A1595">
            <v>7105080</v>
          </cell>
          <cell r="B1595" t="str">
            <v>제어용비닐케이블</v>
          </cell>
          <cell r="C1595" t="str">
            <v>CVV 3Cx1.2mm</v>
          </cell>
          <cell r="D1595" t="str">
            <v>m</v>
          </cell>
        </row>
        <row r="1596">
          <cell r="A1596">
            <v>7105081</v>
          </cell>
          <cell r="B1596" t="str">
            <v>제어용비닐케이블</v>
          </cell>
          <cell r="C1596" t="str">
            <v>CVV 3Cx1.6mm</v>
          </cell>
          <cell r="D1596" t="str">
            <v>m</v>
          </cell>
        </row>
        <row r="1597">
          <cell r="A1597">
            <v>7105082</v>
          </cell>
          <cell r="B1597" t="str">
            <v>제어용비닐케이블</v>
          </cell>
          <cell r="C1597" t="str">
            <v>CVV 3Cx2.0mm</v>
          </cell>
          <cell r="D1597" t="str">
            <v>m</v>
          </cell>
        </row>
        <row r="1598">
          <cell r="A1598">
            <v>7105083</v>
          </cell>
          <cell r="B1598" t="str">
            <v>제어용비닐케이블</v>
          </cell>
          <cell r="C1598" t="str">
            <v>CVV 3Cx1.25㎟</v>
          </cell>
          <cell r="D1598" t="str">
            <v>m</v>
          </cell>
        </row>
        <row r="1599">
          <cell r="A1599">
            <v>7105084</v>
          </cell>
          <cell r="B1599" t="str">
            <v>제어용비닐케이블</v>
          </cell>
          <cell r="C1599" t="str">
            <v>CVV 3Cx2.0㎟</v>
          </cell>
          <cell r="D1599" t="str">
            <v>m</v>
          </cell>
        </row>
        <row r="1600">
          <cell r="A1600">
            <v>7105085</v>
          </cell>
          <cell r="B1600" t="str">
            <v>제어용비닐케이블</v>
          </cell>
          <cell r="C1600" t="str">
            <v>CVV 3Cx3.5㎟</v>
          </cell>
          <cell r="D1600" t="str">
            <v>m</v>
          </cell>
        </row>
        <row r="1601">
          <cell r="A1601">
            <v>7105086</v>
          </cell>
          <cell r="B1601" t="str">
            <v>제어용비닐케이블</v>
          </cell>
          <cell r="C1601" t="str">
            <v>CVV 3Cx5.5㎟</v>
          </cell>
          <cell r="D1601" t="str">
            <v>m</v>
          </cell>
        </row>
        <row r="1602">
          <cell r="A1602">
            <v>7105087</v>
          </cell>
          <cell r="B1602" t="str">
            <v>제어용비닐케이블</v>
          </cell>
          <cell r="C1602" t="str">
            <v>CVV 3Cx8㎟</v>
          </cell>
          <cell r="D1602" t="str">
            <v>m</v>
          </cell>
        </row>
        <row r="1603">
          <cell r="A1603">
            <v>7105088</v>
          </cell>
          <cell r="B1603" t="str">
            <v>제어용비닐케이블</v>
          </cell>
          <cell r="C1603" t="str">
            <v>CVV 3Cx14㎟</v>
          </cell>
          <cell r="D1603" t="str">
            <v>m</v>
          </cell>
        </row>
        <row r="1604">
          <cell r="A1604">
            <v>7105089</v>
          </cell>
          <cell r="B1604" t="str">
            <v>제어용비닐케이블</v>
          </cell>
          <cell r="C1604" t="str">
            <v>CVV 3Cx22㎟</v>
          </cell>
          <cell r="D1604" t="str">
            <v>m</v>
          </cell>
        </row>
        <row r="1605">
          <cell r="A1605">
            <v>7105090</v>
          </cell>
          <cell r="B1605" t="str">
            <v>제어용비닐케이블</v>
          </cell>
          <cell r="C1605" t="str">
            <v>CVV 3Cx30㎟</v>
          </cell>
          <cell r="D1605" t="str">
            <v>m</v>
          </cell>
        </row>
        <row r="1606">
          <cell r="A1606">
            <v>7105091</v>
          </cell>
          <cell r="B1606" t="str">
            <v>제어용비닐케이블</v>
          </cell>
          <cell r="C1606" t="str">
            <v>CVV 3Cx38㎟</v>
          </cell>
          <cell r="D1606" t="str">
            <v>m</v>
          </cell>
        </row>
        <row r="1607">
          <cell r="A1607">
            <v>7105092</v>
          </cell>
          <cell r="B1607" t="str">
            <v>제어용비닐케이블</v>
          </cell>
          <cell r="C1607" t="str">
            <v>CVV 3Cx50㎟</v>
          </cell>
          <cell r="D1607" t="str">
            <v>m</v>
          </cell>
        </row>
        <row r="1608">
          <cell r="A1608">
            <v>7105093</v>
          </cell>
          <cell r="B1608" t="str">
            <v>제어용비닐케이블</v>
          </cell>
          <cell r="C1608" t="str">
            <v>CVV 3Cx60㎟</v>
          </cell>
          <cell r="D1608" t="str">
            <v>m</v>
          </cell>
        </row>
        <row r="1609">
          <cell r="A1609">
            <v>7105094</v>
          </cell>
          <cell r="B1609" t="str">
            <v>제어용비닐케이블</v>
          </cell>
          <cell r="C1609" t="str">
            <v>CVV 3Cx80㎟</v>
          </cell>
          <cell r="D1609" t="str">
            <v>m</v>
          </cell>
        </row>
        <row r="1610">
          <cell r="A1610">
            <v>7105095</v>
          </cell>
          <cell r="B1610" t="str">
            <v>제어용비닐케이블</v>
          </cell>
          <cell r="C1610" t="str">
            <v>CVV 3Cx100㎟</v>
          </cell>
          <cell r="D1610" t="str">
            <v>m</v>
          </cell>
        </row>
        <row r="1611">
          <cell r="A1611">
            <v>7105096</v>
          </cell>
          <cell r="B1611" t="str">
            <v>제어용비닐케이블</v>
          </cell>
          <cell r="C1611" t="str">
            <v>CVV 3Cx125㎟</v>
          </cell>
          <cell r="D1611" t="str">
            <v>m</v>
          </cell>
        </row>
        <row r="1612">
          <cell r="A1612">
            <v>7105097</v>
          </cell>
          <cell r="B1612" t="str">
            <v>제어용비닐케이블</v>
          </cell>
          <cell r="C1612" t="str">
            <v>CVV 3Cx150㎟</v>
          </cell>
          <cell r="D1612" t="str">
            <v>m</v>
          </cell>
        </row>
        <row r="1613">
          <cell r="A1613">
            <v>7105098</v>
          </cell>
          <cell r="B1613" t="str">
            <v>제어용비닐케이블</v>
          </cell>
          <cell r="C1613" t="str">
            <v>CVV 3Cx200㎟</v>
          </cell>
          <cell r="D1613" t="str">
            <v>m</v>
          </cell>
        </row>
        <row r="1614">
          <cell r="A1614">
            <v>7105099</v>
          </cell>
          <cell r="B1614" t="str">
            <v>제어용비닐케이블</v>
          </cell>
          <cell r="C1614" t="str">
            <v>CVV 3Cx250㎟</v>
          </cell>
          <cell r="D1614" t="str">
            <v>m</v>
          </cell>
        </row>
        <row r="1615">
          <cell r="A1615">
            <v>7105100</v>
          </cell>
          <cell r="B1615" t="str">
            <v>제어용비닐케이블</v>
          </cell>
          <cell r="C1615" t="str">
            <v>CVV 3Cx325㎟</v>
          </cell>
          <cell r="D1615" t="str">
            <v>m</v>
          </cell>
        </row>
        <row r="1616">
          <cell r="A1616">
            <v>7105120</v>
          </cell>
          <cell r="B1616" t="str">
            <v>제어용비닐케이블</v>
          </cell>
          <cell r="C1616" t="str">
            <v>CVV 4Cx1.2mm</v>
          </cell>
          <cell r="D1616" t="str">
            <v>m</v>
          </cell>
        </row>
        <row r="1617">
          <cell r="A1617">
            <v>7105121</v>
          </cell>
          <cell r="B1617" t="str">
            <v>제어용비닐케이블</v>
          </cell>
          <cell r="C1617" t="str">
            <v>CVV 4Cx1.6mm</v>
          </cell>
          <cell r="D1617" t="str">
            <v>m</v>
          </cell>
        </row>
        <row r="1618">
          <cell r="A1618">
            <v>7105122</v>
          </cell>
          <cell r="B1618" t="str">
            <v>제어용비닐케이블</v>
          </cell>
          <cell r="C1618" t="str">
            <v>CVV 4Cx2.0mm</v>
          </cell>
          <cell r="D1618" t="str">
            <v>m</v>
          </cell>
        </row>
        <row r="1619">
          <cell r="A1619">
            <v>7105123</v>
          </cell>
          <cell r="B1619" t="str">
            <v>제어용비닐케이블</v>
          </cell>
          <cell r="C1619" t="str">
            <v>CVV 4Cx1.25㎟</v>
          </cell>
          <cell r="D1619" t="str">
            <v>m</v>
          </cell>
        </row>
        <row r="1620">
          <cell r="A1620">
            <v>7105124</v>
          </cell>
          <cell r="B1620" t="str">
            <v>제어용비닐케이블</v>
          </cell>
          <cell r="C1620" t="str">
            <v>CVV 4Cx2.0㎟</v>
          </cell>
          <cell r="D1620" t="str">
            <v>m</v>
          </cell>
        </row>
        <row r="1621">
          <cell r="A1621">
            <v>7105125</v>
          </cell>
          <cell r="B1621" t="str">
            <v>제어용비닐케이블</v>
          </cell>
          <cell r="C1621" t="str">
            <v>CVV 4Cx3.5㎟</v>
          </cell>
          <cell r="D1621" t="str">
            <v>m</v>
          </cell>
        </row>
        <row r="1622">
          <cell r="A1622">
            <v>7105126</v>
          </cell>
          <cell r="B1622" t="str">
            <v>제어용비닐케이블</v>
          </cell>
          <cell r="C1622" t="str">
            <v>CVV 4Cx5.5㎟</v>
          </cell>
          <cell r="D1622" t="str">
            <v>m</v>
          </cell>
        </row>
        <row r="1623">
          <cell r="A1623">
            <v>7105127</v>
          </cell>
          <cell r="B1623" t="str">
            <v>제어용비닐케이블</v>
          </cell>
          <cell r="C1623" t="str">
            <v>CVV 4Cx8㎟</v>
          </cell>
          <cell r="D1623" t="str">
            <v>m</v>
          </cell>
        </row>
        <row r="1624">
          <cell r="A1624">
            <v>7105128</v>
          </cell>
          <cell r="B1624" t="str">
            <v>제어용비닐케이블</v>
          </cell>
          <cell r="C1624" t="str">
            <v>CVV 4Cx14㎟</v>
          </cell>
          <cell r="D1624" t="str">
            <v>m</v>
          </cell>
        </row>
        <row r="1625">
          <cell r="A1625">
            <v>7105129</v>
          </cell>
          <cell r="B1625" t="str">
            <v>제어용비닐케이블</v>
          </cell>
          <cell r="C1625" t="str">
            <v>CVV 4Cx22㎟</v>
          </cell>
          <cell r="D1625" t="str">
            <v>m</v>
          </cell>
        </row>
        <row r="1626">
          <cell r="A1626">
            <v>7105130</v>
          </cell>
          <cell r="B1626" t="str">
            <v>제어용비닐케이블</v>
          </cell>
          <cell r="C1626" t="str">
            <v>CVV 4Cx30㎟</v>
          </cell>
          <cell r="D1626" t="str">
            <v>m</v>
          </cell>
        </row>
        <row r="1627">
          <cell r="A1627">
            <v>7105131</v>
          </cell>
          <cell r="B1627" t="str">
            <v>제어용비닐케이블</v>
          </cell>
          <cell r="C1627" t="str">
            <v>CVV 4Cx38㎟</v>
          </cell>
          <cell r="D1627" t="str">
            <v>m</v>
          </cell>
        </row>
        <row r="1628">
          <cell r="A1628">
            <v>7105132</v>
          </cell>
          <cell r="B1628" t="str">
            <v>제어용비닐케이블</v>
          </cell>
          <cell r="C1628" t="str">
            <v>CVV 4Cx50㎟</v>
          </cell>
          <cell r="D1628" t="str">
            <v>m</v>
          </cell>
        </row>
        <row r="1629">
          <cell r="A1629">
            <v>7105133</v>
          </cell>
          <cell r="B1629" t="str">
            <v>제어용비닐케이블</v>
          </cell>
          <cell r="C1629" t="str">
            <v>CVV 4Cx60㎟</v>
          </cell>
          <cell r="D1629" t="str">
            <v>m</v>
          </cell>
        </row>
        <row r="1630">
          <cell r="A1630">
            <v>7105134</v>
          </cell>
          <cell r="B1630" t="str">
            <v>제어용비닐케이블</v>
          </cell>
          <cell r="C1630" t="str">
            <v>CVV 4Cx80㎟</v>
          </cell>
          <cell r="D1630" t="str">
            <v>m</v>
          </cell>
        </row>
        <row r="1631">
          <cell r="A1631">
            <v>7105135</v>
          </cell>
          <cell r="B1631" t="str">
            <v>제어용비닐케이블</v>
          </cell>
          <cell r="C1631" t="str">
            <v>CVV 4Cx100㎟</v>
          </cell>
          <cell r="D1631" t="str">
            <v>m</v>
          </cell>
        </row>
        <row r="1632">
          <cell r="A1632">
            <v>7105136</v>
          </cell>
          <cell r="B1632" t="str">
            <v>제어용비닐케이블</v>
          </cell>
          <cell r="C1632" t="str">
            <v>CVV 4Cx125㎟</v>
          </cell>
          <cell r="D1632" t="str">
            <v>m</v>
          </cell>
        </row>
        <row r="1633">
          <cell r="A1633">
            <v>7105137</v>
          </cell>
          <cell r="B1633" t="str">
            <v>제어용비닐케이블</v>
          </cell>
          <cell r="C1633" t="str">
            <v>CVV 4Cx150㎟</v>
          </cell>
          <cell r="D1633" t="str">
            <v>m</v>
          </cell>
        </row>
        <row r="1634">
          <cell r="A1634">
            <v>7105138</v>
          </cell>
          <cell r="B1634" t="str">
            <v>제어용비닐케이블</v>
          </cell>
          <cell r="C1634" t="str">
            <v>CVV 4Cx200㎟</v>
          </cell>
          <cell r="D1634" t="str">
            <v>m</v>
          </cell>
        </row>
        <row r="1635">
          <cell r="A1635">
            <v>7105139</v>
          </cell>
          <cell r="B1635" t="str">
            <v>제어용비닐케이블</v>
          </cell>
          <cell r="C1635" t="str">
            <v>CVV 4Cx250㎟</v>
          </cell>
          <cell r="D1635" t="str">
            <v>m</v>
          </cell>
        </row>
        <row r="1636">
          <cell r="A1636">
            <v>7105140</v>
          </cell>
          <cell r="B1636" t="str">
            <v>제어용비닐케이블</v>
          </cell>
          <cell r="C1636" t="str">
            <v>CVV 4Cx325㎟</v>
          </cell>
          <cell r="D1636" t="str">
            <v>m</v>
          </cell>
        </row>
        <row r="1637">
          <cell r="A1637">
            <v>7105160</v>
          </cell>
          <cell r="B1637" t="str">
            <v>제어용비닐케이블</v>
          </cell>
          <cell r="C1637" t="str">
            <v>CVV 5Cx1.2mm</v>
          </cell>
          <cell r="D1637" t="str">
            <v>m</v>
          </cell>
        </row>
        <row r="1638">
          <cell r="A1638">
            <v>7105161</v>
          </cell>
          <cell r="B1638" t="str">
            <v>제어용비닐케이블</v>
          </cell>
          <cell r="C1638" t="str">
            <v>CVV 5Cx1.6mm</v>
          </cell>
          <cell r="D1638" t="str">
            <v>m</v>
          </cell>
        </row>
        <row r="1639">
          <cell r="A1639">
            <v>7105162</v>
          </cell>
          <cell r="B1639" t="str">
            <v>제어용비닐케이블</v>
          </cell>
          <cell r="C1639" t="str">
            <v>CVV 5Cx2.0mm</v>
          </cell>
          <cell r="D1639" t="str">
            <v>m</v>
          </cell>
        </row>
        <row r="1640">
          <cell r="A1640">
            <v>7105163</v>
          </cell>
          <cell r="B1640" t="str">
            <v>제어용비닐케이블</v>
          </cell>
          <cell r="C1640" t="str">
            <v>CVV 5Cx1.25㎟</v>
          </cell>
          <cell r="D1640" t="str">
            <v>m</v>
          </cell>
        </row>
        <row r="1641">
          <cell r="A1641">
            <v>7105164</v>
          </cell>
          <cell r="B1641" t="str">
            <v>제어용비닐케이블</v>
          </cell>
          <cell r="C1641" t="str">
            <v>CVV 5Cx2.0㎟</v>
          </cell>
          <cell r="D1641" t="str">
            <v>m</v>
          </cell>
        </row>
        <row r="1642">
          <cell r="A1642">
            <v>7105165</v>
          </cell>
          <cell r="B1642" t="str">
            <v>제어용비닐케이블</v>
          </cell>
          <cell r="C1642" t="str">
            <v>CVV 5Cx3.5㎟</v>
          </cell>
          <cell r="D1642" t="str">
            <v>m</v>
          </cell>
        </row>
        <row r="1643">
          <cell r="A1643">
            <v>7105166</v>
          </cell>
          <cell r="B1643" t="str">
            <v>제어용비닐케이블</v>
          </cell>
          <cell r="C1643" t="str">
            <v>CVV 5Cx5.5㎟</v>
          </cell>
          <cell r="D1643" t="str">
            <v>m</v>
          </cell>
        </row>
        <row r="1644">
          <cell r="A1644">
            <v>7105167</v>
          </cell>
          <cell r="B1644" t="str">
            <v>제어용비닐케이블</v>
          </cell>
          <cell r="C1644" t="str">
            <v>CVV 5Cx8㎟</v>
          </cell>
          <cell r="D1644" t="str">
            <v>m</v>
          </cell>
        </row>
        <row r="1645">
          <cell r="A1645">
            <v>7105168</v>
          </cell>
          <cell r="B1645" t="str">
            <v>제어용비닐케이블</v>
          </cell>
          <cell r="C1645" t="str">
            <v>CVV 5Cx14㎟</v>
          </cell>
          <cell r="D1645" t="str">
            <v>m</v>
          </cell>
        </row>
        <row r="1646">
          <cell r="A1646">
            <v>7105180</v>
          </cell>
          <cell r="B1646" t="str">
            <v>제어용비닐케이블</v>
          </cell>
          <cell r="C1646" t="str">
            <v>CVV 6Cx1.2mm</v>
          </cell>
          <cell r="D1646" t="str">
            <v>m</v>
          </cell>
        </row>
        <row r="1647">
          <cell r="A1647">
            <v>7105181</v>
          </cell>
          <cell r="B1647" t="str">
            <v>제어용비닐케이블</v>
          </cell>
          <cell r="C1647" t="str">
            <v>CVV 6Cx1.6mm</v>
          </cell>
          <cell r="D1647" t="str">
            <v>m</v>
          </cell>
        </row>
        <row r="1648">
          <cell r="A1648">
            <v>7105182</v>
          </cell>
          <cell r="B1648" t="str">
            <v>제어용비닐케이블</v>
          </cell>
          <cell r="C1648" t="str">
            <v>CVV 6Cx2.0mm</v>
          </cell>
          <cell r="D1648" t="str">
            <v>m</v>
          </cell>
        </row>
        <row r="1649">
          <cell r="A1649">
            <v>7105183</v>
          </cell>
          <cell r="B1649" t="str">
            <v>제어용비닐케이블</v>
          </cell>
          <cell r="C1649" t="str">
            <v>CVV 6Cx1.25㎟</v>
          </cell>
          <cell r="D1649" t="str">
            <v>m</v>
          </cell>
        </row>
        <row r="1650">
          <cell r="A1650">
            <v>7105184</v>
          </cell>
          <cell r="B1650" t="str">
            <v>제어용비닐케이블</v>
          </cell>
          <cell r="C1650" t="str">
            <v>CVV 6Cx2.0㎟</v>
          </cell>
          <cell r="D1650" t="str">
            <v>m</v>
          </cell>
        </row>
        <row r="1651">
          <cell r="A1651">
            <v>7105185</v>
          </cell>
          <cell r="B1651" t="str">
            <v>제어용비닐케이블</v>
          </cell>
          <cell r="C1651" t="str">
            <v>CVV 6Cx3.5㎟</v>
          </cell>
          <cell r="D1651" t="str">
            <v>m</v>
          </cell>
        </row>
        <row r="1652">
          <cell r="A1652">
            <v>7105186</v>
          </cell>
          <cell r="B1652" t="str">
            <v>제어용비닐케이블</v>
          </cell>
          <cell r="C1652" t="str">
            <v>CVV 6Cx5.5㎟</v>
          </cell>
          <cell r="D1652" t="str">
            <v>m</v>
          </cell>
        </row>
        <row r="1653">
          <cell r="A1653">
            <v>7105187</v>
          </cell>
          <cell r="B1653" t="str">
            <v>제어용비닐케이블</v>
          </cell>
          <cell r="C1653" t="str">
            <v>CVV 6Cx8㎟</v>
          </cell>
          <cell r="D1653" t="str">
            <v>m</v>
          </cell>
        </row>
        <row r="1654">
          <cell r="A1654">
            <v>7105188</v>
          </cell>
          <cell r="B1654" t="str">
            <v>제어용비닐케이블</v>
          </cell>
          <cell r="C1654" t="str">
            <v>CVV 6Cx14㎟</v>
          </cell>
          <cell r="D1654" t="str">
            <v>m</v>
          </cell>
        </row>
        <row r="1655">
          <cell r="A1655">
            <v>7105200</v>
          </cell>
          <cell r="B1655" t="str">
            <v>제어용비닐케이블</v>
          </cell>
          <cell r="C1655" t="str">
            <v>CVV 7Cx1.2mm</v>
          </cell>
          <cell r="D1655" t="str">
            <v>m</v>
          </cell>
        </row>
        <row r="1656">
          <cell r="A1656">
            <v>7105201</v>
          </cell>
          <cell r="B1656" t="str">
            <v>제어용비닐케이블</v>
          </cell>
          <cell r="C1656" t="str">
            <v>CVV 7Cx1.6mm</v>
          </cell>
          <cell r="D1656" t="str">
            <v>m</v>
          </cell>
        </row>
        <row r="1657">
          <cell r="A1657">
            <v>7105202</v>
          </cell>
          <cell r="B1657" t="str">
            <v>제어용비닐케이블</v>
          </cell>
          <cell r="C1657" t="str">
            <v>CVV 7Cx2.0mm</v>
          </cell>
          <cell r="D1657" t="str">
            <v>m</v>
          </cell>
        </row>
        <row r="1658">
          <cell r="A1658">
            <v>7105203</v>
          </cell>
          <cell r="B1658" t="str">
            <v>제어용비닐케이블</v>
          </cell>
          <cell r="C1658" t="str">
            <v>CVV 7Cx1.25㎟</v>
          </cell>
          <cell r="D1658" t="str">
            <v>m</v>
          </cell>
        </row>
        <row r="1659">
          <cell r="A1659">
            <v>7105204</v>
          </cell>
          <cell r="B1659" t="str">
            <v>제어용비닐케이블</v>
          </cell>
          <cell r="C1659" t="str">
            <v>CVV 7Cx2.0㎟</v>
          </cell>
          <cell r="D1659" t="str">
            <v>m</v>
          </cell>
        </row>
        <row r="1660">
          <cell r="A1660">
            <v>7105205</v>
          </cell>
          <cell r="B1660" t="str">
            <v>제어용비닐케이블</v>
          </cell>
          <cell r="C1660" t="str">
            <v>CVV 7Cx3.5㎟</v>
          </cell>
          <cell r="D1660" t="str">
            <v>m</v>
          </cell>
        </row>
        <row r="1661">
          <cell r="A1661">
            <v>7105206</v>
          </cell>
          <cell r="B1661" t="str">
            <v>제어용비닐케이블</v>
          </cell>
          <cell r="C1661" t="str">
            <v>CVV 7Cx5.5㎟</v>
          </cell>
          <cell r="D1661" t="str">
            <v>m</v>
          </cell>
        </row>
        <row r="1662">
          <cell r="A1662">
            <v>7105207</v>
          </cell>
          <cell r="B1662" t="str">
            <v>제어용비닐케이블</v>
          </cell>
          <cell r="C1662" t="str">
            <v>CVV 7Cx8㎟</v>
          </cell>
          <cell r="D1662" t="str">
            <v>m</v>
          </cell>
        </row>
        <row r="1663">
          <cell r="A1663">
            <v>7105208</v>
          </cell>
          <cell r="B1663" t="str">
            <v>제어용비닐케이블</v>
          </cell>
          <cell r="C1663" t="str">
            <v>CVV 7Cx14㎟</v>
          </cell>
          <cell r="D1663" t="str">
            <v>m</v>
          </cell>
        </row>
        <row r="1664">
          <cell r="A1664">
            <v>7105220</v>
          </cell>
          <cell r="B1664" t="str">
            <v>제어용비닐케이블</v>
          </cell>
          <cell r="C1664" t="str">
            <v>CVV 8Cx1.2mm</v>
          </cell>
          <cell r="D1664" t="str">
            <v>m</v>
          </cell>
        </row>
        <row r="1665">
          <cell r="A1665">
            <v>7105221</v>
          </cell>
          <cell r="B1665" t="str">
            <v>제어용비닐케이블</v>
          </cell>
          <cell r="C1665" t="str">
            <v>CVV 8Cx1.6mm</v>
          </cell>
          <cell r="D1665" t="str">
            <v>m</v>
          </cell>
        </row>
        <row r="1666">
          <cell r="A1666">
            <v>7105222</v>
          </cell>
          <cell r="B1666" t="str">
            <v>제어용비닐케이블</v>
          </cell>
          <cell r="C1666" t="str">
            <v>CVV 8Cx2.0mm</v>
          </cell>
          <cell r="D1666" t="str">
            <v>m</v>
          </cell>
        </row>
        <row r="1667">
          <cell r="A1667">
            <v>7105223</v>
          </cell>
          <cell r="B1667" t="str">
            <v>제어용비닐케이블</v>
          </cell>
          <cell r="C1667" t="str">
            <v>CVV 8Cx1.25㎟</v>
          </cell>
          <cell r="D1667" t="str">
            <v>m</v>
          </cell>
        </row>
        <row r="1668">
          <cell r="A1668">
            <v>7105224</v>
          </cell>
          <cell r="B1668" t="str">
            <v>제어용비닐케이블</v>
          </cell>
          <cell r="C1668" t="str">
            <v>CVV 8Cx2.0㎟</v>
          </cell>
          <cell r="D1668" t="str">
            <v>m</v>
          </cell>
        </row>
        <row r="1669">
          <cell r="A1669">
            <v>7105225</v>
          </cell>
          <cell r="B1669" t="str">
            <v>제어용비닐케이블</v>
          </cell>
          <cell r="C1669" t="str">
            <v>CVV 8Cx3.5㎟</v>
          </cell>
          <cell r="D1669" t="str">
            <v>m</v>
          </cell>
        </row>
        <row r="1670">
          <cell r="A1670">
            <v>7105226</v>
          </cell>
          <cell r="B1670" t="str">
            <v>제어용비닐케이블</v>
          </cell>
          <cell r="C1670" t="str">
            <v>CVV 8Cx5.5㎟</v>
          </cell>
          <cell r="D1670" t="str">
            <v>m</v>
          </cell>
        </row>
        <row r="1671">
          <cell r="A1671">
            <v>7105227</v>
          </cell>
          <cell r="B1671" t="str">
            <v>제어용비닐케이블</v>
          </cell>
          <cell r="C1671" t="str">
            <v>CVV 8Cx8㎟</v>
          </cell>
          <cell r="D1671" t="str">
            <v>m</v>
          </cell>
        </row>
        <row r="1672">
          <cell r="A1672">
            <v>7105228</v>
          </cell>
          <cell r="B1672" t="str">
            <v>제어용비닐케이블</v>
          </cell>
          <cell r="C1672" t="str">
            <v>CVV 8Cx14㎟</v>
          </cell>
          <cell r="D1672" t="str">
            <v>m</v>
          </cell>
        </row>
        <row r="1673">
          <cell r="A1673">
            <v>7105240</v>
          </cell>
          <cell r="B1673" t="str">
            <v>제어용비닐케이블</v>
          </cell>
          <cell r="C1673" t="str">
            <v>CVV 9Cx1.2mm</v>
          </cell>
          <cell r="D1673" t="str">
            <v>m</v>
          </cell>
        </row>
        <row r="1674">
          <cell r="A1674">
            <v>7105241</v>
          </cell>
          <cell r="B1674" t="str">
            <v>제어용비닐케이블</v>
          </cell>
          <cell r="C1674" t="str">
            <v>CVV 9Cx1.6mm</v>
          </cell>
          <cell r="D1674" t="str">
            <v>m</v>
          </cell>
        </row>
        <row r="1675">
          <cell r="A1675">
            <v>7105242</v>
          </cell>
          <cell r="B1675" t="str">
            <v>제어용비닐케이블</v>
          </cell>
          <cell r="C1675" t="str">
            <v>CVV 9Cx2.0mm</v>
          </cell>
          <cell r="D1675" t="str">
            <v>m</v>
          </cell>
        </row>
        <row r="1676">
          <cell r="A1676">
            <v>7105243</v>
          </cell>
          <cell r="B1676" t="str">
            <v>제어용비닐케이블</v>
          </cell>
          <cell r="C1676" t="str">
            <v>CVV 9Cx1.25㎟</v>
          </cell>
          <cell r="D1676" t="str">
            <v>m</v>
          </cell>
        </row>
        <row r="1677">
          <cell r="A1677">
            <v>7105244</v>
          </cell>
          <cell r="B1677" t="str">
            <v>제어용비닐케이블</v>
          </cell>
          <cell r="C1677" t="str">
            <v>CVV 9Cx2.0㎟</v>
          </cell>
          <cell r="D1677" t="str">
            <v>m</v>
          </cell>
        </row>
        <row r="1678">
          <cell r="A1678">
            <v>7105245</v>
          </cell>
          <cell r="B1678" t="str">
            <v>제어용비닐케이블</v>
          </cell>
          <cell r="C1678" t="str">
            <v>CVV 9Cx3.5㎟</v>
          </cell>
          <cell r="D1678" t="str">
            <v>m</v>
          </cell>
        </row>
        <row r="1679">
          <cell r="A1679">
            <v>7105246</v>
          </cell>
          <cell r="B1679" t="str">
            <v>제어용비닐케이블</v>
          </cell>
          <cell r="C1679" t="str">
            <v>CVV 9Cx5.5㎟</v>
          </cell>
          <cell r="D1679" t="str">
            <v>m</v>
          </cell>
        </row>
        <row r="1680">
          <cell r="A1680">
            <v>7105247</v>
          </cell>
          <cell r="B1680" t="str">
            <v>제어용비닐케이블</v>
          </cell>
          <cell r="C1680" t="str">
            <v>CVV 9Cx8㎟</v>
          </cell>
          <cell r="D1680" t="str">
            <v>m</v>
          </cell>
        </row>
        <row r="1681">
          <cell r="A1681">
            <v>7105260</v>
          </cell>
          <cell r="B1681" t="str">
            <v>제어용비닐케이블</v>
          </cell>
          <cell r="C1681" t="str">
            <v>CVV 10Cx1.2mm</v>
          </cell>
          <cell r="D1681" t="str">
            <v>m</v>
          </cell>
        </row>
        <row r="1682">
          <cell r="A1682">
            <v>7105261</v>
          </cell>
          <cell r="B1682" t="str">
            <v>제어용비닐케이블</v>
          </cell>
          <cell r="C1682" t="str">
            <v>CVV 10Cx1.6mm</v>
          </cell>
          <cell r="D1682" t="str">
            <v>m</v>
          </cell>
        </row>
        <row r="1683">
          <cell r="A1683">
            <v>7105262</v>
          </cell>
          <cell r="B1683" t="str">
            <v>제어용비닐케이블</v>
          </cell>
          <cell r="C1683" t="str">
            <v>CVV 10Cx2.0mm</v>
          </cell>
          <cell r="D1683" t="str">
            <v>m</v>
          </cell>
        </row>
        <row r="1684">
          <cell r="A1684">
            <v>7105263</v>
          </cell>
          <cell r="B1684" t="str">
            <v>제어용비닐케이블</v>
          </cell>
          <cell r="C1684" t="str">
            <v>CVV 10Cx1.25㎟</v>
          </cell>
          <cell r="D1684" t="str">
            <v>m</v>
          </cell>
        </row>
        <row r="1685">
          <cell r="A1685">
            <v>7105264</v>
          </cell>
          <cell r="B1685" t="str">
            <v>제어용비닐케이블</v>
          </cell>
          <cell r="C1685" t="str">
            <v>CVV 10Cx2.0㎟</v>
          </cell>
          <cell r="D1685" t="str">
            <v>m</v>
          </cell>
        </row>
        <row r="1686">
          <cell r="A1686">
            <v>7105265</v>
          </cell>
          <cell r="B1686" t="str">
            <v>제어용비닐케이블</v>
          </cell>
          <cell r="C1686" t="str">
            <v>CVV 10Cx3.5㎟</v>
          </cell>
          <cell r="D1686" t="str">
            <v>m</v>
          </cell>
        </row>
        <row r="1687">
          <cell r="A1687">
            <v>7105266</v>
          </cell>
          <cell r="B1687" t="str">
            <v>제어용비닐케이블</v>
          </cell>
          <cell r="C1687" t="str">
            <v>CVV 10Cx5.5㎟</v>
          </cell>
          <cell r="D1687" t="str">
            <v>m</v>
          </cell>
        </row>
        <row r="1688">
          <cell r="A1688">
            <v>7105267</v>
          </cell>
          <cell r="B1688" t="str">
            <v>제어용비닐케이블</v>
          </cell>
          <cell r="C1688" t="str">
            <v>CVV 10Cx8㎟</v>
          </cell>
          <cell r="D1688" t="str">
            <v>m</v>
          </cell>
        </row>
        <row r="1689">
          <cell r="A1689">
            <v>7105280</v>
          </cell>
          <cell r="B1689" t="str">
            <v>제어용비닐케이블</v>
          </cell>
          <cell r="C1689" t="str">
            <v>CVV 12Cx1.2mm</v>
          </cell>
          <cell r="D1689" t="str">
            <v>m</v>
          </cell>
        </row>
        <row r="1690">
          <cell r="A1690">
            <v>7105281</v>
          </cell>
          <cell r="B1690" t="str">
            <v>제어용비닐케이블</v>
          </cell>
          <cell r="C1690" t="str">
            <v>CVV 12Cx1.6mm</v>
          </cell>
          <cell r="D1690" t="str">
            <v>m</v>
          </cell>
        </row>
        <row r="1691">
          <cell r="A1691">
            <v>7105282</v>
          </cell>
          <cell r="B1691" t="str">
            <v>제어용비닐케이블</v>
          </cell>
          <cell r="C1691" t="str">
            <v>CVV 12Cx2.0mm</v>
          </cell>
          <cell r="D1691" t="str">
            <v>m</v>
          </cell>
        </row>
        <row r="1692">
          <cell r="A1692">
            <v>7105283</v>
          </cell>
          <cell r="B1692" t="str">
            <v>제어용비닐케이블</v>
          </cell>
          <cell r="C1692" t="str">
            <v>CVV 12Cx1.25㎟</v>
          </cell>
          <cell r="D1692" t="str">
            <v>m</v>
          </cell>
        </row>
        <row r="1693">
          <cell r="A1693">
            <v>7105284</v>
          </cell>
          <cell r="B1693" t="str">
            <v>제어용비닐케이블</v>
          </cell>
          <cell r="C1693" t="str">
            <v>CVV 12Cx2.0㎟</v>
          </cell>
          <cell r="D1693" t="str">
            <v>m</v>
          </cell>
        </row>
        <row r="1694">
          <cell r="A1694">
            <v>7105285</v>
          </cell>
          <cell r="B1694" t="str">
            <v>제어용비닐케이블</v>
          </cell>
          <cell r="C1694" t="str">
            <v>CVV 12Cx3.5㎟</v>
          </cell>
          <cell r="D1694" t="str">
            <v>m</v>
          </cell>
        </row>
        <row r="1695">
          <cell r="A1695">
            <v>7105286</v>
          </cell>
          <cell r="B1695" t="str">
            <v>제어용비닐케이블</v>
          </cell>
          <cell r="C1695" t="str">
            <v>CVV 12Cx5.5㎟</v>
          </cell>
          <cell r="D1695" t="str">
            <v>m</v>
          </cell>
        </row>
        <row r="1696">
          <cell r="A1696">
            <v>7105287</v>
          </cell>
          <cell r="B1696" t="str">
            <v>제어용비닐케이블</v>
          </cell>
          <cell r="C1696" t="str">
            <v>CVV 12Cx8㎟</v>
          </cell>
          <cell r="D1696" t="str">
            <v>m</v>
          </cell>
        </row>
        <row r="1697">
          <cell r="A1697">
            <v>7105300</v>
          </cell>
          <cell r="B1697" t="str">
            <v>제어용비닐케이블</v>
          </cell>
          <cell r="C1697" t="str">
            <v>CVV 15Cx1.2mm</v>
          </cell>
          <cell r="D1697" t="str">
            <v>m</v>
          </cell>
        </row>
        <row r="1698">
          <cell r="A1698">
            <v>7105301</v>
          </cell>
          <cell r="B1698" t="str">
            <v>제어용비닐케이블</v>
          </cell>
          <cell r="C1698" t="str">
            <v>CVV 15Cx1.6mm</v>
          </cell>
          <cell r="D1698" t="str">
            <v>m</v>
          </cell>
        </row>
        <row r="1699">
          <cell r="A1699">
            <v>7105302</v>
          </cell>
          <cell r="B1699" t="str">
            <v>제어용비닐케이블</v>
          </cell>
          <cell r="C1699" t="str">
            <v>CVV 15Cx2.0mm</v>
          </cell>
          <cell r="D1699" t="str">
            <v>m</v>
          </cell>
        </row>
        <row r="1700">
          <cell r="A1700">
            <v>7105303</v>
          </cell>
          <cell r="B1700" t="str">
            <v>제어용비닐케이블</v>
          </cell>
          <cell r="C1700" t="str">
            <v>CVV 15Cx1.25㎟</v>
          </cell>
          <cell r="D1700" t="str">
            <v>m</v>
          </cell>
        </row>
        <row r="1701">
          <cell r="A1701">
            <v>7105304</v>
          </cell>
          <cell r="B1701" t="str">
            <v>제어용비닐케이블</v>
          </cell>
          <cell r="C1701" t="str">
            <v>CVV 15Cx2.0㎟</v>
          </cell>
          <cell r="D1701" t="str">
            <v>m</v>
          </cell>
        </row>
        <row r="1702">
          <cell r="A1702">
            <v>7105305</v>
          </cell>
          <cell r="B1702" t="str">
            <v>제어용비닐케이블</v>
          </cell>
          <cell r="C1702" t="str">
            <v>CVV 15Cx3.5㎟</v>
          </cell>
          <cell r="D1702" t="str">
            <v>m</v>
          </cell>
        </row>
        <row r="1703">
          <cell r="A1703">
            <v>7105306</v>
          </cell>
          <cell r="B1703" t="str">
            <v>제어용비닐케이블</v>
          </cell>
          <cell r="C1703" t="str">
            <v>CVV 15Cx5.5㎟</v>
          </cell>
          <cell r="D1703" t="str">
            <v>m</v>
          </cell>
        </row>
        <row r="1704">
          <cell r="A1704">
            <v>7105307</v>
          </cell>
          <cell r="B1704" t="str">
            <v>제어용비닐케이블</v>
          </cell>
          <cell r="C1704" t="str">
            <v>CVV 15Cx8㎟</v>
          </cell>
          <cell r="D1704" t="str">
            <v>m</v>
          </cell>
        </row>
        <row r="1705">
          <cell r="A1705">
            <v>7105320</v>
          </cell>
          <cell r="B1705" t="str">
            <v>제어용비닐케이블</v>
          </cell>
          <cell r="C1705" t="str">
            <v>CVV 19Cx1.2mm</v>
          </cell>
          <cell r="D1705" t="str">
            <v>m</v>
          </cell>
        </row>
        <row r="1706">
          <cell r="A1706">
            <v>7105321</v>
          </cell>
          <cell r="B1706" t="str">
            <v>제어용비닐케이블</v>
          </cell>
          <cell r="C1706" t="str">
            <v>CVV 19Cx1.6mm</v>
          </cell>
          <cell r="D1706" t="str">
            <v>m</v>
          </cell>
        </row>
        <row r="1707">
          <cell r="A1707">
            <v>7105322</v>
          </cell>
          <cell r="B1707" t="str">
            <v>제어용비닐케이블</v>
          </cell>
          <cell r="C1707" t="str">
            <v>CVV 19Cx2.0mm</v>
          </cell>
          <cell r="D1707" t="str">
            <v>m</v>
          </cell>
        </row>
        <row r="1708">
          <cell r="A1708">
            <v>7105323</v>
          </cell>
          <cell r="B1708" t="str">
            <v>제어용비닐케이블</v>
          </cell>
          <cell r="C1708" t="str">
            <v>CVV 19Cx1.25㎟</v>
          </cell>
          <cell r="D1708" t="str">
            <v>m</v>
          </cell>
        </row>
        <row r="1709">
          <cell r="A1709">
            <v>7105324</v>
          </cell>
          <cell r="B1709" t="str">
            <v>제어용비닐케이블</v>
          </cell>
          <cell r="C1709" t="str">
            <v>CVV 19Cx2.0㎟</v>
          </cell>
          <cell r="D1709" t="str">
            <v>m</v>
          </cell>
        </row>
        <row r="1710">
          <cell r="A1710">
            <v>7105325</v>
          </cell>
          <cell r="B1710" t="str">
            <v>제어용비닐케이블</v>
          </cell>
          <cell r="C1710" t="str">
            <v>CVV 19Cx3.5㎟</v>
          </cell>
          <cell r="D1710" t="str">
            <v>m</v>
          </cell>
        </row>
        <row r="1711">
          <cell r="A1711">
            <v>7105326</v>
          </cell>
          <cell r="B1711" t="str">
            <v>제어용비닐케이블</v>
          </cell>
          <cell r="C1711" t="str">
            <v>CVV 19Cx5.5㎟</v>
          </cell>
          <cell r="D1711" t="str">
            <v>m</v>
          </cell>
        </row>
        <row r="1712">
          <cell r="A1712">
            <v>7105340</v>
          </cell>
          <cell r="B1712" t="str">
            <v>제어용비닐케이블</v>
          </cell>
          <cell r="C1712" t="str">
            <v>CVV 24Cx1.2mm</v>
          </cell>
          <cell r="D1712" t="str">
            <v>m</v>
          </cell>
        </row>
        <row r="1713">
          <cell r="A1713">
            <v>7105341</v>
          </cell>
          <cell r="B1713" t="str">
            <v>제어용비닐케이블</v>
          </cell>
          <cell r="C1713" t="str">
            <v>CVV 24Cx1.6mm</v>
          </cell>
          <cell r="D1713" t="str">
            <v>m</v>
          </cell>
        </row>
        <row r="1714">
          <cell r="A1714">
            <v>7105342</v>
          </cell>
          <cell r="B1714" t="str">
            <v>제어용비닐케이블</v>
          </cell>
          <cell r="C1714" t="str">
            <v>CVV 24Cx2.0mm</v>
          </cell>
          <cell r="D1714" t="str">
            <v>m</v>
          </cell>
        </row>
        <row r="1715">
          <cell r="A1715">
            <v>7105343</v>
          </cell>
          <cell r="B1715" t="str">
            <v>제어용비닐케이블</v>
          </cell>
          <cell r="C1715" t="str">
            <v>CVV 24Cx1.25㎟</v>
          </cell>
          <cell r="D1715" t="str">
            <v>m</v>
          </cell>
        </row>
        <row r="1716">
          <cell r="A1716">
            <v>7105344</v>
          </cell>
          <cell r="B1716" t="str">
            <v>제어용비닐케이블</v>
          </cell>
          <cell r="C1716" t="str">
            <v>CVV 24Cx2.0㎟</v>
          </cell>
          <cell r="D1716" t="str">
            <v>m</v>
          </cell>
        </row>
        <row r="1717">
          <cell r="A1717">
            <v>7105345</v>
          </cell>
          <cell r="B1717" t="str">
            <v>제어용비닐케이블</v>
          </cell>
          <cell r="C1717" t="str">
            <v>CVV 24Cx3.5㎟</v>
          </cell>
          <cell r="D1717" t="str">
            <v>m</v>
          </cell>
        </row>
        <row r="1718">
          <cell r="A1718">
            <v>7105346</v>
          </cell>
          <cell r="B1718" t="str">
            <v>제어용비닐케이블</v>
          </cell>
          <cell r="C1718" t="str">
            <v>CVV 24Cx5.5㎟</v>
          </cell>
          <cell r="D1718" t="str">
            <v>m</v>
          </cell>
        </row>
        <row r="1719">
          <cell r="A1719">
            <v>7105360</v>
          </cell>
          <cell r="B1719" t="str">
            <v>제어용비닐케이블</v>
          </cell>
          <cell r="C1719" t="str">
            <v>CVV 27Cx1.2mm</v>
          </cell>
          <cell r="D1719" t="str">
            <v>m</v>
          </cell>
        </row>
        <row r="1720">
          <cell r="A1720">
            <v>7105361</v>
          </cell>
          <cell r="B1720" t="str">
            <v>제어용비닐케이블</v>
          </cell>
          <cell r="C1720" t="str">
            <v>CVV 27Cx1.6mm</v>
          </cell>
          <cell r="D1720" t="str">
            <v>m</v>
          </cell>
        </row>
        <row r="1721">
          <cell r="A1721">
            <v>7105362</v>
          </cell>
          <cell r="B1721" t="str">
            <v>제어용비닐케이블</v>
          </cell>
          <cell r="C1721" t="str">
            <v>CVV 27Cx2.0mm</v>
          </cell>
          <cell r="D1721" t="str">
            <v>m</v>
          </cell>
        </row>
        <row r="1722">
          <cell r="A1722">
            <v>7105363</v>
          </cell>
          <cell r="B1722" t="str">
            <v>제어용비닐케이블</v>
          </cell>
          <cell r="C1722" t="str">
            <v>CVV 27Cx1.25㎟</v>
          </cell>
          <cell r="D1722" t="str">
            <v>m</v>
          </cell>
        </row>
        <row r="1723">
          <cell r="A1723">
            <v>7105364</v>
          </cell>
          <cell r="B1723" t="str">
            <v>제어용비닐케이블</v>
          </cell>
          <cell r="C1723" t="str">
            <v>CVV 27Cx2.0㎟</v>
          </cell>
          <cell r="D1723" t="str">
            <v>m</v>
          </cell>
        </row>
        <row r="1724">
          <cell r="A1724">
            <v>7105365</v>
          </cell>
          <cell r="B1724" t="str">
            <v>제어용비닐케이블</v>
          </cell>
          <cell r="C1724" t="str">
            <v>CVV 27Cx3.5㎟</v>
          </cell>
          <cell r="D1724" t="str">
            <v>m</v>
          </cell>
        </row>
        <row r="1725">
          <cell r="A1725">
            <v>7105366</v>
          </cell>
          <cell r="B1725" t="str">
            <v>제어용비닐케이블</v>
          </cell>
          <cell r="C1725" t="str">
            <v>CVV 27Cx5.5㎟</v>
          </cell>
          <cell r="D1725" t="str">
            <v>m</v>
          </cell>
        </row>
        <row r="1726">
          <cell r="A1726">
            <v>7105380</v>
          </cell>
          <cell r="B1726" t="str">
            <v>제어용비닐케이블</v>
          </cell>
          <cell r="C1726" t="str">
            <v>CVV 30Cx1.2mm</v>
          </cell>
          <cell r="D1726" t="str">
            <v>m</v>
          </cell>
        </row>
        <row r="1727">
          <cell r="A1727">
            <v>7105381</v>
          </cell>
          <cell r="B1727" t="str">
            <v>제어용비닐케이블</v>
          </cell>
          <cell r="C1727" t="str">
            <v>CVV 30Cx1.6mm</v>
          </cell>
          <cell r="D1727" t="str">
            <v>m</v>
          </cell>
        </row>
        <row r="1728">
          <cell r="A1728">
            <v>7105382</v>
          </cell>
          <cell r="B1728" t="str">
            <v>제어용비닐케이블</v>
          </cell>
          <cell r="C1728" t="str">
            <v>CVV 30Cx2.0mm</v>
          </cell>
          <cell r="D1728" t="str">
            <v>m</v>
          </cell>
        </row>
        <row r="1729">
          <cell r="A1729">
            <v>7105383</v>
          </cell>
          <cell r="B1729" t="str">
            <v>제어용비닐케이블</v>
          </cell>
          <cell r="C1729" t="str">
            <v>CVV 30Cx1.25㎟</v>
          </cell>
          <cell r="D1729" t="str">
            <v>m</v>
          </cell>
        </row>
        <row r="1730">
          <cell r="A1730">
            <v>7105384</v>
          </cell>
          <cell r="B1730" t="str">
            <v>제어용비닐케이블</v>
          </cell>
          <cell r="C1730" t="str">
            <v>CVV 30Cx2.0㎟</v>
          </cell>
          <cell r="D1730" t="str">
            <v>m</v>
          </cell>
        </row>
        <row r="1731">
          <cell r="A1731">
            <v>7105385</v>
          </cell>
          <cell r="B1731" t="str">
            <v>제어용비닐케이블</v>
          </cell>
          <cell r="C1731" t="str">
            <v>CVV 30Cx3.5㎟</v>
          </cell>
          <cell r="D1731" t="str">
            <v>m</v>
          </cell>
        </row>
        <row r="1732">
          <cell r="A1732">
            <v>7105386</v>
          </cell>
          <cell r="B1732" t="str">
            <v>제어용비닐케이블</v>
          </cell>
          <cell r="C1732" t="str">
            <v>CVV 30Cx5.5㎟</v>
          </cell>
          <cell r="D1732" t="str">
            <v>m</v>
          </cell>
        </row>
        <row r="1733">
          <cell r="A1733">
            <v>7106001</v>
          </cell>
          <cell r="B1733" t="str">
            <v>제어케이블 CVV-S</v>
          </cell>
          <cell r="C1733" t="str">
            <v>2Cx1.25㎟</v>
          </cell>
          <cell r="D1733" t="str">
            <v>m</v>
          </cell>
        </row>
        <row r="1734">
          <cell r="A1734">
            <v>7106002</v>
          </cell>
          <cell r="B1734" t="str">
            <v>제어케이블 CVV-S</v>
          </cell>
          <cell r="C1734" t="str">
            <v>2Cx2.0㎟</v>
          </cell>
          <cell r="D1734" t="str">
            <v>m</v>
          </cell>
        </row>
        <row r="1735">
          <cell r="A1735">
            <v>7106003</v>
          </cell>
          <cell r="B1735" t="str">
            <v>제어케이블 CVV-S</v>
          </cell>
          <cell r="C1735" t="str">
            <v>2Cx3.5㎟</v>
          </cell>
          <cell r="D1735" t="str">
            <v>m</v>
          </cell>
        </row>
        <row r="1736">
          <cell r="A1736">
            <v>7106004</v>
          </cell>
          <cell r="B1736" t="str">
            <v>제어케이블 CVV-S</v>
          </cell>
          <cell r="C1736" t="str">
            <v>2Cx5.5㎟</v>
          </cell>
          <cell r="D1736" t="str">
            <v>m</v>
          </cell>
        </row>
        <row r="1737">
          <cell r="A1737">
            <v>7106005</v>
          </cell>
          <cell r="B1737" t="str">
            <v>제어케이블 CVV-S</v>
          </cell>
          <cell r="C1737" t="str">
            <v>2Cx8㎟</v>
          </cell>
          <cell r="D1737" t="str">
            <v>m</v>
          </cell>
        </row>
        <row r="1738">
          <cell r="A1738">
            <v>7106010</v>
          </cell>
          <cell r="B1738" t="str">
            <v>제어케이블 CVV-S</v>
          </cell>
          <cell r="C1738" t="str">
            <v>3Cx1.25㎟</v>
          </cell>
          <cell r="D1738" t="str">
            <v>m</v>
          </cell>
        </row>
        <row r="1739">
          <cell r="A1739">
            <v>7106011</v>
          </cell>
          <cell r="B1739" t="str">
            <v>제어케이블 CVV-S</v>
          </cell>
          <cell r="C1739" t="str">
            <v>3Cx2.0㎟</v>
          </cell>
          <cell r="D1739" t="str">
            <v>m</v>
          </cell>
        </row>
        <row r="1740">
          <cell r="A1740">
            <v>7106012</v>
          </cell>
          <cell r="B1740" t="str">
            <v>제어케이블 CVV-S</v>
          </cell>
          <cell r="C1740" t="str">
            <v>3Cx3.5㎟</v>
          </cell>
          <cell r="D1740" t="str">
            <v>m</v>
          </cell>
        </row>
        <row r="1741">
          <cell r="A1741">
            <v>7106013</v>
          </cell>
          <cell r="B1741" t="str">
            <v>제어케이블 CVV-S</v>
          </cell>
          <cell r="C1741" t="str">
            <v>3Cx5.5㎟</v>
          </cell>
          <cell r="D1741" t="str">
            <v>m</v>
          </cell>
        </row>
        <row r="1742">
          <cell r="A1742">
            <v>7106014</v>
          </cell>
          <cell r="B1742" t="str">
            <v>제어케이블 CVV-S</v>
          </cell>
          <cell r="C1742" t="str">
            <v>3Cx8㎟</v>
          </cell>
          <cell r="D1742" t="str">
            <v>m</v>
          </cell>
        </row>
        <row r="1743">
          <cell r="A1743">
            <v>7106020</v>
          </cell>
          <cell r="B1743" t="str">
            <v>제어케이블 CVV-S</v>
          </cell>
          <cell r="C1743" t="str">
            <v>4Cx1.25㎟</v>
          </cell>
          <cell r="D1743" t="str">
            <v>m</v>
          </cell>
        </row>
        <row r="1744">
          <cell r="A1744">
            <v>7106021</v>
          </cell>
          <cell r="B1744" t="str">
            <v>제어케이블 CVV-S</v>
          </cell>
          <cell r="C1744" t="str">
            <v>4Cx2.0㎟</v>
          </cell>
          <cell r="D1744" t="str">
            <v>m</v>
          </cell>
        </row>
        <row r="1745">
          <cell r="A1745">
            <v>7106022</v>
          </cell>
          <cell r="B1745" t="str">
            <v>제어케이블 CVV-S</v>
          </cell>
          <cell r="C1745" t="str">
            <v>4Cx3.5㎟</v>
          </cell>
          <cell r="D1745" t="str">
            <v>m</v>
          </cell>
        </row>
        <row r="1746">
          <cell r="A1746">
            <v>7106023</v>
          </cell>
          <cell r="B1746" t="str">
            <v>제어케이블 CVV-S</v>
          </cell>
          <cell r="C1746" t="str">
            <v>4Cx5.5㎟</v>
          </cell>
          <cell r="D1746" t="str">
            <v>m</v>
          </cell>
        </row>
        <row r="1747">
          <cell r="A1747">
            <v>7106024</v>
          </cell>
          <cell r="B1747" t="str">
            <v>제어케이블 CVV-S</v>
          </cell>
          <cell r="C1747" t="str">
            <v>4Cx8㎟</v>
          </cell>
          <cell r="D1747" t="str">
            <v>m</v>
          </cell>
        </row>
        <row r="1748">
          <cell r="A1748">
            <v>7106030</v>
          </cell>
          <cell r="B1748" t="str">
            <v>제어케이블 CVV-S</v>
          </cell>
          <cell r="C1748" t="str">
            <v>5Cx1.25㎟</v>
          </cell>
          <cell r="D1748" t="str">
            <v>m</v>
          </cell>
        </row>
        <row r="1749">
          <cell r="A1749">
            <v>7106031</v>
          </cell>
          <cell r="B1749" t="str">
            <v>제어케이블 CVV-S</v>
          </cell>
          <cell r="C1749" t="str">
            <v>5Cx2.0㎟</v>
          </cell>
          <cell r="D1749" t="str">
            <v>m</v>
          </cell>
        </row>
        <row r="1750">
          <cell r="A1750">
            <v>7106032</v>
          </cell>
          <cell r="B1750" t="str">
            <v>제어케이블 CVV-S</v>
          </cell>
          <cell r="C1750" t="str">
            <v>5Cx3.5㎟</v>
          </cell>
          <cell r="D1750" t="str">
            <v>m</v>
          </cell>
        </row>
        <row r="1751">
          <cell r="A1751">
            <v>7106033</v>
          </cell>
          <cell r="B1751" t="str">
            <v>제어케이블 CVV-S</v>
          </cell>
          <cell r="C1751" t="str">
            <v>5Cx5.5㎟</v>
          </cell>
          <cell r="D1751" t="str">
            <v>m</v>
          </cell>
        </row>
        <row r="1752">
          <cell r="A1752">
            <v>7106034</v>
          </cell>
          <cell r="B1752" t="str">
            <v>제어케이블 CVV-S</v>
          </cell>
          <cell r="C1752" t="str">
            <v>5Cx8㎟</v>
          </cell>
          <cell r="D1752" t="str">
            <v>m</v>
          </cell>
        </row>
        <row r="1753">
          <cell r="A1753">
            <v>7106040</v>
          </cell>
          <cell r="B1753" t="str">
            <v>제어케이블 CVV-S</v>
          </cell>
          <cell r="C1753" t="str">
            <v>6Cx1.25㎟</v>
          </cell>
          <cell r="D1753" t="str">
            <v>m</v>
          </cell>
        </row>
        <row r="1754">
          <cell r="A1754">
            <v>7106041</v>
          </cell>
          <cell r="B1754" t="str">
            <v>제어케이블 CVV-S</v>
          </cell>
          <cell r="C1754" t="str">
            <v>6Cx2.0㎟</v>
          </cell>
          <cell r="D1754" t="str">
            <v>m</v>
          </cell>
        </row>
        <row r="1755">
          <cell r="A1755">
            <v>7106042</v>
          </cell>
          <cell r="B1755" t="str">
            <v>제어케이블 CVV-S</v>
          </cell>
          <cell r="C1755" t="str">
            <v>6Cx3.5㎟</v>
          </cell>
          <cell r="D1755" t="str">
            <v>m</v>
          </cell>
        </row>
        <row r="1756">
          <cell r="A1756">
            <v>7106043</v>
          </cell>
          <cell r="B1756" t="str">
            <v>제어케이블 CVV-S</v>
          </cell>
          <cell r="C1756" t="str">
            <v>6Cx5.5㎟</v>
          </cell>
          <cell r="D1756" t="str">
            <v>m</v>
          </cell>
        </row>
        <row r="1757">
          <cell r="A1757">
            <v>7106044</v>
          </cell>
          <cell r="B1757" t="str">
            <v>제어케이블 CVV-S</v>
          </cell>
          <cell r="C1757" t="str">
            <v>6Cx8㎟</v>
          </cell>
          <cell r="D1757" t="str">
            <v>m</v>
          </cell>
        </row>
        <row r="1758">
          <cell r="A1758">
            <v>7106050</v>
          </cell>
          <cell r="B1758" t="str">
            <v>제어케이블 CVV-S</v>
          </cell>
          <cell r="C1758" t="str">
            <v>7Cx1.25㎟</v>
          </cell>
          <cell r="D1758" t="str">
            <v>m</v>
          </cell>
        </row>
        <row r="1759">
          <cell r="A1759">
            <v>7106051</v>
          </cell>
          <cell r="B1759" t="str">
            <v>제어케이블 CVV-S</v>
          </cell>
          <cell r="C1759" t="str">
            <v>7Cx2.0㎟</v>
          </cell>
          <cell r="D1759" t="str">
            <v>m</v>
          </cell>
        </row>
        <row r="1760">
          <cell r="A1760">
            <v>7106052</v>
          </cell>
          <cell r="B1760" t="str">
            <v>제어케이블 CVV-S</v>
          </cell>
          <cell r="C1760" t="str">
            <v>7Cx3.5㎟</v>
          </cell>
          <cell r="D1760" t="str">
            <v>m</v>
          </cell>
        </row>
        <row r="1761">
          <cell r="A1761">
            <v>7106053</v>
          </cell>
          <cell r="B1761" t="str">
            <v>제어케이블 CVV-S</v>
          </cell>
          <cell r="C1761" t="str">
            <v>7Cx5.5㎟</v>
          </cell>
          <cell r="D1761" t="str">
            <v>m</v>
          </cell>
        </row>
        <row r="1762">
          <cell r="A1762">
            <v>7106054</v>
          </cell>
          <cell r="B1762" t="str">
            <v>제어케이블 CVV-S</v>
          </cell>
          <cell r="C1762" t="str">
            <v>7Cx8㎟</v>
          </cell>
          <cell r="D1762" t="str">
            <v>m</v>
          </cell>
        </row>
        <row r="1763">
          <cell r="A1763">
            <v>7106060</v>
          </cell>
          <cell r="B1763" t="str">
            <v>제어케이블 CVV-S</v>
          </cell>
          <cell r="C1763" t="str">
            <v>9Cx1.25㎟</v>
          </cell>
          <cell r="D1763" t="str">
            <v>m</v>
          </cell>
        </row>
        <row r="1764">
          <cell r="A1764">
            <v>7106061</v>
          </cell>
          <cell r="B1764" t="str">
            <v>제어케이블 CVV-S</v>
          </cell>
          <cell r="C1764" t="str">
            <v>9Cx2.0㎟</v>
          </cell>
          <cell r="D1764" t="str">
            <v>m</v>
          </cell>
        </row>
        <row r="1765">
          <cell r="A1765">
            <v>7106062</v>
          </cell>
          <cell r="B1765" t="str">
            <v>제어케이블 CVV-S</v>
          </cell>
          <cell r="C1765" t="str">
            <v>9Cx3.5㎟</v>
          </cell>
          <cell r="D1765" t="str">
            <v>m</v>
          </cell>
        </row>
        <row r="1766">
          <cell r="A1766">
            <v>7106063</v>
          </cell>
          <cell r="B1766" t="str">
            <v>제어케이블 CVV-S</v>
          </cell>
          <cell r="C1766" t="str">
            <v>9Cx5.5㎟</v>
          </cell>
          <cell r="D1766" t="str">
            <v>m</v>
          </cell>
        </row>
        <row r="1767">
          <cell r="A1767">
            <v>7106064</v>
          </cell>
          <cell r="B1767" t="str">
            <v>제어케이블 CVV-S</v>
          </cell>
          <cell r="C1767" t="str">
            <v>9Cx8㎟</v>
          </cell>
          <cell r="D1767" t="str">
            <v>m</v>
          </cell>
        </row>
        <row r="1768">
          <cell r="A1768">
            <v>7106070</v>
          </cell>
          <cell r="B1768" t="str">
            <v>제어케이블 CVV-S</v>
          </cell>
          <cell r="C1768" t="str">
            <v>10Cx1.25㎟</v>
          </cell>
          <cell r="D1768" t="str">
            <v>m</v>
          </cell>
        </row>
        <row r="1769">
          <cell r="A1769">
            <v>7106071</v>
          </cell>
          <cell r="B1769" t="str">
            <v>제어케이블 CVV-S</v>
          </cell>
          <cell r="C1769" t="str">
            <v>10Cx2.0㎟</v>
          </cell>
          <cell r="D1769" t="str">
            <v>m</v>
          </cell>
        </row>
        <row r="1770">
          <cell r="A1770">
            <v>7106072</v>
          </cell>
          <cell r="B1770" t="str">
            <v>제어케이블 CVV-S</v>
          </cell>
          <cell r="C1770" t="str">
            <v>10Cx3.5㎟</v>
          </cell>
          <cell r="D1770" t="str">
            <v>m</v>
          </cell>
        </row>
        <row r="1771">
          <cell r="A1771">
            <v>7106073</v>
          </cell>
          <cell r="B1771" t="str">
            <v>제어케이블 CVV-S</v>
          </cell>
          <cell r="C1771" t="str">
            <v>10Cx5.5㎟</v>
          </cell>
          <cell r="D1771" t="str">
            <v>m</v>
          </cell>
        </row>
        <row r="1772">
          <cell r="A1772">
            <v>7106074</v>
          </cell>
          <cell r="B1772" t="str">
            <v>제어케이블 CVV-S</v>
          </cell>
          <cell r="C1772" t="str">
            <v>10Cx8㎟</v>
          </cell>
          <cell r="D1772" t="str">
            <v>m</v>
          </cell>
        </row>
        <row r="1773">
          <cell r="A1773">
            <v>7106080</v>
          </cell>
          <cell r="B1773" t="str">
            <v>제어케이블 CVV-S</v>
          </cell>
          <cell r="C1773" t="str">
            <v>12Cx1.25㎟</v>
          </cell>
          <cell r="D1773" t="str">
            <v>m</v>
          </cell>
        </row>
        <row r="1774">
          <cell r="A1774">
            <v>7106081</v>
          </cell>
          <cell r="B1774" t="str">
            <v>제어케이블 CVV-S</v>
          </cell>
          <cell r="C1774" t="str">
            <v>12Cx2.0㎟</v>
          </cell>
          <cell r="D1774" t="str">
            <v>m</v>
          </cell>
        </row>
        <row r="1775">
          <cell r="A1775">
            <v>7106082</v>
          </cell>
          <cell r="B1775" t="str">
            <v>제어케이블 CVV-S</v>
          </cell>
          <cell r="C1775" t="str">
            <v>12Cx3.5㎟</v>
          </cell>
          <cell r="D1775" t="str">
            <v>m</v>
          </cell>
        </row>
        <row r="1776">
          <cell r="A1776">
            <v>7106083</v>
          </cell>
          <cell r="B1776" t="str">
            <v>제어케이블 CVV-S</v>
          </cell>
          <cell r="C1776" t="str">
            <v>12Cx5.5㎟</v>
          </cell>
          <cell r="D1776" t="str">
            <v>m</v>
          </cell>
        </row>
        <row r="1777">
          <cell r="A1777">
            <v>7106090</v>
          </cell>
          <cell r="B1777" t="str">
            <v>제어케이블 CVV-S</v>
          </cell>
          <cell r="C1777" t="str">
            <v>15Cx1.25㎟</v>
          </cell>
          <cell r="D1777" t="str">
            <v>m</v>
          </cell>
        </row>
        <row r="1778">
          <cell r="A1778">
            <v>7106091</v>
          </cell>
          <cell r="B1778" t="str">
            <v>제어케이블 CVV-S</v>
          </cell>
          <cell r="C1778" t="str">
            <v>15Cx2.0㎟</v>
          </cell>
          <cell r="D1778" t="str">
            <v>m</v>
          </cell>
        </row>
        <row r="1779">
          <cell r="A1779">
            <v>7106092</v>
          </cell>
          <cell r="B1779" t="str">
            <v>제어케이블 CVV-S</v>
          </cell>
          <cell r="C1779" t="str">
            <v>15Cx3.5㎟</v>
          </cell>
          <cell r="D1779" t="str">
            <v>m</v>
          </cell>
        </row>
        <row r="1780">
          <cell r="A1780">
            <v>7106093</v>
          </cell>
          <cell r="B1780" t="str">
            <v>제어케이블 CVV-S</v>
          </cell>
          <cell r="C1780" t="str">
            <v>15Cx5.5㎟</v>
          </cell>
          <cell r="D1780" t="str">
            <v>m</v>
          </cell>
        </row>
        <row r="1781">
          <cell r="A1781">
            <v>7106100</v>
          </cell>
          <cell r="B1781" t="str">
            <v>제어케이블 CVV-S</v>
          </cell>
          <cell r="C1781" t="str">
            <v>17Cx1.25㎟</v>
          </cell>
          <cell r="D1781" t="str">
            <v>m</v>
          </cell>
        </row>
        <row r="1782">
          <cell r="A1782">
            <v>7106101</v>
          </cell>
          <cell r="B1782" t="str">
            <v>제어케이블 CVV-S</v>
          </cell>
          <cell r="C1782" t="str">
            <v>17Cx2.0㎟</v>
          </cell>
          <cell r="D1782" t="str">
            <v>m</v>
          </cell>
        </row>
        <row r="1783">
          <cell r="A1783">
            <v>7106102</v>
          </cell>
          <cell r="B1783" t="str">
            <v>제어케이블 CVV-S</v>
          </cell>
          <cell r="C1783" t="str">
            <v>17Cx3.5㎟</v>
          </cell>
          <cell r="D1783" t="str">
            <v>m</v>
          </cell>
        </row>
        <row r="1784">
          <cell r="A1784">
            <v>7106103</v>
          </cell>
          <cell r="B1784" t="str">
            <v>제어케이블 CVV-S</v>
          </cell>
          <cell r="C1784" t="str">
            <v>17Cx5.5㎟</v>
          </cell>
          <cell r="D1784" t="str">
            <v>m</v>
          </cell>
        </row>
        <row r="1785">
          <cell r="A1785">
            <v>7106110</v>
          </cell>
          <cell r="B1785" t="str">
            <v>제어케이블 CVV-S</v>
          </cell>
          <cell r="C1785" t="str">
            <v>19Cx1.25㎟</v>
          </cell>
          <cell r="D1785" t="str">
            <v>m</v>
          </cell>
        </row>
        <row r="1786">
          <cell r="A1786">
            <v>7106111</v>
          </cell>
          <cell r="B1786" t="str">
            <v>제어케이블 CVV-S</v>
          </cell>
          <cell r="C1786" t="str">
            <v>19Cx2.0㎟</v>
          </cell>
          <cell r="D1786" t="str">
            <v>m</v>
          </cell>
        </row>
        <row r="1787">
          <cell r="A1787">
            <v>7106112</v>
          </cell>
          <cell r="B1787" t="str">
            <v>제어케이블 CVV-S</v>
          </cell>
          <cell r="C1787" t="str">
            <v>19Cx3.5㎟</v>
          </cell>
          <cell r="D1787" t="str">
            <v>m</v>
          </cell>
        </row>
        <row r="1788">
          <cell r="A1788">
            <v>7106113</v>
          </cell>
          <cell r="B1788" t="str">
            <v>제어케이블 CVV-S</v>
          </cell>
          <cell r="C1788" t="str">
            <v>19Cx5.5㎟</v>
          </cell>
          <cell r="D1788" t="str">
            <v>m</v>
          </cell>
        </row>
        <row r="1789">
          <cell r="A1789">
            <v>7106120</v>
          </cell>
          <cell r="B1789" t="str">
            <v>제어케이블 CVV-S</v>
          </cell>
          <cell r="C1789" t="str">
            <v>20Cx1.25㎟</v>
          </cell>
          <cell r="D1789" t="str">
            <v>m</v>
          </cell>
        </row>
        <row r="1790">
          <cell r="A1790">
            <v>7106121</v>
          </cell>
          <cell r="B1790" t="str">
            <v>제어케이블 CVV-S</v>
          </cell>
          <cell r="C1790" t="str">
            <v>20Cx2.0㎟</v>
          </cell>
          <cell r="D1790" t="str">
            <v>m</v>
          </cell>
        </row>
        <row r="1791">
          <cell r="A1791">
            <v>7106122</v>
          </cell>
          <cell r="B1791" t="str">
            <v>제어케이블 CVV-S</v>
          </cell>
          <cell r="C1791" t="str">
            <v>20Cx3.5㎟</v>
          </cell>
          <cell r="D1791" t="str">
            <v>m</v>
          </cell>
        </row>
        <row r="1792">
          <cell r="A1792">
            <v>7106123</v>
          </cell>
          <cell r="B1792" t="str">
            <v>제어케이블 CVV-S</v>
          </cell>
          <cell r="C1792" t="str">
            <v>20Cx5.5㎟</v>
          </cell>
          <cell r="D1792" t="str">
            <v>m</v>
          </cell>
        </row>
        <row r="1793">
          <cell r="A1793">
            <v>7106130</v>
          </cell>
          <cell r="B1793" t="str">
            <v>제어케이블 CVV-S</v>
          </cell>
          <cell r="C1793" t="str">
            <v>24Cx1.25㎟</v>
          </cell>
          <cell r="D1793" t="str">
            <v>m</v>
          </cell>
        </row>
        <row r="1794">
          <cell r="A1794">
            <v>7106131</v>
          </cell>
          <cell r="B1794" t="str">
            <v>제어케이블 CVV-S</v>
          </cell>
          <cell r="C1794" t="str">
            <v>24Cx2.0㎟</v>
          </cell>
          <cell r="D1794" t="str">
            <v>m</v>
          </cell>
        </row>
        <row r="1795">
          <cell r="A1795">
            <v>7106132</v>
          </cell>
          <cell r="B1795" t="str">
            <v>제어케이블 CVV-S</v>
          </cell>
          <cell r="C1795" t="str">
            <v>24Cx3.5㎟</v>
          </cell>
          <cell r="D1795" t="str">
            <v>m</v>
          </cell>
        </row>
        <row r="1796">
          <cell r="A1796">
            <v>7106133</v>
          </cell>
          <cell r="B1796" t="str">
            <v>제어케이블 CVV-S</v>
          </cell>
          <cell r="C1796" t="str">
            <v>24Cx5.5㎟</v>
          </cell>
          <cell r="D1796" t="str">
            <v>m</v>
          </cell>
        </row>
        <row r="1797">
          <cell r="A1797">
            <v>7106140</v>
          </cell>
          <cell r="B1797" t="str">
            <v>제어케이블 CVV-S</v>
          </cell>
          <cell r="C1797" t="str">
            <v>27Cx1.25㎟</v>
          </cell>
          <cell r="D1797" t="str">
            <v>m</v>
          </cell>
        </row>
        <row r="1798">
          <cell r="A1798">
            <v>7106141</v>
          </cell>
          <cell r="B1798" t="str">
            <v>제어케이블 CVV-S</v>
          </cell>
          <cell r="C1798" t="str">
            <v>27Cx2.0㎟</v>
          </cell>
          <cell r="D1798" t="str">
            <v>m</v>
          </cell>
        </row>
        <row r="1799">
          <cell r="A1799">
            <v>7106142</v>
          </cell>
          <cell r="B1799" t="str">
            <v>제어케이블 CVV-S</v>
          </cell>
          <cell r="C1799" t="str">
            <v>27Cx3.5㎟</v>
          </cell>
          <cell r="D1799" t="str">
            <v>m</v>
          </cell>
        </row>
        <row r="1800">
          <cell r="A1800">
            <v>7106143</v>
          </cell>
          <cell r="B1800" t="str">
            <v>제어케이블 CVV-S</v>
          </cell>
          <cell r="C1800" t="str">
            <v>27Cx5.5㎟</v>
          </cell>
          <cell r="D1800" t="str">
            <v>m</v>
          </cell>
        </row>
        <row r="1801">
          <cell r="A1801">
            <v>7106150</v>
          </cell>
          <cell r="B1801" t="str">
            <v>제어케이블 CVV-S</v>
          </cell>
          <cell r="C1801" t="str">
            <v>30Cx1.25㎟</v>
          </cell>
          <cell r="D1801" t="str">
            <v>m</v>
          </cell>
        </row>
        <row r="1802">
          <cell r="A1802">
            <v>7106151</v>
          </cell>
          <cell r="B1802" t="str">
            <v>제어케이블 CVV-S</v>
          </cell>
          <cell r="C1802" t="str">
            <v>30Cx2.0㎟</v>
          </cell>
          <cell r="D1802" t="str">
            <v>m</v>
          </cell>
        </row>
        <row r="1803">
          <cell r="A1803">
            <v>7106152</v>
          </cell>
          <cell r="B1803" t="str">
            <v>제어케이블 CVV-S</v>
          </cell>
          <cell r="C1803" t="str">
            <v>30Cx3.5㎟</v>
          </cell>
          <cell r="D1803" t="str">
            <v>m</v>
          </cell>
        </row>
        <row r="1804">
          <cell r="A1804">
            <v>7106153</v>
          </cell>
          <cell r="B1804" t="str">
            <v>제어케이블 CVV-S</v>
          </cell>
          <cell r="C1804" t="str">
            <v>30Cx5.5㎟</v>
          </cell>
          <cell r="D1804" t="str">
            <v>m</v>
          </cell>
        </row>
        <row r="1805">
          <cell r="A1805">
            <v>7107001</v>
          </cell>
          <cell r="B1805" t="str">
            <v>제어케이블 CVV-SB</v>
          </cell>
          <cell r="C1805" t="str">
            <v>2Cx1.25㎟</v>
          </cell>
          <cell r="D1805" t="str">
            <v>m</v>
          </cell>
        </row>
        <row r="1806">
          <cell r="A1806">
            <v>7107002</v>
          </cell>
          <cell r="B1806" t="str">
            <v>제어케이블 CVV-SB</v>
          </cell>
          <cell r="C1806" t="str">
            <v>2Cx2.0㎟</v>
          </cell>
          <cell r="D1806" t="str">
            <v>m</v>
          </cell>
        </row>
        <row r="1807">
          <cell r="A1807">
            <v>7107003</v>
          </cell>
          <cell r="B1807" t="str">
            <v>제어케이블 CVV-SB</v>
          </cell>
          <cell r="C1807" t="str">
            <v>2Cx3.5㎟</v>
          </cell>
          <cell r="D1807" t="str">
            <v>m</v>
          </cell>
        </row>
        <row r="1808">
          <cell r="A1808">
            <v>7107004</v>
          </cell>
          <cell r="B1808" t="str">
            <v>제어케이블 CVV-SB</v>
          </cell>
          <cell r="C1808" t="str">
            <v>2Cx5.5㎟</v>
          </cell>
          <cell r="D1808" t="str">
            <v>m</v>
          </cell>
        </row>
        <row r="1809">
          <cell r="A1809">
            <v>7107005</v>
          </cell>
          <cell r="B1809" t="str">
            <v>제어케이블 CVV-SB</v>
          </cell>
          <cell r="C1809" t="str">
            <v>2Cx8㎟</v>
          </cell>
          <cell r="D1809" t="str">
            <v>m</v>
          </cell>
        </row>
        <row r="1810">
          <cell r="A1810">
            <v>7107010</v>
          </cell>
          <cell r="B1810" t="str">
            <v>제어케이블 CVV-SB</v>
          </cell>
          <cell r="C1810" t="str">
            <v>3Cx1.25㎟</v>
          </cell>
          <cell r="D1810" t="str">
            <v>m</v>
          </cell>
        </row>
        <row r="1811">
          <cell r="A1811">
            <v>7107011</v>
          </cell>
          <cell r="B1811" t="str">
            <v>제어케이블 CVV-SB</v>
          </cell>
          <cell r="C1811" t="str">
            <v>3Cx2.0㎟</v>
          </cell>
          <cell r="D1811" t="str">
            <v>m</v>
          </cell>
        </row>
        <row r="1812">
          <cell r="A1812">
            <v>7107012</v>
          </cell>
          <cell r="B1812" t="str">
            <v>제어케이블 CVV-SB</v>
          </cell>
          <cell r="C1812" t="str">
            <v>3Cx3.5㎟</v>
          </cell>
          <cell r="D1812" t="str">
            <v>m</v>
          </cell>
        </row>
        <row r="1813">
          <cell r="A1813">
            <v>7107013</v>
          </cell>
          <cell r="B1813" t="str">
            <v>제어케이블 CVV-SB</v>
          </cell>
          <cell r="C1813" t="str">
            <v>3Cx5.5㎟</v>
          </cell>
          <cell r="D1813" t="str">
            <v>m</v>
          </cell>
        </row>
        <row r="1814">
          <cell r="A1814">
            <v>7107014</v>
          </cell>
          <cell r="B1814" t="str">
            <v>제어케이블 CVV-SB</v>
          </cell>
          <cell r="C1814" t="str">
            <v>3Cx8㎟</v>
          </cell>
          <cell r="D1814" t="str">
            <v>m</v>
          </cell>
        </row>
        <row r="1815">
          <cell r="A1815">
            <v>7107020</v>
          </cell>
          <cell r="B1815" t="str">
            <v>제어케이블 CVV-SB</v>
          </cell>
          <cell r="C1815" t="str">
            <v>4Cx1.25㎟</v>
          </cell>
          <cell r="D1815" t="str">
            <v>m</v>
          </cell>
        </row>
        <row r="1816">
          <cell r="A1816">
            <v>7107021</v>
          </cell>
          <cell r="B1816" t="str">
            <v>제어케이블 CVV-SB</v>
          </cell>
          <cell r="C1816" t="str">
            <v>4Cx2.0㎟</v>
          </cell>
          <cell r="D1816" t="str">
            <v>m</v>
          </cell>
        </row>
        <row r="1817">
          <cell r="A1817">
            <v>7107022</v>
          </cell>
          <cell r="B1817" t="str">
            <v>제어케이블 CVV-SB</v>
          </cell>
          <cell r="C1817" t="str">
            <v>4Cx3.5㎟</v>
          </cell>
          <cell r="D1817" t="str">
            <v>m</v>
          </cell>
        </row>
        <row r="1818">
          <cell r="A1818">
            <v>7107023</v>
          </cell>
          <cell r="B1818" t="str">
            <v>제어케이블 CVV-SB</v>
          </cell>
          <cell r="C1818" t="str">
            <v>4Cx5.5㎟</v>
          </cell>
          <cell r="D1818" t="str">
            <v>m</v>
          </cell>
        </row>
        <row r="1819">
          <cell r="A1819">
            <v>7107024</v>
          </cell>
          <cell r="B1819" t="str">
            <v>제어케이블 CVV-SB</v>
          </cell>
          <cell r="C1819" t="str">
            <v>4Cx8㎟</v>
          </cell>
          <cell r="D1819" t="str">
            <v>m</v>
          </cell>
        </row>
        <row r="1820">
          <cell r="A1820">
            <v>7107030</v>
          </cell>
          <cell r="B1820" t="str">
            <v>제어케이블 CVV-SB</v>
          </cell>
          <cell r="C1820" t="str">
            <v>5Cx1.25㎟</v>
          </cell>
          <cell r="D1820" t="str">
            <v>m</v>
          </cell>
        </row>
        <row r="1821">
          <cell r="A1821">
            <v>7107031</v>
          </cell>
          <cell r="B1821" t="str">
            <v>제어케이블 CVV-SB</v>
          </cell>
          <cell r="C1821" t="str">
            <v>5Cx2.0㎟</v>
          </cell>
          <cell r="D1821" t="str">
            <v>m</v>
          </cell>
        </row>
        <row r="1822">
          <cell r="A1822">
            <v>7107032</v>
          </cell>
          <cell r="B1822" t="str">
            <v>제어케이블 CVV-SB</v>
          </cell>
          <cell r="C1822" t="str">
            <v>5Cx3.5㎟</v>
          </cell>
          <cell r="D1822" t="str">
            <v>m</v>
          </cell>
        </row>
        <row r="1823">
          <cell r="A1823">
            <v>7107033</v>
          </cell>
          <cell r="B1823" t="str">
            <v>제어케이블 CVV-SB</v>
          </cell>
          <cell r="C1823" t="str">
            <v>5Cx5.5㎟</v>
          </cell>
          <cell r="D1823" t="str">
            <v>m</v>
          </cell>
        </row>
        <row r="1824">
          <cell r="A1824">
            <v>7107034</v>
          </cell>
          <cell r="B1824" t="str">
            <v>제어케이블 CVV-SB</v>
          </cell>
          <cell r="C1824" t="str">
            <v>5Cx8㎟</v>
          </cell>
          <cell r="D1824" t="str">
            <v>m</v>
          </cell>
        </row>
        <row r="1825">
          <cell r="A1825">
            <v>7107040</v>
          </cell>
          <cell r="B1825" t="str">
            <v>제어케이블 CVV-SB</v>
          </cell>
          <cell r="C1825" t="str">
            <v>6Cx1.25㎟</v>
          </cell>
          <cell r="D1825" t="str">
            <v>m</v>
          </cell>
        </row>
        <row r="1826">
          <cell r="A1826">
            <v>7107041</v>
          </cell>
          <cell r="B1826" t="str">
            <v>제어케이블 CVV-SB</v>
          </cell>
          <cell r="C1826" t="str">
            <v>6Cx2.0㎟</v>
          </cell>
          <cell r="D1826" t="str">
            <v>m</v>
          </cell>
        </row>
        <row r="1827">
          <cell r="A1827">
            <v>7107042</v>
          </cell>
          <cell r="B1827" t="str">
            <v>제어케이블 CVV-SB</v>
          </cell>
          <cell r="C1827" t="str">
            <v>6Cx3.5㎟</v>
          </cell>
          <cell r="D1827" t="str">
            <v>m</v>
          </cell>
        </row>
        <row r="1828">
          <cell r="A1828">
            <v>7107043</v>
          </cell>
          <cell r="B1828" t="str">
            <v>제어케이블 CVV-SB</v>
          </cell>
          <cell r="C1828" t="str">
            <v>6Cx5.5㎟</v>
          </cell>
          <cell r="D1828" t="str">
            <v>m</v>
          </cell>
        </row>
        <row r="1829">
          <cell r="A1829">
            <v>7107044</v>
          </cell>
          <cell r="B1829" t="str">
            <v>제어케이블 CVV-SB</v>
          </cell>
          <cell r="C1829" t="str">
            <v>6Cx8㎟</v>
          </cell>
          <cell r="D1829" t="str">
            <v>m</v>
          </cell>
        </row>
        <row r="1830">
          <cell r="A1830">
            <v>7107050</v>
          </cell>
          <cell r="B1830" t="str">
            <v>제어케이블 CVV-SB</v>
          </cell>
          <cell r="C1830" t="str">
            <v>7Cx1.25㎟</v>
          </cell>
          <cell r="D1830" t="str">
            <v>m</v>
          </cell>
        </row>
        <row r="1831">
          <cell r="A1831">
            <v>7107051</v>
          </cell>
          <cell r="B1831" t="str">
            <v>제어케이블 CVV-SB</v>
          </cell>
          <cell r="C1831" t="str">
            <v>7Cx2.0㎟</v>
          </cell>
          <cell r="D1831" t="str">
            <v>m</v>
          </cell>
        </row>
        <row r="1832">
          <cell r="A1832">
            <v>7107052</v>
          </cell>
          <cell r="B1832" t="str">
            <v>제어케이블 CVV-SB</v>
          </cell>
          <cell r="C1832" t="str">
            <v>7Cx3.5㎟</v>
          </cell>
          <cell r="D1832" t="str">
            <v>m</v>
          </cell>
        </row>
        <row r="1833">
          <cell r="A1833">
            <v>7107053</v>
          </cell>
          <cell r="B1833" t="str">
            <v>제어케이블 CVV-SB</v>
          </cell>
          <cell r="C1833" t="str">
            <v>7Cx5.5㎟</v>
          </cell>
          <cell r="D1833" t="str">
            <v>m</v>
          </cell>
        </row>
        <row r="1834">
          <cell r="A1834">
            <v>7107054</v>
          </cell>
          <cell r="B1834" t="str">
            <v>제어케이블 CVV-SB</v>
          </cell>
          <cell r="C1834" t="str">
            <v>7Cx8㎟</v>
          </cell>
          <cell r="D1834" t="str">
            <v>m</v>
          </cell>
        </row>
        <row r="1835">
          <cell r="A1835">
            <v>7107060</v>
          </cell>
          <cell r="B1835" t="str">
            <v>제어케이블 CVV-SB</v>
          </cell>
          <cell r="C1835" t="str">
            <v>9Cx1.25㎟</v>
          </cell>
          <cell r="D1835" t="str">
            <v>m</v>
          </cell>
        </row>
        <row r="1836">
          <cell r="A1836">
            <v>7107061</v>
          </cell>
          <cell r="B1836" t="str">
            <v>제어케이블 CVV-SB</v>
          </cell>
          <cell r="C1836" t="str">
            <v>9Cx2.0㎟</v>
          </cell>
          <cell r="D1836" t="str">
            <v>m</v>
          </cell>
        </row>
        <row r="1837">
          <cell r="A1837">
            <v>7107062</v>
          </cell>
          <cell r="B1837" t="str">
            <v>제어케이블 CVV-SB</v>
          </cell>
          <cell r="C1837" t="str">
            <v>9Cx3.5㎟</v>
          </cell>
          <cell r="D1837" t="str">
            <v>m</v>
          </cell>
        </row>
        <row r="1838">
          <cell r="A1838">
            <v>7107063</v>
          </cell>
          <cell r="B1838" t="str">
            <v>제어케이블 CVV-SB</v>
          </cell>
          <cell r="C1838" t="str">
            <v>9Cx5.5㎟</v>
          </cell>
          <cell r="D1838" t="str">
            <v>m</v>
          </cell>
        </row>
        <row r="1839">
          <cell r="A1839">
            <v>7107064</v>
          </cell>
          <cell r="B1839" t="str">
            <v>제어케이블 CVV-SB</v>
          </cell>
          <cell r="C1839" t="str">
            <v>9Cx8㎟</v>
          </cell>
          <cell r="D1839" t="str">
            <v>m</v>
          </cell>
        </row>
        <row r="1840">
          <cell r="A1840">
            <v>7107070</v>
          </cell>
          <cell r="B1840" t="str">
            <v>제어케이블 CVV-SB</v>
          </cell>
          <cell r="C1840" t="str">
            <v>10Cx1.25㎟</v>
          </cell>
          <cell r="D1840" t="str">
            <v>m</v>
          </cell>
        </row>
        <row r="1841">
          <cell r="A1841">
            <v>7107071</v>
          </cell>
          <cell r="B1841" t="str">
            <v>제어케이블 CVV-SB</v>
          </cell>
          <cell r="C1841" t="str">
            <v>10Cx2.0㎟</v>
          </cell>
          <cell r="D1841" t="str">
            <v>m</v>
          </cell>
        </row>
        <row r="1842">
          <cell r="A1842">
            <v>7107072</v>
          </cell>
          <cell r="B1842" t="str">
            <v>제어케이블 CVV-SB</v>
          </cell>
          <cell r="C1842" t="str">
            <v>10Cx3.5㎟</v>
          </cell>
          <cell r="D1842" t="str">
            <v>m</v>
          </cell>
        </row>
        <row r="1843">
          <cell r="A1843">
            <v>7107073</v>
          </cell>
          <cell r="B1843" t="str">
            <v>제어케이블 CVV-SB</v>
          </cell>
          <cell r="C1843" t="str">
            <v>10Cx5.5㎟</v>
          </cell>
          <cell r="D1843" t="str">
            <v>m</v>
          </cell>
        </row>
        <row r="1844">
          <cell r="A1844">
            <v>7107074</v>
          </cell>
          <cell r="B1844" t="str">
            <v>제어케이블 CVV-SB</v>
          </cell>
          <cell r="C1844" t="str">
            <v>10Cx8㎟</v>
          </cell>
          <cell r="D1844" t="str">
            <v>m</v>
          </cell>
        </row>
        <row r="1845">
          <cell r="A1845">
            <v>7107080</v>
          </cell>
          <cell r="B1845" t="str">
            <v>제어케이블 CVV-SB</v>
          </cell>
          <cell r="C1845" t="str">
            <v>12Cx1.25㎟</v>
          </cell>
          <cell r="D1845" t="str">
            <v>m</v>
          </cell>
        </row>
        <row r="1846">
          <cell r="A1846">
            <v>7107081</v>
          </cell>
          <cell r="B1846" t="str">
            <v>제어케이블 CVV-SB</v>
          </cell>
          <cell r="C1846" t="str">
            <v>12Cx2.0㎟</v>
          </cell>
          <cell r="D1846" t="str">
            <v>m</v>
          </cell>
        </row>
        <row r="1847">
          <cell r="A1847">
            <v>7107082</v>
          </cell>
          <cell r="B1847" t="str">
            <v>제어케이블 CVV-SB</v>
          </cell>
          <cell r="C1847" t="str">
            <v>12Cx3.5㎟</v>
          </cell>
          <cell r="D1847" t="str">
            <v>m</v>
          </cell>
        </row>
        <row r="1848">
          <cell r="A1848">
            <v>7107083</v>
          </cell>
          <cell r="B1848" t="str">
            <v>제어케이블 CVV-SB</v>
          </cell>
          <cell r="C1848" t="str">
            <v>12Cx5.5㎟</v>
          </cell>
          <cell r="D1848" t="str">
            <v>m</v>
          </cell>
        </row>
        <row r="1849">
          <cell r="A1849">
            <v>7107090</v>
          </cell>
          <cell r="B1849" t="str">
            <v>제어케이블 CVV-SB</v>
          </cell>
          <cell r="C1849" t="str">
            <v>15Cx1.25㎟</v>
          </cell>
          <cell r="D1849" t="str">
            <v>m</v>
          </cell>
        </row>
        <row r="1850">
          <cell r="A1850">
            <v>7107091</v>
          </cell>
          <cell r="B1850" t="str">
            <v>제어케이블 CVV-SB</v>
          </cell>
          <cell r="C1850" t="str">
            <v>15Cx2.0㎟</v>
          </cell>
          <cell r="D1850" t="str">
            <v>m</v>
          </cell>
        </row>
        <row r="1851">
          <cell r="A1851">
            <v>7107092</v>
          </cell>
          <cell r="B1851" t="str">
            <v>제어케이블 CVV-SB</v>
          </cell>
          <cell r="C1851" t="str">
            <v>15Cx3.5㎟</v>
          </cell>
          <cell r="D1851" t="str">
            <v>m</v>
          </cell>
        </row>
        <row r="1852">
          <cell r="A1852">
            <v>7107093</v>
          </cell>
          <cell r="B1852" t="str">
            <v>제어케이블 CVV-SB</v>
          </cell>
          <cell r="C1852" t="str">
            <v>15Cx5.5㎟</v>
          </cell>
          <cell r="D1852" t="str">
            <v>m</v>
          </cell>
        </row>
        <row r="1853">
          <cell r="A1853">
            <v>7107100</v>
          </cell>
          <cell r="B1853" t="str">
            <v>제어케이블 CVV-SB</v>
          </cell>
          <cell r="C1853" t="str">
            <v>17Cx1.25㎟</v>
          </cell>
          <cell r="D1853" t="str">
            <v>m</v>
          </cell>
        </row>
        <row r="1854">
          <cell r="A1854">
            <v>7107101</v>
          </cell>
          <cell r="B1854" t="str">
            <v>제어케이블 CVV-SB</v>
          </cell>
          <cell r="C1854" t="str">
            <v>17Cx2.0㎟</v>
          </cell>
          <cell r="D1854" t="str">
            <v>m</v>
          </cell>
        </row>
        <row r="1855">
          <cell r="A1855">
            <v>7107102</v>
          </cell>
          <cell r="B1855" t="str">
            <v>제어케이블 CVV-SB</v>
          </cell>
          <cell r="C1855" t="str">
            <v>17Cx3.5㎟</v>
          </cell>
          <cell r="D1855" t="str">
            <v>m</v>
          </cell>
        </row>
        <row r="1856">
          <cell r="A1856">
            <v>7107103</v>
          </cell>
          <cell r="B1856" t="str">
            <v>제어케이블 CVV-SB</v>
          </cell>
          <cell r="C1856" t="str">
            <v>17Cx5.5㎟</v>
          </cell>
          <cell r="D1856" t="str">
            <v>m</v>
          </cell>
        </row>
        <row r="1857">
          <cell r="A1857">
            <v>7107110</v>
          </cell>
          <cell r="B1857" t="str">
            <v>제어케이블 CVV-SB</v>
          </cell>
          <cell r="C1857" t="str">
            <v>19Cx1.25㎟</v>
          </cell>
          <cell r="D1857" t="str">
            <v>m</v>
          </cell>
        </row>
        <row r="1858">
          <cell r="A1858">
            <v>7107111</v>
          </cell>
          <cell r="B1858" t="str">
            <v>제어케이블 CVV-SB</v>
          </cell>
          <cell r="C1858" t="str">
            <v>19Cx2.0㎟</v>
          </cell>
          <cell r="D1858" t="str">
            <v>m</v>
          </cell>
        </row>
        <row r="1859">
          <cell r="A1859">
            <v>7107112</v>
          </cell>
          <cell r="B1859" t="str">
            <v>제어케이블 CVV-SB</v>
          </cell>
          <cell r="C1859" t="str">
            <v>19Cx3.5㎟</v>
          </cell>
          <cell r="D1859" t="str">
            <v>m</v>
          </cell>
        </row>
        <row r="1860">
          <cell r="A1860">
            <v>7107113</v>
          </cell>
          <cell r="B1860" t="str">
            <v>제어케이블 CVV-SB</v>
          </cell>
          <cell r="C1860" t="str">
            <v>19Cx5.5㎟</v>
          </cell>
          <cell r="D1860" t="str">
            <v>m</v>
          </cell>
        </row>
        <row r="1861">
          <cell r="A1861">
            <v>7107120</v>
          </cell>
          <cell r="B1861" t="str">
            <v>제어케이블 CVV-SB</v>
          </cell>
          <cell r="C1861" t="str">
            <v>22Cx1.25㎟</v>
          </cell>
          <cell r="D1861" t="str">
            <v>m</v>
          </cell>
        </row>
        <row r="1862">
          <cell r="A1862">
            <v>7107121</v>
          </cell>
          <cell r="B1862" t="str">
            <v>제어케이블 CVV-SB</v>
          </cell>
          <cell r="C1862" t="str">
            <v>22Cx2.0㎟</v>
          </cell>
          <cell r="D1862" t="str">
            <v>m</v>
          </cell>
        </row>
        <row r="1863">
          <cell r="A1863">
            <v>7107122</v>
          </cell>
          <cell r="B1863" t="str">
            <v>제어케이블 CVV-SB</v>
          </cell>
          <cell r="C1863" t="str">
            <v>22Cx3.5㎟</v>
          </cell>
          <cell r="D1863" t="str">
            <v>m</v>
          </cell>
        </row>
        <row r="1864">
          <cell r="A1864">
            <v>7107123</v>
          </cell>
          <cell r="B1864" t="str">
            <v>제어케이블 CVV-SB</v>
          </cell>
          <cell r="C1864" t="str">
            <v>22Cx5.5㎟</v>
          </cell>
          <cell r="D1864" t="str">
            <v>m</v>
          </cell>
        </row>
        <row r="1865">
          <cell r="A1865">
            <v>7107130</v>
          </cell>
          <cell r="B1865" t="str">
            <v>제어케이블 CVV-SB</v>
          </cell>
          <cell r="C1865" t="str">
            <v>24Cx1.25㎟</v>
          </cell>
          <cell r="D1865" t="str">
            <v>m</v>
          </cell>
        </row>
        <row r="1866">
          <cell r="A1866">
            <v>7107131</v>
          </cell>
          <cell r="B1866" t="str">
            <v>제어케이블 CVV-SB</v>
          </cell>
          <cell r="C1866" t="str">
            <v>24Cx2.0㎟</v>
          </cell>
          <cell r="D1866" t="str">
            <v>m</v>
          </cell>
        </row>
        <row r="1867">
          <cell r="A1867">
            <v>7107132</v>
          </cell>
          <cell r="B1867" t="str">
            <v>제어케이블 CVV-SB</v>
          </cell>
          <cell r="C1867" t="str">
            <v>24Cx3.5㎟</v>
          </cell>
          <cell r="D1867" t="str">
            <v>m</v>
          </cell>
        </row>
        <row r="1868">
          <cell r="A1868">
            <v>7107133</v>
          </cell>
          <cell r="B1868" t="str">
            <v>제어케이블 CVV-SB</v>
          </cell>
          <cell r="C1868" t="str">
            <v>24Cx5.5㎟</v>
          </cell>
          <cell r="D1868" t="str">
            <v>m</v>
          </cell>
        </row>
        <row r="1869">
          <cell r="A1869">
            <v>7107140</v>
          </cell>
          <cell r="B1869" t="str">
            <v>제어케이블 CVV-SB</v>
          </cell>
          <cell r="C1869" t="str">
            <v>29Cx1.25㎟</v>
          </cell>
          <cell r="D1869" t="str">
            <v>m</v>
          </cell>
        </row>
        <row r="1870">
          <cell r="A1870">
            <v>7107141</v>
          </cell>
          <cell r="B1870" t="str">
            <v>제어케이블 CVV-SB</v>
          </cell>
          <cell r="C1870" t="str">
            <v>29Cx2.0㎟</v>
          </cell>
          <cell r="D1870" t="str">
            <v>m</v>
          </cell>
        </row>
        <row r="1871">
          <cell r="A1871">
            <v>7107142</v>
          </cell>
          <cell r="B1871" t="str">
            <v>제어케이블 CVV-SB</v>
          </cell>
          <cell r="C1871" t="str">
            <v>29Cx3.5㎟</v>
          </cell>
          <cell r="D1871" t="str">
            <v>m</v>
          </cell>
        </row>
        <row r="1872">
          <cell r="A1872">
            <v>7107143</v>
          </cell>
          <cell r="B1872" t="str">
            <v>제어케이블 CVV-SB</v>
          </cell>
          <cell r="C1872" t="str">
            <v>29Cx5.5㎟</v>
          </cell>
          <cell r="D1872" t="str">
            <v>m</v>
          </cell>
        </row>
        <row r="1873">
          <cell r="A1873">
            <v>7107150</v>
          </cell>
          <cell r="B1873" t="str">
            <v>제어케이블 CVV-SB</v>
          </cell>
          <cell r="C1873" t="str">
            <v>30Cx1.25㎟</v>
          </cell>
          <cell r="D1873" t="str">
            <v>m</v>
          </cell>
        </row>
        <row r="1874">
          <cell r="A1874">
            <v>7107151</v>
          </cell>
          <cell r="B1874" t="str">
            <v>제어케이블 CVV-SB</v>
          </cell>
          <cell r="C1874" t="str">
            <v>30Cx2.0㎟</v>
          </cell>
          <cell r="D1874" t="str">
            <v>m</v>
          </cell>
        </row>
        <row r="1875">
          <cell r="A1875">
            <v>7107152</v>
          </cell>
          <cell r="B1875" t="str">
            <v>제어케이블 CVV-SB</v>
          </cell>
          <cell r="C1875" t="str">
            <v>30Cx3.5㎟</v>
          </cell>
          <cell r="D1875" t="str">
            <v>m</v>
          </cell>
        </row>
        <row r="1876">
          <cell r="A1876">
            <v>7107153</v>
          </cell>
          <cell r="B1876" t="str">
            <v>제어케이블 CVV-SB</v>
          </cell>
          <cell r="C1876" t="str">
            <v>30Cx5.5㎟</v>
          </cell>
          <cell r="D1876" t="str">
            <v>m</v>
          </cell>
        </row>
        <row r="1877">
          <cell r="A1877">
            <v>7108001</v>
          </cell>
          <cell r="B1877" t="str">
            <v>신호용케이블 SVV</v>
          </cell>
          <cell r="C1877" t="str">
            <v>2 심 2 ㎟</v>
          </cell>
          <cell r="D1877" t="str">
            <v>m</v>
          </cell>
        </row>
        <row r="1878">
          <cell r="A1878">
            <v>7108002</v>
          </cell>
          <cell r="B1878" t="str">
            <v>신호용케이블 SVV</v>
          </cell>
          <cell r="C1878" t="str">
            <v>4 심 2 ㎟</v>
          </cell>
          <cell r="D1878" t="str">
            <v>m</v>
          </cell>
        </row>
        <row r="1879">
          <cell r="A1879">
            <v>7108003</v>
          </cell>
          <cell r="B1879" t="str">
            <v>신호용케이블 SVV</v>
          </cell>
          <cell r="C1879" t="str">
            <v>6 심 2 ㎟</v>
          </cell>
          <cell r="D1879" t="str">
            <v>m</v>
          </cell>
        </row>
        <row r="1880">
          <cell r="A1880">
            <v>7108004</v>
          </cell>
          <cell r="B1880" t="str">
            <v>신호용케이블 SVV</v>
          </cell>
          <cell r="C1880" t="str">
            <v>8 심 2 ㎟</v>
          </cell>
          <cell r="D1880" t="str">
            <v>m</v>
          </cell>
        </row>
        <row r="1881">
          <cell r="A1881">
            <v>7108005</v>
          </cell>
          <cell r="B1881" t="str">
            <v>신호용케이블 SVV</v>
          </cell>
          <cell r="C1881" t="str">
            <v>12 심 2 ㎟</v>
          </cell>
          <cell r="D1881" t="str">
            <v>m</v>
          </cell>
        </row>
        <row r="1882">
          <cell r="A1882">
            <v>7108006</v>
          </cell>
          <cell r="B1882" t="str">
            <v>신호용케이블 SVV</v>
          </cell>
          <cell r="C1882" t="str">
            <v>19 심 2 ㎟</v>
          </cell>
          <cell r="D1882" t="str">
            <v>m</v>
          </cell>
        </row>
        <row r="1883">
          <cell r="A1883">
            <v>7108007</v>
          </cell>
          <cell r="B1883" t="str">
            <v>신호용케이블 SVV</v>
          </cell>
          <cell r="C1883" t="str">
            <v>30 심 2 ㎟</v>
          </cell>
          <cell r="D1883" t="str">
            <v>m</v>
          </cell>
        </row>
        <row r="1884">
          <cell r="A1884">
            <v>7108020</v>
          </cell>
          <cell r="B1884" t="str">
            <v>신호케이블FR-SEV-S</v>
          </cell>
          <cell r="C1884" t="str">
            <v>7/0.6 x 1P</v>
          </cell>
          <cell r="D1884" t="str">
            <v>m</v>
          </cell>
        </row>
        <row r="1885">
          <cell r="A1885">
            <v>7108021</v>
          </cell>
          <cell r="B1885" t="str">
            <v>신호케이블FR-SEV-S</v>
          </cell>
          <cell r="C1885" t="str">
            <v>7/0.2 x 3P</v>
          </cell>
          <cell r="D1885" t="str">
            <v>m</v>
          </cell>
        </row>
        <row r="1886">
          <cell r="A1886">
            <v>7108040</v>
          </cell>
          <cell r="B1886" t="str">
            <v>신호케이블 FR-CVV</v>
          </cell>
          <cell r="C1886" t="str">
            <v>7/0.6 x 7C</v>
          </cell>
          <cell r="D1886" t="str">
            <v>m</v>
          </cell>
        </row>
        <row r="1887">
          <cell r="A1887">
            <v>7108041</v>
          </cell>
          <cell r="B1887" t="str">
            <v>신호케이블 FR-CVV</v>
          </cell>
          <cell r="C1887" t="str">
            <v>7/0.6 x 12C</v>
          </cell>
          <cell r="D1887" t="str">
            <v>m</v>
          </cell>
        </row>
        <row r="1888">
          <cell r="A1888">
            <v>7108042</v>
          </cell>
          <cell r="B1888" t="str">
            <v>신호케이블 FR-CVV</v>
          </cell>
          <cell r="C1888" t="str">
            <v>7/0.6 x 19C</v>
          </cell>
          <cell r="D1888" t="str">
            <v>m</v>
          </cell>
        </row>
        <row r="1889">
          <cell r="A1889">
            <v>7108043</v>
          </cell>
          <cell r="B1889" t="str">
            <v>신호케이블 FR-CVV</v>
          </cell>
          <cell r="C1889" t="str">
            <v>7/0.6 x 30C</v>
          </cell>
          <cell r="D1889" t="str">
            <v>m</v>
          </cell>
        </row>
        <row r="1890">
          <cell r="A1890">
            <v>7108044</v>
          </cell>
          <cell r="B1890" t="str">
            <v>신호케이블 FR-CVV</v>
          </cell>
          <cell r="C1890" t="str">
            <v>7/1.6 x 2C</v>
          </cell>
          <cell r="D1890" t="str">
            <v>m</v>
          </cell>
        </row>
        <row r="1891">
          <cell r="A1891">
            <v>7108060</v>
          </cell>
          <cell r="B1891" t="str">
            <v>신호케이블 FR-C/V</v>
          </cell>
          <cell r="C1891" t="str">
            <v>7/1.6 x 2C</v>
          </cell>
          <cell r="D1891" t="str">
            <v>m</v>
          </cell>
        </row>
        <row r="1892">
          <cell r="A1892">
            <v>7108061</v>
          </cell>
          <cell r="B1892" t="str">
            <v>신호케이블 FR-C/V</v>
          </cell>
          <cell r="C1892" t="str">
            <v>7/2.0 x 2C</v>
          </cell>
          <cell r="D1892" t="str">
            <v>m</v>
          </cell>
        </row>
        <row r="1893">
          <cell r="A1893">
            <v>7108080</v>
          </cell>
          <cell r="B1893" t="str">
            <v>신호케이블 FR-CVVS</v>
          </cell>
          <cell r="C1893" t="str">
            <v>7/0.6 x 2C</v>
          </cell>
          <cell r="D1893" t="str">
            <v>m</v>
          </cell>
        </row>
        <row r="1894">
          <cell r="A1894">
            <v>7109001</v>
          </cell>
          <cell r="B1894" t="str">
            <v>차폐케이블 JF(FS)</v>
          </cell>
          <cell r="C1894" t="str">
            <v>10P/0.65</v>
          </cell>
          <cell r="D1894" t="str">
            <v>m</v>
          </cell>
        </row>
        <row r="1895">
          <cell r="A1895">
            <v>7109002</v>
          </cell>
          <cell r="B1895" t="str">
            <v>차폐케이블 JF(FS)</v>
          </cell>
          <cell r="C1895" t="str">
            <v>12P/0.65</v>
          </cell>
          <cell r="D1895" t="str">
            <v>m</v>
          </cell>
        </row>
        <row r="1896">
          <cell r="A1896">
            <v>7109003</v>
          </cell>
          <cell r="B1896" t="str">
            <v>차폐케이블 JF(FS)</v>
          </cell>
          <cell r="C1896" t="str">
            <v>20P/0.65</v>
          </cell>
          <cell r="D1896" t="str">
            <v>m</v>
          </cell>
        </row>
        <row r="1897">
          <cell r="A1897">
            <v>7109004</v>
          </cell>
          <cell r="B1897" t="str">
            <v>차폐케이블 JF(FS)</v>
          </cell>
          <cell r="C1897" t="str">
            <v>30P/0.65</v>
          </cell>
          <cell r="D1897" t="str">
            <v>m</v>
          </cell>
        </row>
        <row r="1898">
          <cell r="A1898">
            <v>7109005</v>
          </cell>
          <cell r="B1898" t="str">
            <v>차폐케이블 JF(FS)</v>
          </cell>
          <cell r="C1898" t="str">
            <v>50P/0.65</v>
          </cell>
          <cell r="D1898" t="str">
            <v>m</v>
          </cell>
        </row>
        <row r="1899">
          <cell r="A1899">
            <v>7109006</v>
          </cell>
          <cell r="B1899" t="str">
            <v>차폐케이블 JF(FS)</v>
          </cell>
          <cell r="C1899" t="str">
            <v>100P/0.65</v>
          </cell>
          <cell r="D1899" t="str">
            <v>m</v>
          </cell>
        </row>
        <row r="1900">
          <cell r="A1900">
            <v>7109007</v>
          </cell>
          <cell r="B1900" t="str">
            <v>차폐케이블 JF(FS)</v>
          </cell>
          <cell r="C1900" t="str">
            <v>SC24P/0.65</v>
          </cell>
          <cell r="D1900" t="str">
            <v>m</v>
          </cell>
        </row>
        <row r="1901">
          <cell r="A1901">
            <v>7110001</v>
          </cell>
          <cell r="B1901" t="str">
            <v>JUMPER WIRE</v>
          </cell>
          <cell r="C1901" t="str">
            <v>1P</v>
          </cell>
          <cell r="D1901" t="str">
            <v>m</v>
          </cell>
        </row>
        <row r="1902">
          <cell r="A1902">
            <v>7110002</v>
          </cell>
          <cell r="B1902" t="str">
            <v>JUMPER WIRE</v>
          </cell>
          <cell r="C1902" t="str">
            <v>2P</v>
          </cell>
          <cell r="D1902" t="str">
            <v>m</v>
          </cell>
        </row>
        <row r="1903">
          <cell r="A1903">
            <v>7110003</v>
          </cell>
          <cell r="B1903" t="str">
            <v>JUMPER WIRE</v>
          </cell>
          <cell r="C1903" t="str">
            <v>3P</v>
          </cell>
          <cell r="D1903" t="str">
            <v>m</v>
          </cell>
        </row>
        <row r="1904">
          <cell r="A1904">
            <v>7110004</v>
          </cell>
          <cell r="B1904" t="str">
            <v>JUMPER WIRE</v>
          </cell>
          <cell r="C1904" t="str">
            <v>4P</v>
          </cell>
          <cell r="D1904" t="str">
            <v>m</v>
          </cell>
        </row>
        <row r="1905">
          <cell r="A1905">
            <v>7110100</v>
          </cell>
          <cell r="B1905" t="str">
            <v>UTP CABLE 난연성</v>
          </cell>
          <cell r="C1905" t="str">
            <v>10 Mbps 4P</v>
          </cell>
          <cell r="D1905" t="str">
            <v>m</v>
          </cell>
        </row>
        <row r="1906">
          <cell r="A1906">
            <v>7110101</v>
          </cell>
          <cell r="B1906" t="str">
            <v>UTP CABLE 난연성</v>
          </cell>
          <cell r="C1906" t="str">
            <v>10 Mbps 25P</v>
          </cell>
          <cell r="D1906" t="str">
            <v>m</v>
          </cell>
        </row>
        <row r="1907">
          <cell r="A1907">
            <v>7110102</v>
          </cell>
          <cell r="B1907" t="str">
            <v>UTP CABLE 난연성</v>
          </cell>
          <cell r="C1907" t="str">
            <v>10 Mbps 50P</v>
          </cell>
          <cell r="D1907" t="str">
            <v>m</v>
          </cell>
        </row>
        <row r="1908">
          <cell r="A1908">
            <v>7110103</v>
          </cell>
          <cell r="B1908" t="str">
            <v>UTP CABLE 난연성</v>
          </cell>
          <cell r="C1908" t="str">
            <v>10 Mbps 75P</v>
          </cell>
          <cell r="D1908" t="str">
            <v>m</v>
          </cell>
        </row>
        <row r="1909">
          <cell r="A1909">
            <v>7110104</v>
          </cell>
          <cell r="B1909" t="str">
            <v>UTP CABLE 난연성</v>
          </cell>
          <cell r="C1909" t="str">
            <v>10 Mbps 100P</v>
          </cell>
          <cell r="D1909" t="str">
            <v>m</v>
          </cell>
        </row>
        <row r="1910">
          <cell r="A1910">
            <v>7110105</v>
          </cell>
          <cell r="B1910" t="str">
            <v>UTP CABLE 난연성</v>
          </cell>
          <cell r="C1910" t="str">
            <v>10 Mbps 200P</v>
          </cell>
          <cell r="D1910" t="str">
            <v>m</v>
          </cell>
        </row>
        <row r="1911">
          <cell r="A1911">
            <v>7110120</v>
          </cell>
          <cell r="B1911" t="str">
            <v>UTP CABLE 난연성</v>
          </cell>
          <cell r="C1911" t="str">
            <v>16 Mbps 4P</v>
          </cell>
          <cell r="D1911" t="str">
            <v>m</v>
          </cell>
        </row>
        <row r="1912">
          <cell r="A1912">
            <v>7110121</v>
          </cell>
          <cell r="B1912" t="str">
            <v>UTP CABLE 난연성</v>
          </cell>
          <cell r="C1912" t="str">
            <v>16 Mbps 25P</v>
          </cell>
          <cell r="D1912" t="str">
            <v>m</v>
          </cell>
        </row>
        <row r="1913">
          <cell r="A1913">
            <v>7110122</v>
          </cell>
          <cell r="B1913" t="str">
            <v>UTP CABLE 난연성</v>
          </cell>
          <cell r="C1913" t="str">
            <v>16 Mbps 50P</v>
          </cell>
          <cell r="D1913" t="str">
            <v>m</v>
          </cell>
        </row>
        <row r="1914">
          <cell r="A1914">
            <v>7110123</v>
          </cell>
          <cell r="B1914" t="str">
            <v>UTP CABLE 난연성</v>
          </cell>
          <cell r="C1914" t="str">
            <v>16 Mbps 75P</v>
          </cell>
          <cell r="D1914" t="str">
            <v>m</v>
          </cell>
        </row>
        <row r="1915">
          <cell r="A1915">
            <v>7110124</v>
          </cell>
          <cell r="B1915" t="str">
            <v>UTP CABLE 난연성</v>
          </cell>
          <cell r="C1915" t="str">
            <v>16 Mbps 100P</v>
          </cell>
          <cell r="D1915" t="str">
            <v>m</v>
          </cell>
        </row>
        <row r="1916">
          <cell r="A1916">
            <v>7110125</v>
          </cell>
          <cell r="B1916" t="str">
            <v>UTP CABLE 난연성</v>
          </cell>
          <cell r="C1916" t="str">
            <v>16 Mbps 200P</v>
          </cell>
          <cell r="D1916" t="str">
            <v>m</v>
          </cell>
        </row>
        <row r="1917">
          <cell r="A1917">
            <v>7110140</v>
          </cell>
          <cell r="B1917" t="str">
            <v>UTP CABLE 난연성</v>
          </cell>
          <cell r="C1917" t="str">
            <v>100 Mbps 4P</v>
          </cell>
          <cell r="D1917" t="str">
            <v>m</v>
          </cell>
        </row>
        <row r="1918">
          <cell r="A1918">
            <v>7110141</v>
          </cell>
          <cell r="B1918" t="str">
            <v>UTP CABLE 난연성</v>
          </cell>
          <cell r="C1918" t="str">
            <v>100 Mbps 25P</v>
          </cell>
          <cell r="D1918" t="str">
            <v>m</v>
          </cell>
        </row>
        <row r="1919">
          <cell r="A1919">
            <v>7110142</v>
          </cell>
          <cell r="B1919" t="str">
            <v>UTP CABLE 난연성</v>
          </cell>
          <cell r="C1919" t="str">
            <v>100 Mbps 50P</v>
          </cell>
          <cell r="D1919" t="str">
            <v>m</v>
          </cell>
        </row>
        <row r="1920">
          <cell r="A1920">
            <v>7110143</v>
          </cell>
          <cell r="B1920" t="str">
            <v>UTP CABLE 난연성</v>
          </cell>
          <cell r="C1920" t="str">
            <v>100 Mbps 75P</v>
          </cell>
          <cell r="D1920" t="str">
            <v>m</v>
          </cell>
        </row>
        <row r="1921">
          <cell r="A1921">
            <v>7110144</v>
          </cell>
          <cell r="B1921" t="str">
            <v>UTP CABLE 난연성</v>
          </cell>
          <cell r="C1921" t="str">
            <v>100 Mbps 100P</v>
          </cell>
          <cell r="D1921" t="str">
            <v>m</v>
          </cell>
        </row>
        <row r="1922">
          <cell r="A1922">
            <v>7110145</v>
          </cell>
          <cell r="B1922" t="str">
            <v>UTP CABLE 난연성</v>
          </cell>
          <cell r="C1922" t="str">
            <v>100 Mbps 200P</v>
          </cell>
          <cell r="D1922" t="str">
            <v>m</v>
          </cell>
        </row>
        <row r="1923">
          <cell r="A1923">
            <v>7110200</v>
          </cell>
          <cell r="B1923" t="str">
            <v>UTP CABLE 불연성</v>
          </cell>
          <cell r="C1923" t="str">
            <v>10 Mbps 4P</v>
          </cell>
          <cell r="D1923" t="str">
            <v>m</v>
          </cell>
        </row>
        <row r="1924">
          <cell r="A1924">
            <v>7110201</v>
          </cell>
          <cell r="B1924" t="str">
            <v>UTP CABLE 불연성</v>
          </cell>
          <cell r="C1924" t="str">
            <v>10 Mbps 25P</v>
          </cell>
          <cell r="D1924" t="str">
            <v>m</v>
          </cell>
        </row>
        <row r="1925">
          <cell r="A1925">
            <v>7110202</v>
          </cell>
          <cell r="B1925" t="str">
            <v>UTP CABLE 불연성</v>
          </cell>
          <cell r="C1925" t="str">
            <v>10 Mbps 50P</v>
          </cell>
          <cell r="D1925" t="str">
            <v>m</v>
          </cell>
        </row>
        <row r="1926">
          <cell r="A1926">
            <v>7110203</v>
          </cell>
          <cell r="B1926" t="str">
            <v>UTP CABLE 불연성</v>
          </cell>
          <cell r="C1926" t="str">
            <v>10 Mbps 75P</v>
          </cell>
          <cell r="D1926" t="str">
            <v>m</v>
          </cell>
        </row>
        <row r="1927">
          <cell r="A1927">
            <v>7110204</v>
          </cell>
          <cell r="B1927" t="str">
            <v>UTP CABLE 불연성</v>
          </cell>
          <cell r="C1927" t="str">
            <v>10 Mbps 100P</v>
          </cell>
          <cell r="D1927" t="str">
            <v>m</v>
          </cell>
        </row>
        <row r="1928">
          <cell r="A1928">
            <v>7110205</v>
          </cell>
          <cell r="B1928" t="str">
            <v>UTP CABLE 불연성</v>
          </cell>
          <cell r="C1928" t="str">
            <v>10 Mbps 200P</v>
          </cell>
          <cell r="D1928" t="str">
            <v>m</v>
          </cell>
        </row>
        <row r="1929">
          <cell r="A1929">
            <v>7110220</v>
          </cell>
          <cell r="B1929" t="str">
            <v>UTP CABLE 불연성</v>
          </cell>
          <cell r="C1929" t="str">
            <v>16 Mbps 4P</v>
          </cell>
          <cell r="D1929" t="str">
            <v>m</v>
          </cell>
        </row>
        <row r="1930">
          <cell r="A1930">
            <v>7110221</v>
          </cell>
          <cell r="B1930" t="str">
            <v>UTP CABLE 불연성</v>
          </cell>
          <cell r="C1930" t="str">
            <v>16 Mbps 25P</v>
          </cell>
          <cell r="D1930" t="str">
            <v>m</v>
          </cell>
        </row>
        <row r="1931">
          <cell r="A1931">
            <v>7110222</v>
          </cell>
          <cell r="B1931" t="str">
            <v>UTP CABLE 불연성</v>
          </cell>
          <cell r="C1931" t="str">
            <v>16 Mbps 50P</v>
          </cell>
          <cell r="D1931" t="str">
            <v>m</v>
          </cell>
        </row>
        <row r="1932">
          <cell r="A1932">
            <v>7110223</v>
          </cell>
          <cell r="B1932" t="str">
            <v>UTP CABLE 불연성</v>
          </cell>
          <cell r="C1932" t="str">
            <v>16 Mbps 75P</v>
          </cell>
          <cell r="D1932" t="str">
            <v>m</v>
          </cell>
        </row>
        <row r="1933">
          <cell r="A1933">
            <v>7110224</v>
          </cell>
          <cell r="B1933" t="str">
            <v>UTP CABLE 불연성</v>
          </cell>
          <cell r="C1933" t="str">
            <v>16 Mbps 100P</v>
          </cell>
          <cell r="D1933" t="str">
            <v>m</v>
          </cell>
        </row>
        <row r="1934">
          <cell r="A1934">
            <v>7110225</v>
          </cell>
          <cell r="B1934" t="str">
            <v>UTP CABLE 불연성</v>
          </cell>
          <cell r="C1934" t="str">
            <v>16 Mbps 200P</v>
          </cell>
          <cell r="D1934" t="str">
            <v>m</v>
          </cell>
        </row>
        <row r="1935">
          <cell r="A1935">
            <v>7110240</v>
          </cell>
          <cell r="B1935" t="str">
            <v>UTP CABLE 불연성</v>
          </cell>
          <cell r="C1935" t="str">
            <v>100 Mbps 4P</v>
          </cell>
          <cell r="D1935" t="str">
            <v>m</v>
          </cell>
        </row>
        <row r="1936">
          <cell r="A1936">
            <v>7110241</v>
          </cell>
          <cell r="B1936" t="str">
            <v>UTP CABLE 불연성</v>
          </cell>
          <cell r="C1936" t="str">
            <v>100 Mbps 25P</v>
          </cell>
          <cell r="D1936" t="str">
            <v>m</v>
          </cell>
        </row>
        <row r="1937">
          <cell r="A1937">
            <v>7110242</v>
          </cell>
          <cell r="B1937" t="str">
            <v>UTP CABLE 불연성</v>
          </cell>
          <cell r="C1937" t="str">
            <v>100 Mbps 50P</v>
          </cell>
          <cell r="D1937" t="str">
            <v>m</v>
          </cell>
        </row>
        <row r="1938">
          <cell r="A1938">
            <v>7110243</v>
          </cell>
          <cell r="B1938" t="str">
            <v>UTP CABLE 불연성</v>
          </cell>
          <cell r="C1938" t="str">
            <v>100 Mbps 75P</v>
          </cell>
          <cell r="D1938" t="str">
            <v>m</v>
          </cell>
        </row>
        <row r="1939">
          <cell r="A1939">
            <v>7110244</v>
          </cell>
          <cell r="B1939" t="str">
            <v>UTP CABLE 불연성</v>
          </cell>
          <cell r="C1939" t="str">
            <v>100 Mbps 100P</v>
          </cell>
          <cell r="D1939" t="str">
            <v>m</v>
          </cell>
        </row>
        <row r="1940">
          <cell r="A1940">
            <v>7110245</v>
          </cell>
          <cell r="B1940" t="str">
            <v>UTP CABLE 불연성</v>
          </cell>
          <cell r="C1940" t="str">
            <v>100 Mbps 200P</v>
          </cell>
          <cell r="D1940" t="str">
            <v>m</v>
          </cell>
        </row>
        <row r="1941">
          <cell r="A1941">
            <v>7110300</v>
          </cell>
          <cell r="B1941" t="str">
            <v>RISER CABLE(차폐)</v>
          </cell>
          <cell r="C1941" t="str">
            <v>25P 간선용</v>
          </cell>
          <cell r="D1941" t="str">
            <v>m</v>
          </cell>
        </row>
        <row r="1942">
          <cell r="A1942">
            <v>7110301</v>
          </cell>
          <cell r="B1942" t="str">
            <v>RISER CABLE(차폐)</v>
          </cell>
          <cell r="C1942" t="str">
            <v>50P 간선용</v>
          </cell>
          <cell r="D1942" t="str">
            <v>m</v>
          </cell>
        </row>
        <row r="1943">
          <cell r="A1943">
            <v>7110302</v>
          </cell>
          <cell r="B1943" t="str">
            <v>RISER CABLE(차폐)</v>
          </cell>
          <cell r="C1943" t="str">
            <v>100P 간선용</v>
          </cell>
          <cell r="D1943" t="str">
            <v>m</v>
          </cell>
        </row>
        <row r="1944">
          <cell r="A1944">
            <v>7110303</v>
          </cell>
          <cell r="B1944" t="str">
            <v>RISER CABLE(차폐)</v>
          </cell>
          <cell r="C1944" t="str">
            <v>150P 간선용</v>
          </cell>
          <cell r="D1944" t="str">
            <v>m</v>
          </cell>
        </row>
        <row r="1945">
          <cell r="A1945">
            <v>7110304</v>
          </cell>
          <cell r="B1945" t="str">
            <v>RISER CABLE(차폐)</v>
          </cell>
          <cell r="C1945" t="str">
            <v>200P 간선용</v>
          </cell>
          <cell r="D1945" t="str">
            <v>m</v>
          </cell>
        </row>
        <row r="1946">
          <cell r="A1946">
            <v>7110305</v>
          </cell>
          <cell r="B1946" t="str">
            <v>RISER CABLE(차폐)</v>
          </cell>
          <cell r="C1946" t="str">
            <v>300P 간선용</v>
          </cell>
          <cell r="D1946" t="str">
            <v>m</v>
          </cell>
        </row>
        <row r="1947">
          <cell r="A1947">
            <v>7110306</v>
          </cell>
          <cell r="B1947" t="str">
            <v>RISER CABLE(차폐)</v>
          </cell>
          <cell r="C1947" t="str">
            <v>400P 간선용</v>
          </cell>
          <cell r="D1947" t="str">
            <v>m</v>
          </cell>
        </row>
        <row r="1948">
          <cell r="A1948">
            <v>7110307</v>
          </cell>
          <cell r="B1948" t="str">
            <v>RISER CABLE(차폐)</v>
          </cell>
          <cell r="C1948" t="str">
            <v>600P 간선용</v>
          </cell>
          <cell r="D1948" t="str">
            <v>m</v>
          </cell>
        </row>
        <row r="1949">
          <cell r="A1949">
            <v>7110308</v>
          </cell>
          <cell r="B1949" t="str">
            <v>RISER CABLE(차폐)</v>
          </cell>
          <cell r="C1949" t="str">
            <v>900P 간선용</v>
          </cell>
          <cell r="D1949" t="str">
            <v>m</v>
          </cell>
        </row>
        <row r="1950">
          <cell r="A1950">
            <v>7110309</v>
          </cell>
          <cell r="B1950" t="str">
            <v>RISER CABLE(차폐)</v>
          </cell>
          <cell r="C1950" t="str">
            <v>1200P 간선용</v>
          </cell>
          <cell r="D1950" t="str">
            <v>m</v>
          </cell>
        </row>
        <row r="1951">
          <cell r="A1951">
            <v>7110310</v>
          </cell>
          <cell r="B1951" t="str">
            <v>RISER CABLE(차폐)</v>
          </cell>
          <cell r="C1951" t="str">
            <v>1500P 간선용</v>
          </cell>
          <cell r="D1951" t="str">
            <v>m</v>
          </cell>
        </row>
        <row r="1952">
          <cell r="A1952">
            <v>7110311</v>
          </cell>
          <cell r="B1952" t="str">
            <v>RISER CABLE(차폐)</v>
          </cell>
          <cell r="C1952" t="str">
            <v>1800P 간선용</v>
          </cell>
          <cell r="D1952" t="str">
            <v>m</v>
          </cell>
        </row>
        <row r="1953">
          <cell r="A1953">
            <v>7111001</v>
          </cell>
          <cell r="B1953" t="str">
            <v>잠바선 TJV</v>
          </cell>
          <cell r="C1953" t="str">
            <v>1심 0.5mm</v>
          </cell>
          <cell r="D1953" t="str">
            <v>m</v>
          </cell>
        </row>
        <row r="1954">
          <cell r="A1954">
            <v>7111002</v>
          </cell>
          <cell r="B1954" t="str">
            <v>잠바선 TJV</v>
          </cell>
          <cell r="C1954" t="str">
            <v>2심 0.6mm</v>
          </cell>
          <cell r="D1954" t="str">
            <v>m</v>
          </cell>
        </row>
        <row r="1955">
          <cell r="A1955">
            <v>7111003</v>
          </cell>
          <cell r="B1955" t="str">
            <v>잠바선 TJV</v>
          </cell>
          <cell r="C1955" t="str">
            <v>3심 0.6mm</v>
          </cell>
          <cell r="D1955" t="str">
            <v>m</v>
          </cell>
        </row>
        <row r="1956">
          <cell r="A1956">
            <v>7111004</v>
          </cell>
          <cell r="B1956" t="str">
            <v>잠바선 TJV</v>
          </cell>
          <cell r="C1956" t="str">
            <v>4심 0.6mm</v>
          </cell>
          <cell r="D1956" t="str">
            <v>m</v>
          </cell>
        </row>
        <row r="1957">
          <cell r="A1957">
            <v>7112001</v>
          </cell>
          <cell r="B1957" t="str">
            <v>광섬유 케이블</v>
          </cell>
          <cell r="C1957" t="str">
            <v>5 CORE (SM)</v>
          </cell>
          <cell r="D1957" t="str">
            <v>m</v>
          </cell>
        </row>
        <row r="1958">
          <cell r="A1958">
            <v>7112002</v>
          </cell>
          <cell r="B1958" t="str">
            <v>광섬유 케이블</v>
          </cell>
          <cell r="C1958" t="str">
            <v>6 CORE (SM)</v>
          </cell>
          <cell r="D1958" t="str">
            <v>m</v>
          </cell>
        </row>
        <row r="1959">
          <cell r="A1959">
            <v>7112003</v>
          </cell>
          <cell r="B1959" t="str">
            <v>광섬유 케이블</v>
          </cell>
          <cell r="C1959" t="str">
            <v>7 CORE (SM)</v>
          </cell>
          <cell r="D1959" t="str">
            <v>m</v>
          </cell>
        </row>
        <row r="1960">
          <cell r="A1960">
            <v>7112004</v>
          </cell>
          <cell r="B1960" t="str">
            <v>광섬유 케이블</v>
          </cell>
          <cell r="C1960" t="str">
            <v>8 CORE (SM)</v>
          </cell>
          <cell r="D1960" t="str">
            <v>m</v>
          </cell>
        </row>
        <row r="1961">
          <cell r="A1961">
            <v>7112005</v>
          </cell>
          <cell r="B1961" t="str">
            <v>광섬유 케이블</v>
          </cell>
          <cell r="C1961" t="str">
            <v>9 CORE (SM)</v>
          </cell>
          <cell r="D1961" t="str">
            <v>m</v>
          </cell>
        </row>
        <row r="1962">
          <cell r="A1962">
            <v>7112006</v>
          </cell>
          <cell r="B1962" t="str">
            <v>광섬유 케이블</v>
          </cell>
          <cell r="C1962" t="str">
            <v>10 CORE (SM)</v>
          </cell>
          <cell r="D1962" t="str">
            <v>m</v>
          </cell>
        </row>
        <row r="1963">
          <cell r="A1963">
            <v>7112007</v>
          </cell>
          <cell r="B1963" t="str">
            <v>광섬유 케이블</v>
          </cell>
          <cell r="C1963" t="str">
            <v>11 CORE (SM)</v>
          </cell>
          <cell r="D1963" t="str">
            <v>m</v>
          </cell>
        </row>
        <row r="1964">
          <cell r="A1964">
            <v>7112008</v>
          </cell>
          <cell r="B1964" t="str">
            <v>광섬유 케이블</v>
          </cell>
          <cell r="C1964" t="str">
            <v>12 CORE (SM)</v>
          </cell>
          <cell r="D1964" t="str">
            <v>m</v>
          </cell>
        </row>
        <row r="1965">
          <cell r="A1965">
            <v>7112009</v>
          </cell>
          <cell r="B1965" t="str">
            <v>광섬유 케이블</v>
          </cell>
          <cell r="C1965" t="str">
            <v>13 CORE (SM)</v>
          </cell>
          <cell r="D1965" t="str">
            <v>m</v>
          </cell>
        </row>
        <row r="1966">
          <cell r="A1966">
            <v>7112010</v>
          </cell>
          <cell r="B1966" t="str">
            <v>광섬유 케이블</v>
          </cell>
          <cell r="C1966" t="str">
            <v>14 CORE (SM)</v>
          </cell>
          <cell r="D1966" t="str">
            <v>m</v>
          </cell>
        </row>
        <row r="1967">
          <cell r="A1967">
            <v>7112011</v>
          </cell>
          <cell r="B1967" t="str">
            <v>광섬유 케이블</v>
          </cell>
          <cell r="C1967" t="str">
            <v>15 CORE (SM)</v>
          </cell>
          <cell r="D1967" t="str">
            <v>m</v>
          </cell>
        </row>
        <row r="1968">
          <cell r="A1968">
            <v>7112012</v>
          </cell>
          <cell r="B1968" t="str">
            <v>광섬유 케이블</v>
          </cell>
          <cell r="C1968" t="str">
            <v>16 CORE (SM)</v>
          </cell>
          <cell r="D1968" t="str">
            <v>m</v>
          </cell>
        </row>
        <row r="1969">
          <cell r="A1969">
            <v>7112013</v>
          </cell>
          <cell r="B1969" t="str">
            <v>광섬유 케이블</v>
          </cell>
          <cell r="C1969" t="str">
            <v>20 CORE (SM)</v>
          </cell>
          <cell r="D1969" t="str">
            <v>m</v>
          </cell>
        </row>
        <row r="1970">
          <cell r="A1970">
            <v>7112014</v>
          </cell>
          <cell r="B1970" t="str">
            <v>광섬유 케이블</v>
          </cell>
          <cell r="C1970" t="str">
            <v>22 CORE (SM)</v>
          </cell>
          <cell r="D1970" t="str">
            <v>m</v>
          </cell>
        </row>
        <row r="1971">
          <cell r="A1971">
            <v>7112015</v>
          </cell>
          <cell r="B1971" t="str">
            <v>광섬유 케이블</v>
          </cell>
          <cell r="C1971" t="str">
            <v>26 CORE (SM)</v>
          </cell>
          <cell r="D1971" t="str">
            <v>m</v>
          </cell>
        </row>
        <row r="1972">
          <cell r="A1972">
            <v>7112016</v>
          </cell>
          <cell r="B1972" t="str">
            <v>광섬유 케이블</v>
          </cell>
          <cell r="C1972" t="str">
            <v>38 CORE (SM)</v>
          </cell>
          <cell r="D1972" t="str">
            <v>m</v>
          </cell>
        </row>
        <row r="1973">
          <cell r="A1973">
            <v>7112017</v>
          </cell>
          <cell r="B1973" t="str">
            <v>광섬유 케이블</v>
          </cell>
          <cell r="C1973" t="str">
            <v>42 CORE (SM)</v>
          </cell>
          <cell r="D1973" t="str">
            <v>m</v>
          </cell>
        </row>
        <row r="1974">
          <cell r="A1974">
            <v>7112018</v>
          </cell>
          <cell r="B1974" t="str">
            <v>광섬유 케이블</v>
          </cell>
          <cell r="C1974" t="str">
            <v>50 CORE (SM)</v>
          </cell>
          <cell r="D1974" t="str">
            <v>m</v>
          </cell>
        </row>
        <row r="1975">
          <cell r="A1975">
            <v>7113001</v>
          </cell>
          <cell r="B1975" t="str">
            <v>케이블 TW/SH</v>
          </cell>
          <cell r="C1975" t="str">
            <v>7/0.6x1P</v>
          </cell>
          <cell r="D1975" t="str">
            <v>m</v>
          </cell>
        </row>
        <row r="1976">
          <cell r="A1976">
            <v>7113002</v>
          </cell>
          <cell r="B1976" t="str">
            <v>케이블 TW/SH</v>
          </cell>
          <cell r="C1976" t="str">
            <v>7/0.2x3P</v>
          </cell>
          <cell r="D1976" t="str">
            <v>m</v>
          </cell>
        </row>
        <row r="1977">
          <cell r="A1977">
            <v>7114001</v>
          </cell>
          <cell r="B1977" t="str">
            <v>국내케이블 SWV-SH</v>
          </cell>
          <cell r="C1977" t="str">
            <v>2 개연 10C</v>
          </cell>
          <cell r="D1977" t="str">
            <v>m</v>
          </cell>
        </row>
        <row r="1978">
          <cell r="A1978">
            <v>7114002</v>
          </cell>
          <cell r="B1978" t="str">
            <v>국내케이블 SWV-SH</v>
          </cell>
          <cell r="C1978" t="str">
            <v>2 개연 20C</v>
          </cell>
          <cell r="D1978" t="str">
            <v>m</v>
          </cell>
        </row>
        <row r="1979">
          <cell r="A1979">
            <v>7114003</v>
          </cell>
          <cell r="B1979" t="str">
            <v>국내케이블 SWV-SH</v>
          </cell>
          <cell r="C1979" t="str">
            <v>2 개연 24C</v>
          </cell>
          <cell r="D1979" t="str">
            <v>m</v>
          </cell>
        </row>
        <row r="1980">
          <cell r="A1980">
            <v>7114004</v>
          </cell>
          <cell r="B1980" t="str">
            <v>국내케이블 SWV-SH</v>
          </cell>
          <cell r="C1980" t="str">
            <v>2 개연 40C</v>
          </cell>
          <cell r="D1980" t="str">
            <v>m</v>
          </cell>
        </row>
        <row r="1981">
          <cell r="A1981">
            <v>7114005</v>
          </cell>
          <cell r="B1981" t="str">
            <v>국내케이블 SWV-SH</v>
          </cell>
          <cell r="C1981" t="str">
            <v>2 개연 50C</v>
          </cell>
          <cell r="D1981" t="str">
            <v>m</v>
          </cell>
        </row>
        <row r="1982">
          <cell r="A1982">
            <v>7114006</v>
          </cell>
          <cell r="B1982" t="str">
            <v>국내케이블 SWV-SH</v>
          </cell>
          <cell r="C1982" t="str">
            <v>2 개연 60C</v>
          </cell>
          <cell r="D1982" t="str">
            <v>m</v>
          </cell>
        </row>
        <row r="1983">
          <cell r="A1983">
            <v>7114007</v>
          </cell>
          <cell r="B1983" t="str">
            <v>국내케이블 SWV-SH</v>
          </cell>
          <cell r="C1983" t="str">
            <v>2 개연 64C</v>
          </cell>
          <cell r="D1983" t="str">
            <v>m</v>
          </cell>
        </row>
        <row r="1984">
          <cell r="A1984">
            <v>7114008</v>
          </cell>
          <cell r="B1984" t="str">
            <v>국내케이블 SWV-SH</v>
          </cell>
          <cell r="C1984" t="str">
            <v>2 개연 80C</v>
          </cell>
          <cell r="D1984" t="str">
            <v>m</v>
          </cell>
        </row>
        <row r="1985">
          <cell r="A1985">
            <v>7114009</v>
          </cell>
          <cell r="B1985" t="str">
            <v>국내케이블 SWV-SH</v>
          </cell>
          <cell r="C1985" t="str">
            <v>2 개연 100C</v>
          </cell>
          <cell r="D1985" t="str">
            <v>m</v>
          </cell>
        </row>
        <row r="1986">
          <cell r="A1986">
            <v>7114100</v>
          </cell>
          <cell r="B1986" t="str">
            <v>국내케이블 SWV-SH</v>
          </cell>
          <cell r="C1986" t="str">
            <v>3 개연 15C</v>
          </cell>
          <cell r="D1986" t="str">
            <v>m</v>
          </cell>
        </row>
        <row r="1987">
          <cell r="A1987">
            <v>7114101</v>
          </cell>
          <cell r="B1987" t="str">
            <v>국내케이블 SWV-SH</v>
          </cell>
          <cell r="C1987" t="str">
            <v>3 개연 30C</v>
          </cell>
          <cell r="D1987" t="str">
            <v>m</v>
          </cell>
        </row>
        <row r="1988">
          <cell r="A1988">
            <v>7114102</v>
          </cell>
          <cell r="B1988" t="str">
            <v>국내케이블 SWV-SH</v>
          </cell>
          <cell r="C1988" t="str">
            <v>3 개연 45C</v>
          </cell>
          <cell r="D1988" t="str">
            <v>m</v>
          </cell>
        </row>
        <row r="1989">
          <cell r="A1989">
            <v>7114103</v>
          </cell>
          <cell r="B1989" t="str">
            <v>국내케이블 SWV-SH</v>
          </cell>
          <cell r="C1989" t="str">
            <v>3 개연 60C</v>
          </cell>
          <cell r="D1989" t="str">
            <v>m</v>
          </cell>
        </row>
        <row r="1990">
          <cell r="A1990">
            <v>7114104</v>
          </cell>
          <cell r="B1990" t="str">
            <v>국내케이블 SWV-SH</v>
          </cell>
          <cell r="C1990" t="str">
            <v>3 개연 75C</v>
          </cell>
          <cell r="D1990" t="str">
            <v>m</v>
          </cell>
        </row>
        <row r="1991">
          <cell r="A1991">
            <v>7199001</v>
          </cell>
          <cell r="B1991" t="str">
            <v>UTP CABLE(CAT5)</v>
          </cell>
          <cell r="C1991" t="str">
            <v>0.5mm x 4 P</v>
          </cell>
          <cell r="D1991" t="str">
            <v>m</v>
          </cell>
        </row>
        <row r="1992">
          <cell r="A1992">
            <v>7199002</v>
          </cell>
          <cell r="B1992" t="str">
            <v>UTP CABLE(CAT5)</v>
          </cell>
          <cell r="C1992" t="str">
            <v>0.5mm x 25 P</v>
          </cell>
          <cell r="D1992" t="str">
            <v>m</v>
          </cell>
        </row>
        <row r="1993">
          <cell r="A1993">
            <v>7199003</v>
          </cell>
          <cell r="B1993" t="str">
            <v>UTP CABLE(CAT6)</v>
          </cell>
          <cell r="C1993" t="str">
            <v>0.5mm x 4 P</v>
          </cell>
          <cell r="D1993" t="str">
            <v>m</v>
          </cell>
        </row>
        <row r="1994">
          <cell r="A1994">
            <v>7199004</v>
          </cell>
          <cell r="B1994" t="str">
            <v>UTP CABLE(CAT6)</v>
          </cell>
          <cell r="C1994" t="str">
            <v>0.5mm x 25 P</v>
          </cell>
          <cell r="D1994" t="str">
            <v>m</v>
          </cell>
        </row>
        <row r="1995">
          <cell r="A1995">
            <v>7199005</v>
          </cell>
          <cell r="B1995" t="str">
            <v>UTP CABLE</v>
          </cell>
          <cell r="C1995" t="str">
            <v>0.5mm x 25 P</v>
          </cell>
          <cell r="D1995" t="str">
            <v>m</v>
          </cell>
        </row>
        <row r="1996">
          <cell r="A1996">
            <v>7199006</v>
          </cell>
          <cell r="B1996" t="str">
            <v>UTP CABLE</v>
          </cell>
          <cell r="C1996" t="str">
            <v>0.5mm x 50 P</v>
          </cell>
          <cell r="D1996" t="str">
            <v>m</v>
          </cell>
        </row>
        <row r="1997">
          <cell r="A1997">
            <v>7199007</v>
          </cell>
          <cell r="B1997" t="str">
            <v>UTP CABLE(CAT3)</v>
          </cell>
          <cell r="C1997" t="str">
            <v>0.5mm x 100 P</v>
          </cell>
          <cell r="D1997" t="str">
            <v>m</v>
          </cell>
        </row>
        <row r="1998">
          <cell r="A1998">
            <v>7199008</v>
          </cell>
          <cell r="B1998" t="str">
            <v>UTP CABLE(CAT3)</v>
          </cell>
          <cell r="C1998" t="str">
            <v>0.5mm x 150 P</v>
          </cell>
          <cell r="D1998" t="str">
            <v>m</v>
          </cell>
        </row>
        <row r="1999">
          <cell r="A1999">
            <v>7199009</v>
          </cell>
          <cell r="B1999" t="str">
            <v>UTP CABLE(CAT3)</v>
          </cell>
          <cell r="C1999" t="str">
            <v>0.5mm x 200 P</v>
          </cell>
          <cell r="D1999" t="str">
            <v>m</v>
          </cell>
        </row>
        <row r="2000">
          <cell r="A2000">
            <v>7199010</v>
          </cell>
          <cell r="B2000" t="str">
            <v>UTP CABLE</v>
          </cell>
          <cell r="C2000" t="str">
            <v>0.5mm x 300 P</v>
          </cell>
          <cell r="D2000" t="str">
            <v>m</v>
          </cell>
        </row>
        <row r="2001">
          <cell r="A2001">
            <v>7199011</v>
          </cell>
          <cell r="B2001" t="str">
            <v>UTP CABLE</v>
          </cell>
          <cell r="C2001" t="str">
            <v>0.5mm x 400 P</v>
          </cell>
          <cell r="D2001" t="str">
            <v>m</v>
          </cell>
        </row>
        <row r="2002">
          <cell r="A2002">
            <v>7199012</v>
          </cell>
          <cell r="B2002" t="str">
            <v>UTP CABLE</v>
          </cell>
          <cell r="C2002" t="str">
            <v>0.5mm x 500 P</v>
          </cell>
          <cell r="D2002" t="str">
            <v>m</v>
          </cell>
        </row>
        <row r="2003">
          <cell r="A2003">
            <v>7199013</v>
          </cell>
          <cell r="B2003" t="str">
            <v>UTP CABLE</v>
          </cell>
          <cell r="C2003" t="str">
            <v>0.5mm x 600 P</v>
          </cell>
          <cell r="D2003" t="str">
            <v>m</v>
          </cell>
        </row>
        <row r="2004">
          <cell r="A2004">
            <v>7199014</v>
          </cell>
          <cell r="B2004" t="str">
            <v>PVC CABLE</v>
          </cell>
          <cell r="C2004" t="str">
            <v>0.5mm x 2 P</v>
          </cell>
          <cell r="D2004" t="str">
            <v>m</v>
          </cell>
        </row>
        <row r="2005">
          <cell r="A2005">
            <v>7199015</v>
          </cell>
          <cell r="B2005" t="str">
            <v>PVC CABLE</v>
          </cell>
          <cell r="C2005" t="str">
            <v>0.5mm x 4 P</v>
          </cell>
          <cell r="D2005" t="str">
            <v>m</v>
          </cell>
        </row>
        <row r="2006">
          <cell r="A2006">
            <v>7199016</v>
          </cell>
          <cell r="B2006" t="str">
            <v>MIC CABLE</v>
          </cell>
          <cell r="C2006" t="str">
            <v>2E5</v>
          </cell>
          <cell r="D2006" t="str">
            <v>m</v>
          </cell>
        </row>
        <row r="2007">
          <cell r="A2007">
            <v>7199017</v>
          </cell>
          <cell r="B2007" t="str">
            <v>MIC CABLE</v>
          </cell>
          <cell r="C2007" t="str">
            <v>9E5</v>
          </cell>
          <cell r="D2007" t="str">
            <v>m</v>
          </cell>
        </row>
        <row r="2008">
          <cell r="A2008">
            <v>7199018</v>
          </cell>
          <cell r="B2008" t="str">
            <v>고발포동축케이블</v>
          </cell>
          <cell r="C2008" t="str">
            <v>5C-FB</v>
          </cell>
          <cell r="D2008" t="str">
            <v>m</v>
          </cell>
        </row>
        <row r="2009">
          <cell r="A2009">
            <v>7199019</v>
          </cell>
          <cell r="B2009" t="str">
            <v>고발포동축케이블</v>
          </cell>
          <cell r="C2009" t="str">
            <v>7C-FB</v>
          </cell>
          <cell r="D2009" t="str">
            <v>m</v>
          </cell>
        </row>
        <row r="2010">
          <cell r="A2010">
            <v>7199020</v>
          </cell>
          <cell r="B2010" t="str">
            <v>고발포동축케이블</v>
          </cell>
          <cell r="C2010" t="str">
            <v>5C-HFBT</v>
          </cell>
          <cell r="D2010" t="str">
            <v>m</v>
          </cell>
        </row>
        <row r="2011">
          <cell r="A2011">
            <v>7199021</v>
          </cell>
          <cell r="B2011" t="str">
            <v>고발포동축케이블</v>
          </cell>
          <cell r="C2011" t="str">
            <v>7C-HFBT</v>
          </cell>
          <cell r="D2011" t="str">
            <v>m</v>
          </cell>
        </row>
        <row r="2012">
          <cell r="A2012">
            <v>7199022</v>
          </cell>
          <cell r="B2012" t="str">
            <v>고발포동축케이블</v>
          </cell>
          <cell r="C2012" t="str">
            <v>5C-HFB</v>
          </cell>
          <cell r="D2012" t="str">
            <v>m</v>
          </cell>
        </row>
        <row r="2013">
          <cell r="A2013">
            <v>7199023</v>
          </cell>
          <cell r="B2013" t="str">
            <v>고발포동축케이블</v>
          </cell>
          <cell r="C2013" t="str">
            <v>7C-HFB</v>
          </cell>
          <cell r="D2013" t="str">
            <v>m</v>
          </cell>
        </row>
        <row r="2014">
          <cell r="A2014">
            <v>7199028</v>
          </cell>
          <cell r="B2014" t="str">
            <v>UTP CABLE(CAT3)</v>
          </cell>
          <cell r="C2014" t="str">
            <v>0.5mm x 75 P</v>
          </cell>
          <cell r="D2014" t="str">
            <v>m</v>
          </cell>
        </row>
        <row r="2015">
          <cell r="A2015">
            <v>7199030</v>
          </cell>
          <cell r="B2015" t="str">
            <v>제어케이블 CVV-S</v>
          </cell>
          <cell r="C2015" t="str">
            <v>8Cx3.5㎟</v>
          </cell>
          <cell r="D2015" t="str">
            <v>m</v>
          </cell>
        </row>
        <row r="2016">
          <cell r="A2016">
            <v>7201001</v>
          </cell>
          <cell r="B2016" t="str">
            <v>압착터미날</v>
          </cell>
          <cell r="C2016" t="str">
            <v>1.25 ㎟</v>
          </cell>
          <cell r="D2016" t="str">
            <v>개</v>
          </cell>
        </row>
        <row r="2017">
          <cell r="A2017">
            <v>7201002</v>
          </cell>
          <cell r="B2017" t="str">
            <v>압착터미날</v>
          </cell>
          <cell r="C2017" t="str">
            <v>2.0 ㎟</v>
          </cell>
          <cell r="D2017" t="str">
            <v>개</v>
          </cell>
        </row>
        <row r="2018">
          <cell r="A2018">
            <v>7201003</v>
          </cell>
          <cell r="B2018" t="str">
            <v>압착터미날</v>
          </cell>
          <cell r="C2018" t="str">
            <v>3.5 ㎟</v>
          </cell>
          <cell r="D2018" t="str">
            <v>개</v>
          </cell>
        </row>
        <row r="2019">
          <cell r="A2019">
            <v>7201004</v>
          </cell>
          <cell r="B2019" t="str">
            <v>압착터미날</v>
          </cell>
          <cell r="C2019" t="str">
            <v>5.5 ㎟</v>
          </cell>
          <cell r="D2019" t="str">
            <v>개</v>
          </cell>
        </row>
        <row r="2020">
          <cell r="A2020">
            <v>7201005</v>
          </cell>
          <cell r="B2020" t="str">
            <v>압착터미날</v>
          </cell>
          <cell r="C2020" t="str">
            <v>8 ㎟</v>
          </cell>
          <cell r="D2020" t="str">
            <v>개</v>
          </cell>
        </row>
        <row r="2021">
          <cell r="A2021">
            <v>7201006</v>
          </cell>
          <cell r="B2021" t="str">
            <v>압착터미날</v>
          </cell>
          <cell r="C2021" t="str">
            <v>14 ㎟</v>
          </cell>
          <cell r="D2021" t="str">
            <v>개</v>
          </cell>
        </row>
        <row r="2022">
          <cell r="A2022">
            <v>7201007</v>
          </cell>
          <cell r="B2022" t="str">
            <v>압착터미날</v>
          </cell>
          <cell r="C2022" t="str">
            <v>22 ㎟</v>
          </cell>
          <cell r="D2022" t="str">
            <v>개</v>
          </cell>
        </row>
        <row r="2023">
          <cell r="A2023">
            <v>7201008</v>
          </cell>
          <cell r="B2023" t="str">
            <v>압착터미날</v>
          </cell>
          <cell r="C2023" t="str">
            <v>38 ㎟</v>
          </cell>
          <cell r="D2023" t="str">
            <v>개</v>
          </cell>
        </row>
        <row r="2024">
          <cell r="A2024">
            <v>7201009</v>
          </cell>
          <cell r="B2024" t="str">
            <v>압착터미날</v>
          </cell>
          <cell r="C2024" t="str">
            <v>60 ㎟</v>
          </cell>
          <cell r="D2024" t="str">
            <v>개</v>
          </cell>
        </row>
        <row r="2025">
          <cell r="A2025">
            <v>7201010</v>
          </cell>
          <cell r="B2025" t="str">
            <v>압착터미날</v>
          </cell>
          <cell r="C2025" t="str">
            <v>80 ㎟</v>
          </cell>
          <cell r="D2025" t="str">
            <v>개</v>
          </cell>
        </row>
        <row r="2026">
          <cell r="A2026">
            <v>7201011</v>
          </cell>
          <cell r="B2026" t="str">
            <v>압착터미날</v>
          </cell>
          <cell r="C2026" t="str">
            <v>100 ㎟</v>
          </cell>
          <cell r="D2026" t="str">
            <v>개</v>
          </cell>
        </row>
        <row r="2027">
          <cell r="A2027">
            <v>7201012</v>
          </cell>
          <cell r="B2027" t="str">
            <v>압착터미날</v>
          </cell>
          <cell r="C2027" t="str">
            <v>125 ㎟</v>
          </cell>
          <cell r="D2027" t="str">
            <v>개</v>
          </cell>
        </row>
        <row r="2028">
          <cell r="A2028">
            <v>7201013</v>
          </cell>
          <cell r="B2028" t="str">
            <v>압착터미날</v>
          </cell>
          <cell r="C2028" t="str">
            <v>200 ㎟</v>
          </cell>
          <cell r="D2028" t="str">
            <v>개</v>
          </cell>
        </row>
        <row r="2029">
          <cell r="A2029">
            <v>7201014</v>
          </cell>
          <cell r="B2029" t="str">
            <v>압착터미날</v>
          </cell>
          <cell r="C2029" t="str">
            <v>325 ㎟</v>
          </cell>
          <cell r="D2029" t="str">
            <v>개</v>
          </cell>
        </row>
        <row r="2030">
          <cell r="A2030">
            <v>7201030</v>
          </cell>
          <cell r="B2030" t="str">
            <v>볼트식터미날</v>
          </cell>
          <cell r="C2030" t="str">
            <v>14 ㎟</v>
          </cell>
          <cell r="D2030" t="str">
            <v>개</v>
          </cell>
        </row>
        <row r="2031">
          <cell r="A2031">
            <v>7201031</v>
          </cell>
          <cell r="B2031" t="str">
            <v>볼트식터미날</v>
          </cell>
          <cell r="C2031" t="str">
            <v>22 ㎟</v>
          </cell>
          <cell r="D2031" t="str">
            <v>개</v>
          </cell>
        </row>
        <row r="2032">
          <cell r="A2032">
            <v>7201032</v>
          </cell>
          <cell r="B2032" t="str">
            <v>볼트식터미날</v>
          </cell>
          <cell r="C2032" t="str">
            <v>38 ㎟</v>
          </cell>
          <cell r="D2032" t="str">
            <v>개</v>
          </cell>
        </row>
        <row r="2033">
          <cell r="A2033">
            <v>7201033</v>
          </cell>
          <cell r="B2033" t="str">
            <v>볼트식터미날</v>
          </cell>
          <cell r="C2033" t="str">
            <v>60 ㎟</v>
          </cell>
          <cell r="D2033" t="str">
            <v>개</v>
          </cell>
        </row>
        <row r="2034">
          <cell r="A2034">
            <v>7201034</v>
          </cell>
          <cell r="B2034" t="str">
            <v>볼트식터미날</v>
          </cell>
          <cell r="C2034" t="str">
            <v>80 ㎟</v>
          </cell>
          <cell r="D2034" t="str">
            <v>개</v>
          </cell>
        </row>
        <row r="2035">
          <cell r="A2035">
            <v>7201035</v>
          </cell>
          <cell r="B2035" t="str">
            <v>볼트식터미날</v>
          </cell>
          <cell r="C2035" t="str">
            <v>100 ㎟</v>
          </cell>
          <cell r="D2035" t="str">
            <v>개</v>
          </cell>
        </row>
        <row r="2036">
          <cell r="A2036">
            <v>7201036</v>
          </cell>
          <cell r="B2036" t="str">
            <v>볼트식터미날</v>
          </cell>
          <cell r="C2036" t="str">
            <v>125 ㎟</v>
          </cell>
          <cell r="D2036" t="str">
            <v>개</v>
          </cell>
        </row>
        <row r="2037">
          <cell r="A2037">
            <v>7201037</v>
          </cell>
          <cell r="B2037" t="str">
            <v>볼트식터미날</v>
          </cell>
          <cell r="C2037" t="str">
            <v>150 ㎟</v>
          </cell>
          <cell r="D2037" t="str">
            <v>개</v>
          </cell>
        </row>
        <row r="2038">
          <cell r="A2038">
            <v>7201038</v>
          </cell>
          <cell r="B2038" t="str">
            <v>볼트식터미날</v>
          </cell>
          <cell r="C2038" t="str">
            <v>200 ㎟</v>
          </cell>
          <cell r="D2038" t="str">
            <v>개</v>
          </cell>
        </row>
        <row r="2039">
          <cell r="A2039">
            <v>7201039</v>
          </cell>
          <cell r="B2039" t="str">
            <v>볼트식터미날</v>
          </cell>
          <cell r="C2039" t="str">
            <v>250 ㎟</v>
          </cell>
          <cell r="D2039" t="str">
            <v>개</v>
          </cell>
        </row>
        <row r="2040">
          <cell r="A2040">
            <v>7201040</v>
          </cell>
          <cell r="B2040" t="str">
            <v>볼트식터미날</v>
          </cell>
          <cell r="C2040" t="str">
            <v>325 ㎟</v>
          </cell>
          <cell r="D2040" t="str">
            <v>개</v>
          </cell>
        </row>
        <row r="2041">
          <cell r="A2041">
            <v>7201041</v>
          </cell>
          <cell r="B2041" t="str">
            <v>볼트식터미날</v>
          </cell>
          <cell r="C2041" t="str">
            <v>500 ㎟</v>
          </cell>
          <cell r="D2041" t="str">
            <v>개</v>
          </cell>
        </row>
        <row r="2042">
          <cell r="A2042">
            <v>7201060</v>
          </cell>
          <cell r="B2042" t="str">
            <v>동관단자 1 HOLE</v>
          </cell>
          <cell r="C2042" t="str">
            <v>8 ㎟</v>
          </cell>
          <cell r="D2042" t="str">
            <v>개</v>
          </cell>
        </row>
        <row r="2043">
          <cell r="A2043">
            <v>7201061</v>
          </cell>
          <cell r="B2043" t="str">
            <v>동관단자 1 HOLE</v>
          </cell>
          <cell r="C2043" t="str">
            <v>14 ㎟</v>
          </cell>
          <cell r="D2043" t="str">
            <v>개</v>
          </cell>
        </row>
        <row r="2044">
          <cell r="A2044">
            <v>7201062</v>
          </cell>
          <cell r="B2044" t="str">
            <v>동관단자 1 HOLE</v>
          </cell>
          <cell r="C2044" t="str">
            <v>22 ㎟</v>
          </cell>
          <cell r="D2044" t="str">
            <v>개</v>
          </cell>
        </row>
        <row r="2045">
          <cell r="A2045">
            <v>7201063</v>
          </cell>
          <cell r="B2045" t="str">
            <v>동관단자 1 HOLE</v>
          </cell>
          <cell r="C2045" t="str">
            <v>38 ㎟</v>
          </cell>
          <cell r="D2045" t="str">
            <v>개</v>
          </cell>
        </row>
        <row r="2046">
          <cell r="A2046">
            <v>7201064</v>
          </cell>
          <cell r="B2046" t="str">
            <v>동관단자 1 HOLE</v>
          </cell>
          <cell r="C2046" t="str">
            <v>60 ㎟</v>
          </cell>
          <cell r="D2046" t="str">
            <v>개</v>
          </cell>
        </row>
        <row r="2047">
          <cell r="A2047">
            <v>7201065</v>
          </cell>
          <cell r="B2047" t="str">
            <v>동관단자 1 HOLE</v>
          </cell>
          <cell r="C2047" t="str">
            <v>80 ㎟</v>
          </cell>
          <cell r="D2047" t="str">
            <v>개</v>
          </cell>
        </row>
        <row r="2048">
          <cell r="A2048">
            <v>7201066</v>
          </cell>
          <cell r="B2048" t="str">
            <v>동관단자 1 HOLE</v>
          </cell>
          <cell r="C2048" t="str">
            <v>100 ㎟</v>
          </cell>
          <cell r="D2048" t="str">
            <v>개</v>
          </cell>
        </row>
        <row r="2049">
          <cell r="A2049">
            <v>7201067</v>
          </cell>
          <cell r="B2049" t="str">
            <v>동관단자 1 HOLE</v>
          </cell>
          <cell r="C2049" t="str">
            <v>150 ㎟</v>
          </cell>
          <cell r="D2049" t="str">
            <v>개</v>
          </cell>
        </row>
        <row r="2050">
          <cell r="A2050">
            <v>7201068</v>
          </cell>
          <cell r="B2050" t="str">
            <v>동관단자 1 HOLE</v>
          </cell>
          <cell r="C2050" t="str">
            <v>200 ㎟</v>
          </cell>
          <cell r="D2050" t="str">
            <v>개</v>
          </cell>
        </row>
        <row r="2051">
          <cell r="A2051">
            <v>7201069</v>
          </cell>
          <cell r="B2051" t="str">
            <v>동관단자 1 HOLE</v>
          </cell>
          <cell r="C2051" t="str">
            <v>250 ㎟</v>
          </cell>
          <cell r="D2051" t="str">
            <v>개</v>
          </cell>
        </row>
        <row r="2052">
          <cell r="A2052">
            <v>7201070</v>
          </cell>
          <cell r="B2052" t="str">
            <v>동관단자 1 HOLE</v>
          </cell>
          <cell r="C2052" t="str">
            <v>325 ㎟</v>
          </cell>
          <cell r="D2052" t="str">
            <v>개</v>
          </cell>
        </row>
        <row r="2053">
          <cell r="A2053">
            <v>7201071</v>
          </cell>
          <cell r="B2053" t="str">
            <v>동관단자 1 HOLE</v>
          </cell>
          <cell r="C2053" t="str">
            <v>400 ㎟</v>
          </cell>
          <cell r="D2053" t="str">
            <v>개</v>
          </cell>
        </row>
        <row r="2054">
          <cell r="A2054">
            <v>7201072</v>
          </cell>
          <cell r="B2054" t="str">
            <v>동관단자 1 HOLE</v>
          </cell>
          <cell r="C2054" t="str">
            <v>500 ㎟</v>
          </cell>
          <cell r="D2054" t="str">
            <v>개</v>
          </cell>
        </row>
        <row r="2055">
          <cell r="A2055">
            <v>7201080</v>
          </cell>
          <cell r="B2055" t="str">
            <v>동관단자 2 HOLE</v>
          </cell>
          <cell r="C2055" t="str">
            <v>8 ㎟</v>
          </cell>
          <cell r="D2055" t="str">
            <v>개</v>
          </cell>
        </row>
        <row r="2056">
          <cell r="A2056">
            <v>7201081</v>
          </cell>
          <cell r="B2056" t="str">
            <v>동관단자 2 HOLE</v>
          </cell>
          <cell r="C2056" t="str">
            <v>14 ㎟</v>
          </cell>
          <cell r="D2056" t="str">
            <v>개</v>
          </cell>
        </row>
        <row r="2057">
          <cell r="A2057">
            <v>7201082</v>
          </cell>
          <cell r="B2057" t="str">
            <v>동관단자 2 HOLE</v>
          </cell>
          <cell r="C2057" t="str">
            <v>22 ㎟</v>
          </cell>
          <cell r="D2057" t="str">
            <v>개</v>
          </cell>
        </row>
        <row r="2058">
          <cell r="A2058">
            <v>7201083</v>
          </cell>
          <cell r="B2058" t="str">
            <v>동관단자 2 HOLE</v>
          </cell>
          <cell r="C2058" t="str">
            <v>38 ㎟</v>
          </cell>
          <cell r="D2058" t="str">
            <v>개</v>
          </cell>
        </row>
        <row r="2059">
          <cell r="A2059">
            <v>7201084</v>
          </cell>
          <cell r="B2059" t="str">
            <v>동관단자 2 HOLE</v>
          </cell>
          <cell r="C2059" t="str">
            <v>60 ㎟</v>
          </cell>
          <cell r="D2059" t="str">
            <v>개</v>
          </cell>
        </row>
        <row r="2060">
          <cell r="A2060">
            <v>7201085</v>
          </cell>
          <cell r="B2060" t="str">
            <v>동관단자 2 HOLE</v>
          </cell>
          <cell r="C2060" t="str">
            <v>80 ㎟</v>
          </cell>
          <cell r="D2060" t="str">
            <v>개</v>
          </cell>
        </row>
        <row r="2061">
          <cell r="A2061">
            <v>7201086</v>
          </cell>
          <cell r="B2061" t="str">
            <v>동관단자 2 HOLE</v>
          </cell>
          <cell r="C2061" t="str">
            <v>100 ㎟</v>
          </cell>
          <cell r="D2061" t="str">
            <v>개</v>
          </cell>
        </row>
        <row r="2062">
          <cell r="A2062">
            <v>7201087</v>
          </cell>
          <cell r="B2062" t="str">
            <v>동관단자 2 HOLE</v>
          </cell>
          <cell r="C2062" t="str">
            <v>150 ㎟</v>
          </cell>
          <cell r="D2062" t="str">
            <v>개</v>
          </cell>
        </row>
        <row r="2063">
          <cell r="A2063">
            <v>7201088</v>
          </cell>
          <cell r="B2063" t="str">
            <v>동관단자 2 HOLE</v>
          </cell>
          <cell r="C2063" t="str">
            <v>200 ㎟</v>
          </cell>
          <cell r="D2063" t="str">
            <v>개</v>
          </cell>
        </row>
        <row r="2064">
          <cell r="A2064">
            <v>7201089</v>
          </cell>
          <cell r="B2064" t="str">
            <v>동관단자 2 HOLE</v>
          </cell>
          <cell r="C2064" t="str">
            <v>250 ㎟</v>
          </cell>
          <cell r="D2064" t="str">
            <v>개</v>
          </cell>
        </row>
        <row r="2065">
          <cell r="A2065">
            <v>7201090</v>
          </cell>
          <cell r="B2065" t="str">
            <v>동관단자 2 HOLE</v>
          </cell>
          <cell r="C2065" t="str">
            <v>325 ㎟</v>
          </cell>
          <cell r="D2065" t="str">
            <v>개</v>
          </cell>
        </row>
        <row r="2066">
          <cell r="A2066">
            <v>7201091</v>
          </cell>
          <cell r="B2066" t="str">
            <v>동관단자 2 HOLE</v>
          </cell>
          <cell r="C2066" t="str">
            <v>400 ㎟</v>
          </cell>
          <cell r="D2066" t="str">
            <v>개</v>
          </cell>
        </row>
        <row r="2067">
          <cell r="A2067">
            <v>7201092</v>
          </cell>
          <cell r="B2067" t="str">
            <v>동관단자 2 HOLE</v>
          </cell>
          <cell r="C2067" t="str">
            <v>500 ㎟</v>
          </cell>
          <cell r="D2067" t="str">
            <v>개</v>
          </cell>
        </row>
        <row r="2068">
          <cell r="A2068">
            <v>7201100</v>
          </cell>
          <cell r="B2068" t="str">
            <v>동 주물단자</v>
          </cell>
          <cell r="C2068" t="str">
            <v>8 ㎟</v>
          </cell>
          <cell r="D2068" t="str">
            <v>개</v>
          </cell>
        </row>
        <row r="2069">
          <cell r="A2069">
            <v>7201101</v>
          </cell>
          <cell r="B2069" t="str">
            <v>동 주물단자</v>
          </cell>
          <cell r="C2069" t="str">
            <v>14 ㎟</v>
          </cell>
          <cell r="D2069" t="str">
            <v>개</v>
          </cell>
        </row>
        <row r="2070">
          <cell r="A2070">
            <v>7201102</v>
          </cell>
          <cell r="B2070" t="str">
            <v>동 주물단자</v>
          </cell>
          <cell r="C2070" t="str">
            <v>22 ㎟</v>
          </cell>
          <cell r="D2070" t="str">
            <v>개</v>
          </cell>
        </row>
        <row r="2071">
          <cell r="A2071">
            <v>7201103</v>
          </cell>
          <cell r="B2071" t="str">
            <v>동 주물단자</v>
          </cell>
          <cell r="C2071" t="str">
            <v>38 ㎟</v>
          </cell>
          <cell r="D2071" t="str">
            <v>개</v>
          </cell>
        </row>
        <row r="2072">
          <cell r="A2072">
            <v>7201104</v>
          </cell>
          <cell r="B2072" t="str">
            <v>동 주물단자</v>
          </cell>
          <cell r="C2072" t="str">
            <v>60 ㎟</v>
          </cell>
          <cell r="D2072" t="str">
            <v>개</v>
          </cell>
        </row>
        <row r="2073">
          <cell r="A2073">
            <v>7201105</v>
          </cell>
          <cell r="B2073" t="str">
            <v>동 주물단자</v>
          </cell>
          <cell r="C2073" t="str">
            <v>80 ㎟</v>
          </cell>
          <cell r="D2073" t="str">
            <v>개</v>
          </cell>
        </row>
        <row r="2074">
          <cell r="A2074">
            <v>7201106</v>
          </cell>
          <cell r="B2074" t="str">
            <v>동 주물단자</v>
          </cell>
          <cell r="C2074" t="str">
            <v>100 ㎟</v>
          </cell>
          <cell r="D2074" t="str">
            <v>개</v>
          </cell>
        </row>
        <row r="2075">
          <cell r="A2075">
            <v>7201107</v>
          </cell>
          <cell r="B2075" t="str">
            <v>동 주물단자</v>
          </cell>
          <cell r="C2075" t="str">
            <v>150 ㎟</v>
          </cell>
          <cell r="D2075" t="str">
            <v>개</v>
          </cell>
        </row>
        <row r="2076">
          <cell r="A2076">
            <v>7201108</v>
          </cell>
          <cell r="B2076" t="str">
            <v>동 주물단자</v>
          </cell>
          <cell r="C2076" t="str">
            <v>200 ㎟</v>
          </cell>
          <cell r="D2076" t="str">
            <v>개</v>
          </cell>
        </row>
        <row r="2077">
          <cell r="A2077">
            <v>7201109</v>
          </cell>
          <cell r="B2077" t="str">
            <v>동 주물단자</v>
          </cell>
          <cell r="C2077" t="str">
            <v>250 ㎟</v>
          </cell>
          <cell r="D2077" t="str">
            <v>개</v>
          </cell>
        </row>
        <row r="2078">
          <cell r="A2078">
            <v>7201110</v>
          </cell>
          <cell r="B2078" t="str">
            <v>동 주물단자</v>
          </cell>
          <cell r="C2078" t="str">
            <v>325 ㎟</v>
          </cell>
          <cell r="D2078" t="str">
            <v>개</v>
          </cell>
        </row>
        <row r="2079">
          <cell r="A2079">
            <v>7201111</v>
          </cell>
          <cell r="B2079" t="str">
            <v>동 주물단자</v>
          </cell>
          <cell r="C2079" t="str">
            <v>400 ㎟</v>
          </cell>
          <cell r="D2079" t="str">
            <v>개</v>
          </cell>
        </row>
        <row r="2080">
          <cell r="A2080">
            <v>7201112</v>
          </cell>
          <cell r="B2080" t="str">
            <v>동 주물단자</v>
          </cell>
          <cell r="C2080" t="str">
            <v>500 ㎟</v>
          </cell>
          <cell r="D2080" t="str">
            <v>개</v>
          </cell>
        </row>
        <row r="2081">
          <cell r="A2081">
            <v>7201113</v>
          </cell>
          <cell r="B2081" t="str">
            <v>동 주물단자</v>
          </cell>
          <cell r="C2081" t="str">
            <v>600 ㎟</v>
          </cell>
          <cell r="D2081" t="str">
            <v>개</v>
          </cell>
        </row>
        <row r="2082">
          <cell r="A2082">
            <v>7201114</v>
          </cell>
          <cell r="B2082" t="str">
            <v>동 주물단자</v>
          </cell>
          <cell r="C2082" t="str">
            <v>800 ㎟</v>
          </cell>
          <cell r="D2082" t="str">
            <v>개</v>
          </cell>
        </row>
        <row r="2083">
          <cell r="A2083">
            <v>7201115</v>
          </cell>
          <cell r="B2083" t="str">
            <v>동 주물단자</v>
          </cell>
          <cell r="C2083" t="str">
            <v>1000 ㎟</v>
          </cell>
          <cell r="D2083" t="str">
            <v>개</v>
          </cell>
        </row>
        <row r="2084">
          <cell r="A2084">
            <v>7202001</v>
          </cell>
          <cell r="B2084" t="str">
            <v>동압착슬리브-P형</v>
          </cell>
          <cell r="C2084" t="str">
            <v>1.25 ㎟</v>
          </cell>
          <cell r="D2084" t="str">
            <v>개</v>
          </cell>
        </row>
        <row r="2085">
          <cell r="A2085">
            <v>7202002</v>
          </cell>
          <cell r="B2085" t="str">
            <v>동압착슬리브-P형</v>
          </cell>
          <cell r="C2085" t="str">
            <v>2.0 ㎟</v>
          </cell>
          <cell r="D2085" t="str">
            <v>개</v>
          </cell>
        </row>
        <row r="2086">
          <cell r="A2086">
            <v>7202003</v>
          </cell>
          <cell r="B2086" t="str">
            <v>동압착슬리브-P형</v>
          </cell>
          <cell r="C2086" t="str">
            <v>3.5 ㎟</v>
          </cell>
          <cell r="D2086" t="str">
            <v>개</v>
          </cell>
        </row>
        <row r="2087">
          <cell r="A2087">
            <v>7202004</v>
          </cell>
          <cell r="B2087" t="str">
            <v>동압착슬리브-P형</v>
          </cell>
          <cell r="C2087" t="str">
            <v>5.5 ㎟</v>
          </cell>
          <cell r="D2087" t="str">
            <v>개</v>
          </cell>
        </row>
        <row r="2088">
          <cell r="A2088">
            <v>7202005</v>
          </cell>
          <cell r="B2088" t="str">
            <v>동압착슬리브-P형</v>
          </cell>
          <cell r="C2088" t="str">
            <v>8 ㎟</v>
          </cell>
          <cell r="D2088" t="str">
            <v>개</v>
          </cell>
        </row>
        <row r="2089">
          <cell r="A2089">
            <v>7202006</v>
          </cell>
          <cell r="B2089" t="str">
            <v>동압착슬리브-P형</v>
          </cell>
          <cell r="C2089" t="str">
            <v>14 ㎟</v>
          </cell>
          <cell r="D2089" t="str">
            <v>개</v>
          </cell>
        </row>
        <row r="2090">
          <cell r="A2090">
            <v>7202007</v>
          </cell>
          <cell r="B2090" t="str">
            <v>동압착슬리브-P형</v>
          </cell>
          <cell r="C2090" t="str">
            <v>22 ㎟</v>
          </cell>
          <cell r="D2090" t="str">
            <v>개</v>
          </cell>
        </row>
        <row r="2091">
          <cell r="A2091">
            <v>7202008</v>
          </cell>
          <cell r="B2091" t="str">
            <v>동압착슬리브-P형</v>
          </cell>
          <cell r="C2091" t="str">
            <v>38 ㎟</v>
          </cell>
          <cell r="D2091" t="str">
            <v>개</v>
          </cell>
        </row>
        <row r="2092">
          <cell r="A2092">
            <v>7202009</v>
          </cell>
          <cell r="B2092" t="str">
            <v>동압착슬리브-P형</v>
          </cell>
          <cell r="C2092" t="str">
            <v>60 ㎟</v>
          </cell>
          <cell r="D2092" t="str">
            <v>개</v>
          </cell>
        </row>
        <row r="2093">
          <cell r="A2093">
            <v>7202010</v>
          </cell>
          <cell r="B2093" t="str">
            <v>동압착슬리브-P형</v>
          </cell>
          <cell r="C2093" t="str">
            <v>80 ㎟</v>
          </cell>
          <cell r="D2093" t="str">
            <v>개</v>
          </cell>
        </row>
        <row r="2094">
          <cell r="A2094">
            <v>7202011</v>
          </cell>
          <cell r="B2094" t="str">
            <v>동압착슬리브-P형</v>
          </cell>
          <cell r="C2094" t="str">
            <v>100 ㎟</v>
          </cell>
          <cell r="D2094" t="str">
            <v>개</v>
          </cell>
        </row>
        <row r="2095">
          <cell r="A2095">
            <v>7202012</v>
          </cell>
          <cell r="B2095" t="str">
            <v>동압착슬리브-P형</v>
          </cell>
          <cell r="C2095" t="str">
            <v>150 ㎟</v>
          </cell>
          <cell r="D2095" t="str">
            <v>개</v>
          </cell>
        </row>
        <row r="2096">
          <cell r="A2096">
            <v>7202013</v>
          </cell>
          <cell r="B2096" t="str">
            <v>동압착슬리브-P형</v>
          </cell>
          <cell r="C2096" t="str">
            <v>200 ㎟</v>
          </cell>
          <cell r="D2096" t="str">
            <v>개</v>
          </cell>
        </row>
        <row r="2097">
          <cell r="A2097">
            <v>7202014</v>
          </cell>
          <cell r="B2097" t="str">
            <v>동압착슬리브-P형</v>
          </cell>
          <cell r="C2097" t="str">
            <v>250 ㎟</v>
          </cell>
          <cell r="D2097" t="str">
            <v>개</v>
          </cell>
        </row>
        <row r="2098">
          <cell r="A2098">
            <v>7202015</v>
          </cell>
          <cell r="B2098" t="str">
            <v>동압착슬리브-P형</v>
          </cell>
          <cell r="C2098" t="str">
            <v>325 ㎟</v>
          </cell>
          <cell r="D2098" t="str">
            <v>개</v>
          </cell>
        </row>
        <row r="2099">
          <cell r="A2099">
            <v>7202020</v>
          </cell>
          <cell r="B2099" t="str">
            <v>동압착슬리브-B형</v>
          </cell>
          <cell r="C2099" t="str">
            <v>1.25 ㎟</v>
          </cell>
          <cell r="D2099" t="str">
            <v>개</v>
          </cell>
        </row>
        <row r="2100">
          <cell r="A2100">
            <v>7202021</v>
          </cell>
          <cell r="B2100" t="str">
            <v>동압착슬리브-B형</v>
          </cell>
          <cell r="C2100" t="str">
            <v>2.0 ㎟</v>
          </cell>
          <cell r="D2100" t="str">
            <v>개</v>
          </cell>
        </row>
        <row r="2101">
          <cell r="A2101">
            <v>7202022</v>
          </cell>
          <cell r="B2101" t="str">
            <v>동압착슬리브-B형</v>
          </cell>
          <cell r="C2101" t="str">
            <v>3.5 ㎟</v>
          </cell>
          <cell r="D2101" t="str">
            <v>개</v>
          </cell>
        </row>
        <row r="2102">
          <cell r="A2102">
            <v>7202023</v>
          </cell>
          <cell r="B2102" t="str">
            <v>동압착슬리브-B형</v>
          </cell>
          <cell r="C2102" t="str">
            <v>5.5 ㎟</v>
          </cell>
          <cell r="D2102" t="str">
            <v>개</v>
          </cell>
        </row>
        <row r="2103">
          <cell r="A2103">
            <v>7202024</v>
          </cell>
          <cell r="B2103" t="str">
            <v>동압착슬리브-B형</v>
          </cell>
          <cell r="C2103" t="str">
            <v>8 ㎟</v>
          </cell>
          <cell r="D2103" t="str">
            <v>개</v>
          </cell>
        </row>
        <row r="2104">
          <cell r="A2104">
            <v>7202025</v>
          </cell>
          <cell r="B2104" t="str">
            <v>동압착슬리브-B형</v>
          </cell>
          <cell r="C2104" t="str">
            <v>14 ㎟</v>
          </cell>
          <cell r="D2104" t="str">
            <v>개</v>
          </cell>
        </row>
        <row r="2105">
          <cell r="A2105">
            <v>7202026</v>
          </cell>
          <cell r="B2105" t="str">
            <v>동압착슬리브-B형</v>
          </cell>
          <cell r="C2105" t="str">
            <v>22 ㎟</v>
          </cell>
          <cell r="D2105" t="str">
            <v>개</v>
          </cell>
        </row>
        <row r="2106">
          <cell r="A2106">
            <v>7202027</v>
          </cell>
          <cell r="B2106" t="str">
            <v>동압착슬리브-B형</v>
          </cell>
          <cell r="C2106" t="str">
            <v>38 ㎟</v>
          </cell>
          <cell r="D2106" t="str">
            <v>개</v>
          </cell>
        </row>
        <row r="2107">
          <cell r="A2107">
            <v>7202028</v>
          </cell>
          <cell r="B2107" t="str">
            <v>동압착슬리브-B형</v>
          </cell>
          <cell r="C2107" t="str">
            <v>60 ㎟</v>
          </cell>
          <cell r="D2107" t="str">
            <v>개</v>
          </cell>
        </row>
        <row r="2108">
          <cell r="A2108">
            <v>7202029</v>
          </cell>
          <cell r="B2108" t="str">
            <v>동압착슬리브-B형</v>
          </cell>
          <cell r="C2108" t="str">
            <v>80 ㎟</v>
          </cell>
          <cell r="D2108" t="str">
            <v>개</v>
          </cell>
        </row>
        <row r="2109">
          <cell r="A2109">
            <v>7202030</v>
          </cell>
          <cell r="B2109" t="str">
            <v>동압착슬리브-B형</v>
          </cell>
          <cell r="C2109" t="str">
            <v>100 ㎟</v>
          </cell>
          <cell r="D2109" t="str">
            <v>개</v>
          </cell>
        </row>
        <row r="2110">
          <cell r="A2110">
            <v>7202031</v>
          </cell>
          <cell r="B2110" t="str">
            <v>동압착슬리브-B형</v>
          </cell>
          <cell r="C2110" t="str">
            <v>150 ㎟</v>
          </cell>
          <cell r="D2110" t="str">
            <v>개</v>
          </cell>
        </row>
        <row r="2111">
          <cell r="A2111">
            <v>7202032</v>
          </cell>
          <cell r="B2111" t="str">
            <v>동압착슬리브-B형</v>
          </cell>
          <cell r="C2111" t="str">
            <v>200 ㎟</v>
          </cell>
          <cell r="D2111" t="str">
            <v>개</v>
          </cell>
        </row>
        <row r="2112">
          <cell r="A2112">
            <v>7202033</v>
          </cell>
          <cell r="B2112" t="str">
            <v>동압착슬리브-B형</v>
          </cell>
          <cell r="C2112" t="str">
            <v>250 ㎟</v>
          </cell>
          <cell r="D2112" t="str">
            <v>개</v>
          </cell>
        </row>
        <row r="2113">
          <cell r="A2113">
            <v>7202034</v>
          </cell>
          <cell r="B2113" t="str">
            <v>동압착슬리브-B형</v>
          </cell>
          <cell r="C2113" t="str">
            <v>325 ㎟</v>
          </cell>
          <cell r="D2113" t="str">
            <v>개</v>
          </cell>
        </row>
        <row r="2114">
          <cell r="A2114">
            <v>7202040</v>
          </cell>
          <cell r="B2114" t="str">
            <v>동압착슬리브-L형</v>
          </cell>
          <cell r="C2114" t="str">
            <v>1.25 ㎟</v>
          </cell>
          <cell r="D2114" t="str">
            <v>개</v>
          </cell>
        </row>
        <row r="2115">
          <cell r="A2115">
            <v>7202041</v>
          </cell>
          <cell r="B2115" t="str">
            <v>동압착슬리브-L형</v>
          </cell>
          <cell r="C2115" t="str">
            <v>2.0 ㎟</v>
          </cell>
          <cell r="D2115" t="str">
            <v>개</v>
          </cell>
        </row>
        <row r="2116">
          <cell r="A2116">
            <v>7202042</v>
          </cell>
          <cell r="B2116" t="str">
            <v>동압착슬리브-L형</v>
          </cell>
          <cell r="C2116" t="str">
            <v>3.5 ㎟</v>
          </cell>
          <cell r="D2116" t="str">
            <v>개</v>
          </cell>
        </row>
        <row r="2117">
          <cell r="A2117">
            <v>7202043</v>
          </cell>
          <cell r="B2117" t="str">
            <v>동압착슬리브-L형</v>
          </cell>
          <cell r="C2117" t="str">
            <v>5.5 ㎟</v>
          </cell>
          <cell r="D2117" t="str">
            <v>개</v>
          </cell>
        </row>
        <row r="2118">
          <cell r="A2118">
            <v>7202044</v>
          </cell>
          <cell r="B2118" t="str">
            <v>동압착슬리브-L형</v>
          </cell>
          <cell r="C2118" t="str">
            <v>8 ㎟</v>
          </cell>
          <cell r="D2118" t="str">
            <v>개</v>
          </cell>
        </row>
        <row r="2119">
          <cell r="A2119">
            <v>7202045</v>
          </cell>
          <cell r="B2119" t="str">
            <v>동압착슬리브-L형</v>
          </cell>
          <cell r="C2119" t="str">
            <v>14 ㎟</v>
          </cell>
          <cell r="D2119" t="str">
            <v>개</v>
          </cell>
        </row>
        <row r="2120">
          <cell r="A2120">
            <v>7202046</v>
          </cell>
          <cell r="B2120" t="str">
            <v>동압착슬리브-L형</v>
          </cell>
          <cell r="C2120" t="str">
            <v>22 ㎟</v>
          </cell>
          <cell r="D2120" t="str">
            <v>개</v>
          </cell>
        </row>
        <row r="2121">
          <cell r="A2121">
            <v>7202047</v>
          </cell>
          <cell r="B2121" t="str">
            <v>동압착슬리브-L형</v>
          </cell>
          <cell r="C2121" t="str">
            <v>38 ㎟</v>
          </cell>
          <cell r="D2121" t="str">
            <v>개</v>
          </cell>
        </row>
        <row r="2122">
          <cell r="A2122">
            <v>7202048</v>
          </cell>
          <cell r="B2122" t="str">
            <v>동압착슬리브-L형</v>
          </cell>
          <cell r="C2122" t="str">
            <v>60 ㎟</v>
          </cell>
          <cell r="D2122" t="str">
            <v>개</v>
          </cell>
        </row>
        <row r="2123">
          <cell r="A2123">
            <v>7202049</v>
          </cell>
          <cell r="B2123" t="str">
            <v>동압착슬리브-L형</v>
          </cell>
          <cell r="C2123" t="str">
            <v>80 ㎟</v>
          </cell>
          <cell r="D2123" t="str">
            <v>개</v>
          </cell>
        </row>
        <row r="2124">
          <cell r="A2124">
            <v>7202050</v>
          </cell>
          <cell r="B2124" t="str">
            <v>동압착슬리브-L형</v>
          </cell>
          <cell r="C2124" t="str">
            <v>100 ㎟</v>
          </cell>
          <cell r="D2124" t="str">
            <v>개</v>
          </cell>
        </row>
        <row r="2125">
          <cell r="A2125">
            <v>7202051</v>
          </cell>
          <cell r="B2125" t="str">
            <v>동압착슬리브-L형</v>
          </cell>
          <cell r="C2125" t="str">
            <v>150 ㎟</v>
          </cell>
          <cell r="D2125" t="str">
            <v>개</v>
          </cell>
        </row>
        <row r="2126">
          <cell r="A2126">
            <v>7202052</v>
          </cell>
          <cell r="B2126" t="str">
            <v>동압착슬리브-L형</v>
          </cell>
          <cell r="C2126" t="str">
            <v>200 ㎟</v>
          </cell>
          <cell r="D2126" t="str">
            <v>개</v>
          </cell>
        </row>
        <row r="2127">
          <cell r="A2127">
            <v>7202053</v>
          </cell>
          <cell r="B2127" t="str">
            <v>동압착슬리브-L형</v>
          </cell>
          <cell r="C2127" t="str">
            <v>250 ㎟</v>
          </cell>
          <cell r="D2127" t="str">
            <v>개</v>
          </cell>
        </row>
        <row r="2128">
          <cell r="A2128">
            <v>7202054</v>
          </cell>
          <cell r="B2128" t="str">
            <v>동압착슬리브-L형</v>
          </cell>
          <cell r="C2128" t="str">
            <v>325 ㎟</v>
          </cell>
          <cell r="D2128" t="str">
            <v>개</v>
          </cell>
        </row>
        <row r="2129">
          <cell r="A2129">
            <v>7202060</v>
          </cell>
          <cell r="B2129" t="str">
            <v>동압착슬리브-C형</v>
          </cell>
          <cell r="C2129" t="str">
            <v>22 ㎟</v>
          </cell>
          <cell r="D2129" t="str">
            <v>개</v>
          </cell>
        </row>
        <row r="2130">
          <cell r="A2130">
            <v>7202061</v>
          </cell>
          <cell r="B2130" t="str">
            <v>동압착슬리브-C형</v>
          </cell>
          <cell r="C2130" t="str">
            <v>38 ㎟</v>
          </cell>
          <cell r="D2130" t="str">
            <v>개</v>
          </cell>
        </row>
        <row r="2131">
          <cell r="A2131">
            <v>7202062</v>
          </cell>
          <cell r="B2131" t="str">
            <v>동압착슬리브-C형</v>
          </cell>
          <cell r="C2131" t="str">
            <v>60 ㎟</v>
          </cell>
          <cell r="D2131" t="str">
            <v>개</v>
          </cell>
        </row>
        <row r="2132">
          <cell r="A2132">
            <v>7202063</v>
          </cell>
          <cell r="B2132" t="str">
            <v>동압착슬리브-C형</v>
          </cell>
          <cell r="C2132" t="str">
            <v>80 ㎟</v>
          </cell>
          <cell r="D2132" t="str">
            <v>개</v>
          </cell>
        </row>
        <row r="2133">
          <cell r="A2133">
            <v>7202064</v>
          </cell>
          <cell r="B2133" t="str">
            <v>동압착슬리브-C형</v>
          </cell>
          <cell r="C2133" t="str">
            <v>100 ㎟</v>
          </cell>
          <cell r="D2133" t="str">
            <v>개</v>
          </cell>
        </row>
        <row r="2134">
          <cell r="A2134">
            <v>7202065</v>
          </cell>
          <cell r="B2134" t="str">
            <v>동압착슬리브-C형</v>
          </cell>
          <cell r="C2134" t="str">
            <v>150 ㎟</v>
          </cell>
          <cell r="D2134" t="str">
            <v>개</v>
          </cell>
        </row>
        <row r="2135">
          <cell r="A2135">
            <v>7202066</v>
          </cell>
          <cell r="B2135" t="str">
            <v>동압착슬리브-C형</v>
          </cell>
          <cell r="C2135" t="str">
            <v>200 ㎟</v>
          </cell>
          <cell r="D2135" t="str">
            <v>개</v>
          </cell>
        </row>
        <row r="2136">
          <cell r="A2136">
            <v>7202067</v>
          </cell>
          <cell r="B2136" t="str">
            <v>동압착슬리브-C형</v>
          </cell>
          <cell r="C2136" t="str">
            <v>250 ㎟</v>
          </cell>
          <cell r="D2136" t="str">
            <v>개</v>
          </cell>
        </row>
        <row r="2137">
          <cell r="A2137">
            <v>7202068</v>
          </cell>
          <cell r="B2137" t="str">
            <v>동압착슬리브-C형</v>
          </cell>
          <cell r="C2137" t="str">
            <v>325 ㎟</v>
          </cell>
          <cell r="D2137" t="str">
            <v>개</v>
          </cell>
        </row>
        <row r="2138">
          <cell r="A2138">
            <v>7202080</v>
          </cell>
          <cell r="B2138" t="str">
            <v>동압착슬리브-T형</v>
          </cell>
          <cell r="C2138" t="str">
            <v>60 ㎟</v>
          </cell>
          <cell r="D2138" t="str">
            <v>개</v>
          </cell>
        </row>
        <row r="2139">
          <cell r="A2139">
            <v>7202081</v>
          </cell>
          <cell r="B2139" t="str">
            <v>동압착슬리브-T형</v>
          </cell>
          <cell r="C2139" t="str">
            <v>80 ㎟</v>
          </cell>
          <cell r="D2139" t="str">
            <v>개</v>
          </cell>
        </row>
        <row r="2140">
          <cell r="A2140">
            <v>7202082</v>
          </cell>
          <cell r="B2140" t="str">
            <v>동압착슬리브-T형</v>
          </cell>
          <cell r="C2140" t="str">
            <v>100 ㎟</v>
          </cell>
          <cell r="D2140" t="str">
            <v>개</v>
          </cell>
        </row>
        <row r="2141">
          <cell r="A2141">
            <v>7202083</v>
          </cell>
          <cell r="B2141" t="str">
            <v>동압착슬리브-T형</v>
          </cell>
          <cell r="C2141" t="str">
            <v>150 ㎟</v>
          </cell>
          <cell r="D2141" t="str">
            <v>개</v>
          </cell>
        </row>
        <row r="2142">
          <cell r="A2142">
            <v>7202084</v>
          </cell>
          <cell r="B2142" t="str">
            <v>동압착슬리브-T형</v>
          </cell>
          <cell r="C2142" t="str">
            <v>200 ㎟</v>
          </cell>
          <cell r="D2142" t="str">
            <v>개</v>
          </cell>
        </row>
        <row r="2143">
          <cell r="A2143">
            <v>7202085</v>
          </cell>
          <cell r="B2143" t="str">
            <v>동압착슬리브-T형</v>
          </cell>
          <cell r="C2143" t="str">
            <v>250 ㎟</v>
          </cell>
          <cell r="D2143" t="str">
            <v>개</v>
          </cell>
        </row>
        <row r="2144">
          <cell r="A2144">
            <v>7202086</v>
          </cell>
          <cell r="B2144" t="str">
            <v>동압착슬리브-T형</v>
          </cell>
          <cell r="C2144" t="str">
            <v>325 ㎟</v>
          </cell>
          <cell r="D2144" t="str">
            <v>개</v>
          </cell>
        </row>
        <row r="2145">
          <cell r="A2145">
            <v>7203001</v>
          </cell>
          <cell r="B2145" t="str">
            <v>터미날캡</v>
          </cell>
          <cell r="C2145" t="str">
            <v>1.25 ㎟</v>
          </cell>
          <cell r="D2145" t="str">
            <v>개</v>
          </cell>
        </row>
        <row r="2146">
          <cell r="A2146">
            <v>7203002</v>
          </cell>
          <cell r="B2146" t="str">
            <v>터미날캡</v>
          </cell>
          <cell r="C2146" t="str">
            <v>2.0 ㎟</v>
          </cell>
          <cell r="D2146" t="str">
            <v>개</v>
          </cell>
        </row>
        <row r="2147">
          <cell r="A2147">
            <v>7203003</v>
          </cell>
          <cell r="B2147" t="str">
            <v>터미날캡</v>
          </cell>
          <cell r="C2147" t="str">
            <v>3.5 ㎟</v>
          </cell>
          <cell r="D2147" t="str">
            <v>개</v>
          </cell>
        </row>
        <row r="2148">
          <cell r="A2148">
            <v>7203004</v>
          </cell>
          <cell r="B2148" t="str">
            <v>터미날캡</v>
          </cell>
          <cell r="C2148" t="str">
            <v>5.5 ㎟</v>
          </cell>
          <cell r="D2148" t="str">
            <v>개</v>
          </cell>
        </row>
        <row r="2149">
          <cell r="A2149">
            <v>7203005</v>
          </cell>
          <cell r="B2149" t="str">
            <v>터미날캡</v>
          </cell>
          <cell r="C2149" t="str">
            <v>8 ㎟</v>
          </cell>
          <cell r="D2149" t="str">
            <v>개</v>
          </cell>
        </row>
        <row r="2150">
          <cell r="A2150">
            <v>7203006</v>
          </cell>
          <cell r="B2150" t="str">
            <v>터미날캡</v>
          </cell>
          <cell r="C2150" t="str">
            <v>14 ㎟</v>
          </cell>
          <cell r="D2150" t="str">
            <v>개</v>
          </cell>
        </row>
        <row r="2151">
          <cell r="A2151">
            <v>7203007</v>
          </cell>
          <cell r="B2151" t="str">
            <v>터미날캡</v>
          </cell>
          <cell r="C2151" t="str">
            <v>22 ㎟</v>
          </cell>
          <cell r="D2151" t="str">
            <v>개</v>
          </cell>
        </row>
        <row r="2152">
          <cell r="A2152">
            <v>7203008</v>
          </cell>
          <cell r="B2152" t="str">
            <v>터미날캡</v>
          </cell>
          <cell r="C2152" t="str">
            <v>38 ㎟</v>
          </cell>
          <cell r="D2152" t="str">
            <v>개</v>
          </cell>
        </row>
        <row r="2153">
          <cell r="A2153">
            <v>7203009</v>
          </cell>
          <cell r="B2153" t="str">
            <v>터미날캡</v>
          </cell>
          <cell r="C2153" t="str">
            <v>60 ㎟</v>
          </cell>
          <cell r="D2153" t="str">
            <v>개</v>
          </cell>
        </row>
        <row r="2154">
          <cell r="A2154">
            <v>7203010</v>
          </cell>
          <cell r="B2154" t="str">
            <v>터미날캡</v>
          </cell>
          <cell r="C2154" t="str">
            <v>80 ㎟</v>
          </cell>
          <cell r="D2154" t="str">
            <v>개</v>
          </cell>
        </row>
        <row r="2155">
          <cell r="A2155">
            <v>7203011</v>
          </cell>
          <cell r="B2155" t="str">
            <v>터미날캡</v>
          </cell>
          <cell r="C2155" t="str">
            <v>100 ㎟</v>
          </cell>
          <cell r="D2155" t="str">
            <v>개</v>
          </cell>
        </row>
        <row r="2156">
          <cell r="A2156">
            <v>7203012</v>
          </cell>
          <cell r="B2156" t="str">
            <v>터미날캡</v>
          </cell>
          <cell r="C2156" t="str">
            <v>150 ㎟</v>
          </cell>
          <cell r="D2156" t="str">
            <v>개</v>
          </cell>
        </row>
        <row r="2157">
          <cell r="A2157">
            <v>7203013</v>
          </cell>
          <cell r="B2157" t="str">
            <v>터미날캡</v>
          </cell>
          <cell r="C2157" t="str">
            <v>200 ㎟</v>
          </cell>
          <cell r="D2157" t="str">
            <v>개</v>
          </cell>
        </row>
        <row r="2158">
          <cell r="A2158">
            <v>7203014</v>
          </cell>
          <cell r="B2158" t="str">
            <v>터미날캡</v>
          </cell>
          <cell r="C2158" t="str">
            <v>250 ㎟</v>
          </cell>
          <cell r="D2158" t="str">
            <v>개</v>
          </cell>
        </row>
        <row r="2159">
          <cell r="A2159">
            <v>7203015</v>
          </cell>
          <cell r="B2159" t="str">
            <v>터미날캡</v>
          </cell>
          <cell r="C2159" t="str">
            <v>325 ㎟</v>
          </cell>
          <cell r="D2159" t="str">
            <v>개</v>
          </cell>
        </row>
        <row r="2160">
          <cell r="A2160">
            <v>7203016</v>
          </cell>
          <cell r="B2160" t="str">
            <v>터미날캡</v>
          </cell>
          <cell r="C2160" t="str">
            <v>400 ㎟</v>
          </cell>
          <cell r="D2160" t="str">
            <v>개</v>
          </cell>
        </row>
        <row r="2161">
          <cell r="A2161">
            <v>7203017</v>
          </cell>
          <cell r="B2161" t="str">
            <v>터미날캡</v>
          </cell>
          <cell r="C2161" t="str">
            <v>500 ㎟</v>
          </cell>
          <cell r="D2161" t="str">
            <v>개</v>
          </cell>
        </row>
        <row r="2162">
          <cell r="A2162">
            <v>7204001</v>
          </cell>
          <cell r="B2162" t="str">
            <v>PVC 몰딩 1호</v>
          </cell>
          <cell r="C2162" t="str">
            <v>12.5mm</v>
          </cell>
          <cell r="D2162" t="str">
            <v>개</v>
          </cell>
        </row>
        <row r="2163">
          <cell r="A2163">
            <v>7204002</v>
          </cell>
          <cell r="B2163" t="str">
            <v>PVC 몰딩 2호</v>
          </cell>
          <cell r="C2163" t="str">
            <v>20mm</v>
          </cell>
          <cell r="D2163" t="str">
            <v>개</v>
          </cell>
        </row>
        <row r="2164">
          <cell r="A2164">
            <v>7204003</v>
          </cell>
          <cell r="B2164" t="str">
            <v>PVC 몰딩 3호</v>
          </cell>
          <cell r="C2164" t="str">
            <v>25mm</v>
          </cell>
          <cell r="D2164" t="str">
            <v>개</v>
          </cell>
        </row>
        <row r="2165">
          <cell r="A2165">
            <v>7204004</v>
          </cell>
          <cell r="B2165" t="str">
            <v>PVC 몰딩 4호</v>
          </cell>
          <cell r="C2165" t="str">
            <v>27mm</v>
          </cell>
          <cell r="D2165" t="str">
            <v>개</v>
          </cell>
        </row>
        <row r="2166">
          <cell r="A2166">
            <v>7204010</v>
          </cell>
          <cell r="B2166" t="str">
            <v>알루미늄몰딩(소)</v>
          </cell>
          <cell r="C2166" t="str">
            <v xml:space="preserve"> </v>
          </cell>
          <cell r="D2166" t="str">
            <v>개</v>
          </cell>
        </row>
        <row r="2167">
          <cell r="A2167">
            <v>7204011</v>
          </cell>
          <cell r="B2167" t="str">
            <v>알루미늄몰딩(중)</v>
          </cell>
          <cell r="C2167" t="str">
            <v xml:space="preserve"> </v>
          </cell>
          <cell r="D2167" t="str">
            <v>개</v>
          </cell>
        </row>
        <row r="2168">
          <cell r="A2168">
            <v>7204012</v>
          </cell>
          <cell r="B2168" t="str">
            <v>알루미늄몰딩(대)</v>
          </cell>
          <cell r="C2168" t="str">
            <v xml:space="preserve"> </v>
          </cell>
          <cell r="D2168" t="str">
            <v>개</v>
          </cell>
        </row>
        <row r="2169">
          <cell r="A2169">
            <v>7204020</v>
          </cell>
          <cell r="B2169" t="str">
            <v>PVC 닥트</v>
          </cell>
          <cell r="C2169" t="str">
            <v>20x35x2000 mm</v>
          </cell>
          <cell r="D2169" t="str">
            <v>m</v>
          </cell>
        </row>
        <row r="2170">
          <cell r="A2170">
            <v>7204021</v>
          </cell>
          <cell r="B2170" t="str">
            <v>PVC 닥트</v>
          </cell>
          <cell r="C2170" t="str">
            <v>20x55x2000 mm</v>
          </cell>
          <cell r="D2170" t="str">
            <v>m</v>
          </cell>
        </row>
        <row r="2171">
          <cell r="A2171">
            <v>7204022</v>
          </cell>
          <cell r="B2171" t="str">
            <v>PVC 닥트</v>
          </cell>
          <cell r="C2171" t="str">
            <v>30x40x2000 mm</v>
          </cell>
          <cell r="D2171" t="str">
            <v>m</v>
          </cell>
        </row>
        <row r="2172">
          <cell r="A2172">
            <v>7204023</v>
          </cell>
          <cell r="B2172" t="str">
            <v>PVC 닥트</v>
          </cell>
          <cell r="C2172" t="str">
            <v>30x60x2000 mm</v>
          </cell>
          <cell r="D2172" t="str">
            <v>m</v>
          </cell>
        </row>
        <row r="2173">
          <cell r="A2173">
            <v>7204024</v>
          </cell>
          <cell r="B2173" t="str">
            <v>PVC 닥트</v>
          </cell>
          <cell r="C2173" t="str">
            <v>40x40x2000 mm</v>
          </cell>
          <cell r="D2173" t="str">
            <v>m</v>
          </cell>
        </row>
        <row r="2174">
          <cell r="A2174">
            <v>7204025</v>
          </cell>
          <cell r="B2174" t="str">
            <v>PVC 닥트</v>
          </cell>
          <cell r="C2174" t="str">
            <v>40x60x2000 mm</v>
          </cell>
          <cell r="D2174" t="str">
            <v>m</v>
          </cell>
        </row>
        <row r="2175">
          <cell r="A2175">
            <v>7204026</v>
          </cell>
          <cell r="B2175" t="str">
            <v>PVC 닥트</v>
          </cell>
          <cell r="C2175" t="str">
            <v>40x80x2000 mm</v>
          </cell>
          <cell r="D2175" t="str">
            <v>m</v>
          </cell>
        </row>
        <row r="2176">
          <cell r="A2176">
            <v>7204027</v>
          </cell>
          <cell r="B2176" t="str">
            <v>PVC 닥트</v>
          </cell>
          <cell r="C2176" t="str">
            <v>40x100x2000 mm</v>
          </cell>
          <cell r="D2176" t="str">
            <v>m</v>
          </cell>
        </row>
        <row r="2177">
          <cell r="A2177">
            <v>7204028</v>
          </cell>
          <cell r="B2177" t="str">
            <v>PVC 닥트</v>
          </cell>
          <cell r="C2177" t="str">
            <v>60x60x2000 mm</v>
          </cell>
          <cell r="D2177" t="str">
            <v>m</v>
          </cell>
        </row>
        <row r="2178">
          <cell r="A2178">
            <v>7204029</v>
          </cell>
          <cell r="B2178" t="str">
            <v>PVC 닥트</v>
          </cell>
          <cell r="C2178" t="str">
            <v>60x80x2000 mm</v>
          </cell>
          <cell r="D2178" t="str">
            <v>m</v>
          </cell>
        </row>
        <row r="2179">
          <cell r="A2179">
            <v>7204030</v>
          </cell>
          <cell r="B2179" t="str">
            <v>PVC 닥트</v>
          </cell>
          <cell r="C2179" t="str">
            <v>80x80x2000 mm</v>
          </cell>
          <cell r="D2179" t="str">
            <v>m</v>
          </cell>
        </row>
        <row r="2180">
          <cell r="A2180">
            <v>7204031</v>
          </cell>
          <cell r="B2180" t="str">
            <v>PVC 닥트</v>
          </cell>
          <cell r="C2180" t="str">
            <v>80x100x2000 mm</v>
          </cell>
          <cell r="D2180" t="str">
            <v>m</v>
          </cell>
        </row>
        <row r="2181">
          <cell r="A2181">
            <v>7204032</v>
          </cell>
          <cell r="B2181" t="str">
            <v>PVC 닥트</v>
          </cell>
          <cell r="C2181" t="str">
            <v>100x100x2000 mm</v>
          </cell>
          <cell r="D2181" t="str">
            <v>m</v>
          </cell>
        </row>
        <row r="2182">
          <cell r="A2182">
            <v>7204040</v>
          </cell>
          <cell r="B2182" t="str">
            <v>알루미늄몰드</v>
          </cell>
          <cell r="C2182" t="str">
            <v>22x5 mm</v>
          </cell>
          <cell r="D2182" t="str">
            <v>개</v>
          </cell>
        </row>
        <row r="2183">
          <cell r="A2183">
            <v>7204041</v>
          </cell>
          <cell r="B2183" t="str">
            <v>알루미늄몰드</v>
          </cell>
          <cell r="C2183" t="str">
            <v>26x6 mm</v>
          </cell>
          <cell r="D2183" t="str">
            <v>개</v>
          </cell>
        </row>
        <row r="2184">
          <cell r="A2184">
            <v>7204042</v>
          </cell>
          <cell r="B2184" t="str">
            <v>알루미늄몰드</v>
          </cell>
          <cell r="C2184" t="str">
            <v>34x11 mm</v>
          </cell>
          <cell r="D2184" t="str">
            <v>개</v>
          </cell>
        </row>
        <row r="2185">
          <cell r="A2185">
            <v>7204043</v>
          </cell>
          <cell r="B2185" t="str">
            <v>알루미늄몰드</v>
          </cell>
          <cell r="C2185" t="str">
            <v>50x18 mm</v>
          </cell>
          <cell r="D2185" t="str">
            <v>개</v>
          </cell>
        </row>
        <row r="2186">
          <cell r="A2186">
            <v>7204050</v>
          </cell>
          <cell r="B2186" t="str">
            <v>알루미늄닥트</v>
          </cell>
          <cell r="C2186" t="str">
            <v>50x35 mm</v>
          </cell>
          <cell r="D2186" t="str">
            <v>m</v>
          </cell>
        </row>
        <row r="2187">
          <cell r="A2187">
            <v>7204051</v>
          </cell>
          <cell r="B2187" t="str">
            <v>알루미늄닥트</v>
          </cell>
          <cell r="C2187" t="str">
            <v>60x60 mm</v>
          </cell>
          <cell r="D2187" t="str">
            <v>m</v>
          </cell>
        </row>
        <row r="2188">
          <cell r="A2188">
            <v>7204052</v>
          </cell>
          <cell r="B2188" t="str">
            <v>알루미늄닥트</v>
          </cell>
          <cell r="C2188" t="str">
            <v>70x40 mm</v>
          </cell>
          <cell r="D2188" t="str">
            <v>m</v>
          </cell>
        </row>
        <row r="2189">
          <cell r="A2189">
            <v>7204053</v>
          </cell>
          <cell r="B2189" t="str">
            <v>알루미늄닥트</v>
          </cell>
          <cell r="C2189" t="str">
            <v>80x50 mm</v>
          </cell>
          <cell r="D2189" t="str">
            <v>m</v>
          </cell>
        </row>
        <row r="2190">
          <cell r="A2190">
            <v>7204054</v>
          </cell>
          <cell r="B2190" t="str">
            <v>알루미늄닥트</v>
          </cell>
          <cell r="C2190" t="str">
            <v>100x50 mm</v>
          </cell>
          <cell r="D2190" t="str">
            <v>m</v>
          </cell>
        </row>
        <row r="2191">
          <cell r="A2191">
            <v>7205001</v>
          </cell>
          <cell r="B2191" t="str">
            <v>단자대(TB)</v>
          </cell>
          <cell r="C2191" t="str">
            <v>2P 10A</v>
          </cell>
          <cell r="D2191" t="str">
            <v>개</v>
          </cell>
        </row>
        <row r="2192">
          <cell r="A2192">
            <v>7205002</v>
          </cell>
          <cell r="B2192" t="str">
            <v>단자대(TB)</v>
          </cell>
          <cell r="C2192" t="str">
            <v>2P 15A</v>
          </cell>
          <cell r="D2192" t="str">
            <v>개</v>
          </cell>
        </row>
        <row r="2193">
          <cell r="A2193">
            <v>7205003</v>
          </cell>
          <cell r="B2193" t="str">
            <v>단자대(TB)</v>
          </cell>
          <cell r="C2193" t="str">
            <v>2P 30A</v>
          </cell>
          <cell r="D2193" t="str">
            <v>개</v>
          </cell>
        </row>
        <row r="2194">
          <cell r="A2194">
            <v>7205004</v>
          </cell>
          <cell r="B2194" t="str">
            <v>단자대(TB)</v>
          </cell>
          <cell r="C2194" t="str">
            <v>2P 60A</v>
          </cell>
          <cell r="D2194" t="str">
            <v>개</v>
          </cell>
        </row>
        <row r="2195">
          <cell r="A2195">
            <v>7205005</v>
          </cell>
          <cell r="B2195" t="str">
            <v>단자대(TB)</v>
          </cell>
          <cell r="C2195" t="str">
            <v>2P 100A</v>
          </cell>
          <cell r="D2195" t="str">
            <v>개</v>
          </cell>
        </row>
        <row r="2196">
          <cell r="A2196">
            <v>7205006</v>
          </cell>
          <cell r="B2196" t="str">
            <v>단자대(TB)</v>
          </cell>
          <cell r="C2196" t="str">
            <v>2P 200A</v>
          </cell>
          <cell r="D2196" t="str">
            <v>개</v>
          </cell>
        </row>
        <row r="2197">
          <cell r="A2197">
            <v>7205020</v>
          </cell>
          <cell r="B2197" t="str">
            <v>단자대(TB)</v>
          </cell>
          <cell r="C2197" t="str">
            <v>3P 10A</v>
          </cell>
          <cell r="D2197" t="str">
            <v>개</v>
          </cell>
        </row>
        <row r="2198">
          <cell r="A2198">
            <v>7205021</v>
          </cell>
          <cell r="B2198" t="str">
            <v>단자대(TB)</v>
          </cell>
          <cell r="C2198" t="str">
            <v>3P 15A</v>
          </cell>
          <cell r="D2198" t="str">
            <v>개</v>
          </cell>
        </row>
        <row r="2199">
          <cell r="A2199">
            <v>7205022</v>
          </cell>
          <cell r="B2199" t="str">
            <v>단자대(TB)</v>
          </cell>
          <cell r="C2199" t="str">
            <v>3P 20A</v>
          </cell>
          <cell r="D2199" t="str">
            <v>개</v>
          </cell>
        </row>
        <row r="2200">
          <cell r="A2200">
            <v>7205023</v>
          </cell>
          <cell r="B2200" t="str">
            <v>단자대(TB)</v>
          </cell>
          <cell r="C2200" t="str">
            <v>3P 30A</v>
          </cell>
          <cell r="D2200" t="str">
            <v>개</v>
          </cell>
        </row>
        <row r="2201">
          <cell r="A2201">
            <v>7205024</v>
          </cell>
          <cell r="B2201" t="str">
            <v>단자대(TB)</v>
          </cell>
          <cell r="C2201" t="str">
            <v>3P 60A</v>
          </cell>
          <cell r="D2201" t="str">
            <v>개</v>
          </cell>
        </row>
        <row r="2202">
          <cell r="A2202">
            <v>7205025</v>
          </cell>
          <cell r="B2202" t="str">
            <v>단자대(TB)</v>
          </cell>
          <cell r="C2202" t="str">
            <v>3P 100A</v>
          </cell>
          <cell r="D2202" t="str">
            <v>개</v>
          </cell>
        </row>
        <row r="2203">
          <cell r="A2203">
            <v>7205026</v>
          </cell>
          <cell r="B2203" t="str">
            <v>단자대(TB)</v>
          </cell>
          <cell r="C2203" t="str">
            <v>3P 150A</v>
          </cell>
          <cell r="D2203" t="str">
            <v>개</v>
          </cell>
        </row>
        <row r="2204">
          <cell r="A2204">
            <v>7205027</v>
          </cell>
          <cell r="B2204" t="str">
            <v>단자대(TB)</v>
          </cell>
          <cell r="C2204" t="str">
            <v>3P 200A</v>
          </cell>
          <cell r="D2204" t="str">
            <v>개</v>
          </cell>
        </row>
        <row r="2205">
          <cell r="A2205">
            <v>7205028</v>
          </cell>
          <cell r="B2205" t="str">
            <v>단자대(TB)</v>
          </cell>
          <cell r="C2205" t="str">
            <v>3P 300A</v>
          </cell>
          <cell r="D2205" t="str">
            <v>개</v>
          </cell>
        </row>
        <row r="2206">
          <cell r="A2206">
            <v>7205029</v>
          </cell>
          <cell r="B2206" t="str">
            <v>단자대(TB)</v>
          </cell>
          <cell r="C2206" t="str">
            <v>3P 400A</v>
          </cell>
          <cell r="D2206" t="str">
            <v>개</v>
          </cell>
        </row>
        <row r="2207">
          <cell r="A2207">
            <v>7205030</v>
          </cell>
          <cell r="B2207" t="str">
            <v>단자대(TB)</v>
          </cell>
          <cell r="C2207" t="str">
            <v>3P 500A</v>
          </cell>
          <cell r="D2207" t="str">
            <v>개</v>
          </cell>
        </row>
        <row r="2208">
          <cell r="A2208">
            <v>7205040</v>
          </cell>
          <cell r="B2208" t="str">
            <v>단자대(TB)</v>
          </cell>
          <cell r="C2208" t="str">
            <v>4P 15A</v>
          </cell>
          <cell r="D2208" t="str">
            <v>개</v>
          </cell>
        </row>
        <row r="2209">
          <cell r="A2209">
            <v>7205041</v>
          </cell>
          <cell r="B2209" t="str">
            <v>단자대(TB)</v>
          </cell>
          <cell r="C2209" t="str">
            <v>4P 20A</v>
          </cell>
          <cell r="D2209" t="str">
            <v>개</v>
          </cell>
        </row>
        <row r="2210">
          <cell r="A2210">
            <v>7205042</v>
          </cell>
          <cell r="B2210" t="str">
            <v>단자대(TB)</v>
          </cell>
          <cell r="C2210" t="str">
            <v>4P 30A</v>
          </cell>
          <cell r="D2210" t="str">
            <v>개</v>
          </cell>
        </row>
        <row r="2211">
          <cell r="A2211">
            <v>7205043</v>
          </cell>
          <cell r="B2211" t="str">
            <v>단자대(TB)</v>
          </cell>
          <cell r="C2211" t="str">
            <v>4P 60A</v>
          </cell>
          <cell r="D2211" t="str">
            <v>개</v>
          </cell>
        </row>
        <row r="2212">
          <cell r="A2212">
            <v>7205044</v>
          </cell>
          <cell r="B2212" t="str">
            <v>단자대(TB)</v>
          </cell>
          <cell r="C2212" t="str">
            <v>4P 100A</v>
          </cell>
          <cell r="D2212" t="str">
            <v>개</v>
          </cell>
        </row>
        <row r="2213">
          <cell r="A2213">
            <v>7205045</v>
          </cell>
          <cell r="B2213" t="str">
            <v>단자대(TB)</v>
          </cell>
          <cell r="C2213" t="str">
            <v>4P 200A</v>
          </cell>
          <cell r="D2213" t="str">
            <v>개</v>
          </cell>
        </row>
        <row r="2214">
          <cell r="A2214">
            <v>7205046</v>
          </cell>
          <cell r="B2214" t="str">
            <v>단자대(TB)</v>
          </cell>
          <cell r="C2214" t="str">
            <v>4P 300A</v>
          </cell>
          <cell r="D2214" t="str">
            <v>개</v>
          </cell>
        </row>
        <row r="2215">
          <cell r="A2215">
            <v>7205047</v>
          </cell>
          <cell r="B2215" t="str">
            <v>단자대(TB)</v>
          </cell>
          <cell r="C2215" t="str">
            <v>4P 400A</v>
          </cell>
          <cell r="D2215" t="str">
            <v>개</v>
          </cell>
        </row>
        <row r="2216">
          <cell r="A2216">
            <v>7205048</v>
          </cell>
          <cell r="B2216" t="str">
            <v>단자대(TB)</v>
          </cell>
          <cell r="C2216" t="str">
            <v>4P 500A</v>
          </cell>
          <cell r="D2216" t="str">
            <v>개</v>
          </cell>
        </row>
        <row r="2217">
          <cell r="A2217">
            <v>7205049</v>
          </cell>
          <cell r="B2217" t="str">
            <v>단자대(TB)</v>
          </cell>
          <cell r="C2217" t="str">
            <v>4P 600A</v>
          </cell>
          <cell r="D2217" t="str">
            <v>개</v>
          </cell>
        </row>
        <row r="2218">
          <cell r="A2218">
            <v>7205060</v>
          </cell>
          <cell r="B2218" t="str">
            <v>단자대(TB)</v>
          </cell>
          <cell r="C2218" t="str">
            <v>6P 20A</v>
          </cell>
          <cell r="D2218" t="str">
            <v>개</v>
          </cell>
        </row>
        <row r="2219">
          <cell r="A2219">
            <v>7205061</v>
          </cell>
          <cell r="B2219" t="str">
            <v>단자대(TB)</v>
          </cell>
          <cell r="C2219" t="str">
            <v>6P 30A</v>
          </cell>
          <cell r="D2219" t="str">
            <v>개</v>
          </cell>
        </row>
        <row r="2220">
          <cell r="A2220">
            <v>7205070</v>
          </cell>
          <cell r="B2220" t="str">
            <v>단자대(TB)</v>
          </cell>
          <cell r="C2220" t="str">
            <v>8P 20A</v>
          </cell>
          <cell r="D2220" t="str">
            <v>개</v>
          </cell>
        </row>
        <row r="2221">
          <cell r="A2221">
            <v>7205080</v>
          </cell>
          <cell r="B2221" t="str">
            <v>단자대(TB)</v>
          </cell>
          <cell r="C2221" t="str">
            <v>10P 10A</v>
          </cell>
          <cell r="D2221" t="str">
            <v>개</v>
          </cell>
        </row>
        <row r="2222">
          <cell r="A2222">
            <v>7205081</v>
          </cell>
          <cell r="B2222" t="str">
            <v>단자대(TB)</v>
          </cell>
          <cell r="C2222" t="str">
            <v>10P 20A</v>
          </cell>
          <cell r="D2222" t="str">
            <v>개</v>
          </cell>
        </row>
        <row r="2223">
          <cell r="A2223">
            <v>7205082</v>
          </cell>
          <cell r="B2223" t="str">
            <v>단자대(TB)</v>
          </cell>
          <cell r="C2223" t="str">
            <v>10P 30A</v>
          </cell>
          <cell r="D2223" t="str">
            <v>개</v>
          </cell>
        </row>
        <row r="2224">
          <cell r="A2224">
            <v>7205083</v>
          </cell>
          <cell r="B2224" t="str">
            <v>단자대(TB)</v>
          </cell>
          <cell r="C2224" t="str">
            <v>10P 45A</v>
          </cell>
          <cell r="D2224" t="str">
            <v>개</v>
          </cell>
        </row>
        <row r="2225">
          <cell r="A2225">
            <v>7205090</v>
          </cell>
          <cell r="B2225" t="str">
            <v>단자대(TB)</v>
          </cell>
          <cell r="C2225" t="str">
            <v>12P 20A</v>
          </cell>
          <cell r="D2225" t="str">
            <v>개</v>
          </cell>
        </row>
        <row r="2226">
          <cell r="A2226">
            <v>7205100</v>
          </cell>
          <cell r="B2226" t="str">
            <v>단자대(TB)</v>
          </cell>
          <cell r="C2226" t="str">
            <v>15P 20A</v>
          </cell>
          <cell r="D2226" t="str">
            <v>개</v>
          </cell>
        </row>
        <row r="2227">
          <cell r="A2227">
            <v>7205110</v>
          </cell>
          <cell r="B2227" t="str">
            <v>단자대(TB)</v>
          </cell>
          <cell r="C2227" t="str">
            <v>20P 20A</v>
          </cell>
          <cell r="D2227" t="str">
            <v>개</v>
          </cell>
        </row>
        <row r="2228">
          <cell r="A2228">
            <v>7205120</v>
          </cell>
          <cell r="B2228" t="str">
            <v>단자대(CT접속)</v>
          </cell>
          <cell r="C2228" t="str">
            <v>AC250V 15A</v>
          </cell>
          <cell r="D2228" t="str">
            <v>개</v>
          </cell>
        </row>
        <row r="2229">
          <cell r="A2229">
            <v>7205130</v>
          </cell>
          <cell r="B2229" t="str">
            <v>조립식단자대</v>
          </cell>
          <cell r="C2229" t="str">
            <v>1P 20A (구형)</v>
          </cell>
          <cell r="D2229" t="str">
            <v>개</v>
          </cell>
        </row>
        <row r="2230">
          <cell r="A2230">
            <v>7205131</v>
          </cell>
          <cell r="B2230" t="str">
            <v>조립식단자대</v>
          </cell>
          <cell r="C2230" t="str">
            <v>1P 30A (구형)</v>
          </cell>
          <cell r="D2230" t="str">
            <v>개</v>
          </cell>
        </row>
        <row r="2231">
          <cell r="A2231">
            <v>7205132</v>
          </cell>
          <cell r="B2231" t="str">
            <v>조립식단자대</v>
          </cell>
          <cell r="C2231" t="str">
            <v>1P 60A (구형)</v>
          </cell>
          <cell r="D2231" t="str">
            <v>개</v>
          </cell>
        </row>
        <row r="2232">
          <cell r="A2232">
            <v>7205133</v>
          </cell>
          <cell r="B2232" t="str">
            <v>조립식단자대</v>
          </cell>
          <cell r="C2232" t="str">
            <v>1P 10A</v>
          </cell>
          <cell r="D2232" t="str">
            <v>개</v>
          </cell>
        </row>
        <row r="2233">
          <cell r="A2233">
            <v>7205134</v>
          </cell>
          <cell r="B2233" t="str">
            <v>조립식단자대</v>
          </cell>
          <cell r="C2233" t="str">
            <v>1P 20A</v>
          </cell>
          <cell r="D2233" t="str">
            <v>개</v>
          </cell>
        </row>
        <row r="2234">
          <cell r="A2234">
            <v>7205135</v>
          </cell>
          <cell r="B2234" t="str">
            <v>조립식단자대</v>
          </cell>
          <cell r="C2234" t="str">
            <v>1P 30A</v>
          </cell>
          <cell r="D2234" t="str">
            <v>개</v>
          </cell>
        </row>
        <row r="2235">
          <cell r="A2235">
            <v>7205136</v>
          </cell>
          <cell r="B2235" t="str">
            <v>조립식단자대</v>
          </cell>
          <cell r="C2235" t="str">
            <v>1P 100A</v>
          </cell>
          <cell r="D2235" t="str">
            <v>개</v>
          </cell>
        </row>
        <row r="2236">
          <cell r="A2236">
            <v>7205137</v>
          </cell>
          <cell r="B2236" t="str">
            <v>조립식단자대</v>
          </cell>
          <cell r="C2236" t="str">
            <v>1P 200A</v>
          </cell>
          <cell r="D2236" t="str">
            <v>개</v>
          </cell>
        </row>
        <row r="2237">
          <cell r="A2237">
            <v>7205138</v>
          </cell>
          <cell r="B2237" t="str">
            <v>조립식단자대</v>
          </cell>
          <cell r="C2237" t="str">
            <v>1P 300A</v>
          </cell>
          <cell r="D2237" t="str">
            <v>개</v>
          </cell>
        </row>
        <row r="2238">
          <cell r="A2238">
            <v>7205150</v>
          </cell>
          <cell r="B2238" t="str">
            <v>조립식단자대</v>
          </cell>
          <cell r="C2238" t="str">
            <v>1B 15A</v>
          </cell>
          <cell r="D2238" t="str">
            <v>블럭</v>
          </cell>
        </row>
        <row r="2239">
          <cell r="A2239">
            <v>7205160</v>
          </cell>
          <cell r="B2239" t="str">
            <v>END PLATE</v>
          </cell>
          <cell r="C2239" t="str">
            <v>10A-60A</v>
          </cell>
          <cell r="D2239" t="str">
            <v>개</v>
          </cell>
        </row>
        <row r="2240">
          <cell r="A2240">
            <v>7205161</v>
          </cell>
          <cell r="B2240" t="str">
            <v>END PLATE</v>
          </cell>
          <cell r="C2240" t="str">
            <v>100A</v>
          </cell>
          <cell r="D2240" t="str">
            <v>개</v>
          </cell>
        </row>
        <row r="2241">
          <cell r="A2241">
            <v>7205162</v>
          </cell>
          <cell r="B2241" t="str">
            <v>END PLATE</v>
          </cell>
          <cell r="C2241" t="str">
            <v>200A</v>
          </cell>
          <cell r="D2241" t="str">
            <v>개</v>
          </cell>
        </row>
        <row r="2242">
          <cell r="A2242">
            <v>7205163</v>
          </cell>
          <cell r="B2242" t="str">
            <v>END PLATE</v>
          </cell>
          <cell r="C2242" t="str">
            <v>300A</v>
          </cell>
          <cell r="D2242" t="str">
            <v>개</v>
          </cell>
        </row>
        <row r="2243">
          <cell r="A2243">
            <v>7205164</v>
          </cell>
          <cell r="B2243" t="str">
            <v>END PLATE</v>
          </cell>
          <cell r="C2243" t="str">
            <v>15A (1블럭용)</v>
          </cell>
          <cell r="D2243" t="str">
            <v>개</v>
          </cell>
        </row>
        <row r="2244">
          <cell r="A2244">
            <v>7205170</v>
          </cell>
          <cell r="B2244" t="str">
            <v>STOPPER</v>
          </cell>
          <cell r="C2244" t="str">
            <v>10A-60A</v>
          </cell>
          <cell r="D2244" t="str">
            <v>조</v>
          </cell>
        </row>
        <row r="2245">
          <cell r="A2245">
            <v>7205171</v>
          </cell>
          <cell r="B2245" t="str">
            <v>STOPPER</v>
          </cell>
          <cell r="C2245" t="str">
            <v>100A</v>
          </cell>
          <cell r="D2245" t="str">
            <v>조</v>
          </cell>
        </row>
        <row r="2246">
          <cell r="A2246">
            <v>7205172</v>
          </cell>
          <cell r="B2246" t="str">
            <v>STOPPER</v>
          </cell>
          <cell r="C2246" t="str">
            <v>200A</v>
          </cell>
          <cell r="D2246" t="str">
            <v>조</v>
          </cell>
        </row>
        <row r="2247">
          <cell r="A2247">
            <v>7205173</v>
          </cell>
          <cell r="B2247" t="str">
            <v>STOPPER</v>
          </cell>
          <cell r="C2247" t="str">
            <v>300A</v>
          </cell>
          <cell r="D2247" t="str">
            <v>조</v>
          </cell>
        </row>
        <row r="2248">
          <cell r="A2248">
            <v>7205174</v>
          </cell>
          <cell r="B2248" t="str">
            <v>STOPPER</v>
          </cell>
          <cell r="C2248" t="str">
            <v>15A (1블럭용)</v>
          </cell>
          <cell r="D2248" t="str">
            <v>조</v>
          </cell>
        </row>
        <row r="2249">
          <cell r="A2249">
            <v>7205180</v>
          </cell>
          <cell r="B2249" t="str">
            <v>COVER</v>
          </cell>
          <cell r="C2249" t="str">
            <v>10A-60A</v>
          </cell>
          <cell r="D2249" t="str">
            <v>M</v>
          </cell>
        </row>
        <row r="2250">
          <cell r="A2250">
            <v>7205181</v>
          </cell>
          <cell r="B2250" t="str">
            <v>COVER</v>
          </cell>
          <cell r="C2250" t="str">
            <v>100A</v>
          </cell>
          <cell r="D2250" t="str">
            <v>M</v>
          </cell>
        </row>
        <row r="2251">
          <cell r="A2251">
            <v>7205182</v>
          </cell>
          <cell r="B2251" t="str">
            <v>COVER</v>
          </cell>
          <cell r="C2251" t="str">
            <v>200A</v>
          </cell>
          <cell r="D2251" t="str">
            <v>M</v>
          </cell>
        </row>
        <row r="2252">
          <cell r="A2252">
            <v>7205183</v>
          </cell>
          <cell r="B2252" t="str">
            <v>COVER</v>
          </cell>
          <cell r="C2252" t="str">
            <v>300A</v>
          </cell>
          <cell r="D2252" t="str">
            <v>M</v>
          </cell>
        </row>
        <row r="2253">
          <cell r="A2253">
            <v>7205184</v>
          </cell>
          <cell r="B2253" t="str">
            <v>COVER</v>
          </cell>
          <cell r="C2253" t="str">
            <v>15A (1블럭용)</v>
          </cell>
          <cell r="D2253" t="str">
            <v>M</v>
          </cell>
        </row>
        <row r="2254">
          <cell r="A2254">
            <v>7205190</v>
          </cell>
          <cell r="B2254" t="str">
            <v>NAME PLATE</v>
          </cell>
          <cell r="C2254" t="str">
            <v>10A-60A</v>
          </cell>
          <cell r="D2254" t="str">
            <v>M</v>
          </cell>
        </row>
        <row r="2255">
          <cell r="A2255">
            <v>7205191</v>
          </cell>
          <cell r="B2255" t="str">
            <v>NAME PLATE</v>
          </cell>
          <cell r="C2255" t="str">
            <v>100A</v>
          </cell>
          <cell r="D2255" t="str">
            <v>M</v>
          </cell>
        </row>
        <row r="2256">
          <cell r="A2256">
            <v>7205192</v>
          </cell>
          <cell r="B2256" t="str">
            <v>NAME PLATE</v>
          </cell>
          <cell r="C2256" t="str">
            <v>200A</v>
          </cell>
          <cell r="D2256" t="str">
            <v>M</v>
          </cell>
        </row>
        <row r="2257">
          <cell r="A2257">
            <v>7205193</v>
          </cell>
          <cell r="B2257" t="str">
            <v>NAME PLATE</v>
          </cell>
          <cell r="C2257" t="str">
            <v>300A</v>
          </cell>
          <cell r="D2257" t="str">
            <v>M</v>
          </cell>
        </row>
        <row r="2258">
          <cell r="A2258">
            <v>7205194</v>
          </cell>
          <cell r="B2258" t="str">
            <v>NAME PLATE</v>
          </cell>
          <cell r="C2258" t="str">
            <v>15A (1블럭용)</v>
          </cell>
          <cell r="D2258" t="str">
            <v>M</v>
          </cell>
        </row>
        <row r="2259">
          <cell r="A2259">
            <v>7205200</v>
          </cell>
          <cell r="B2259" t="str">
            <v>SEPARATOR</v>
          </cell>
          <cell r="C2259" t="str">
            <v>10A-60A</v>
          </cell>
          <cell r="D2259" t="str">
            <v>개</v>
          </cell>
        </row>
        <row r="2260">
          <cell r="A2260">
            <v>7205201</v>
          </cell>
          <cell r="B2260" t="str">
            <v>SEPARATOR</v>
          </cell>
          <cell r="C2260" t="str">
            <v>100A</v>
          </cell>
          <cell r="D2260" t="str">
            <v>개</v>
          </cell>
        </row>
        <row r="2261">
          <cell r="A2261">
            <v>7205202</v>
          </cell>
          <cell r="B2261" t="str">
            <v>SEPARATOR</v>
          </cell>
          <cell r="C2261" t="str">
            <v>200A</v>
          </cell>
          <cell r="D2261" t="str">
            <v>개</v>
          </cell>
        </row>
        <row r="2262">
          <cell r="A2262">
            <v>7205203</v>
          </cell>
          <cell r="B2262" t="str">
            <v>SEPARATOR</v>
          </cell>
          <cell r="C2262" t="str">
            <v>300A</v>
          </cell>
          <cell r="D2262" t="str">
            <v>개</v>
          </cell>
        </row>
        <row r="2263">
          <cell r="A2263">
            <v>7205204</v>
          </cell>
          <cell r="B2263" t="str">
            <v>SEPARATOR</v>
          </cell>
          <cell r="C2263" t="str">
            <v>15A (1블럭용)</v>
          </cell>
          <cell r="D2263" t="str">
            <v>개</v>
          </cell>
        </row>
        <row r="2264">
          <cell r="A2264">
            <v>7205210</v>
          </cell>
          <cell r="B2264" t="str">
            <v>찬넬</v>
          </cell>
          <cell r="C2264" t="str">
            <v>1형(평)</v>
          </cell>
          <cell r="D2264" t="str">
            <v>개</v>
          </cell>
        </row>
        <row r="2265">
          <cell r="A2265">
            <v>7205211</v>
          </cell>
          <cell r="B2265" t="str">
            <v>찬넬</v>
          </cell>
          <cell r="C2265" t="str">
            <v>2형(45℃)</v>
          </cell>
          <cell r="D2265" t="str">
            <v>개</v>
          </cell>
        </row>
        <row r="2266">
          <cell r="A2266">
            <v>7206001</v>
          </cell>
          <cell r="B2266" t="str">
            <v>자기수축단말처리재</v>
          </cell>
          <cell r="C2266" t="str">
            <v>23kV 1Cx22 ㎟</v>
          </cell>
          <cell r="D2266" t="str">
            <v>조</v>
          </cell>
        </row>
        <row r="2267">
          <cell r="A2267">
            <v>7206002</v>
          </cell>
          <cell r="B2267" t="str">
            <v>자기수축단말처리재</v>
          </cell>
          <cell r="C2267" t="str">
            <v>23kV 1Cx38 ㎟</v>
          </cell>
          <cell r="D2267" t="str">
            <v>조</v>
          </cell>
        </row>
        <row r="2268">
          <cell r="A2268">
            <v>7206003</v>
          </cell>
          <cell r="B2268" t="str">
            <v>자기수축단말처리재</v>
          </cell>
          <cell r="C2268" t="str">
            <v>23kV 1Cx60 ㎟</v>
          </cell>
          <cell r="D2268" t="str">
            <v>조</v>
          </cell>
        </row>
        <row r="2269">
          <cell r="A2269">
            <v>7206004</v>
          </cell>
          <cell r="B2269" t="str">
            <v>자기수축단말처리재</v>
          </cell>
          <cell r="C2269" t="str">
            <v>23kV 1Cx100 ㎟</v>
          </cell>
          <cell r="D2269" t="str">
            <v>조</v>
          </cell>
        </row>
        <row r="2270">
          <cell r="A2270">
            <v>7206005</v>
          </cell>
          <cell r="B2270" t="str">
            <v>자기수축단말처리재</v>
          </cell>
          <cell r="C2270" t="str">
            <v>23kV 1Cx150 ㎟</v>
          </cell>
          <cell r="D2270" t="str">
            <v>조</v>
          </cell>
        </row>
        <row r="2271">
          <cell r="A2271">
            <v>7206006</v>
          </cell>
          <cell r="B2271" t="str">
            <v>자기수축단말처리재</v>
          </cell>
          <cell r="C2271" t="str">
            <v>23kV 1Cx200 ㎟</v>
          </cell>
          <cell r="D2271" t="str">
            <v>조</v>
          </cell>
        </row>
        <row r="2272">
          <cell r="A2272">
            <v>7206007</v>
          </cell>
          <cell r="B2272" t="str">
            <v>자기수축단말처리재</v>
          </cell>
          <cell r="C2272" t="str">
            <v>23kV 1Cx250 ㎟</v>
          </cell>
          <cell r="D2272" t="str">
            <v>조</v>
          </cell>
        </row>
        <row r="2273">
          <cell r="A2273">
            <v>7206008</v>
          </cell>
          <cell r="B2273" t="str">
            <v>자기수축단말처리재</v>
          </cell>
          <cell r="C2273" t="str">
            <v>23kV 1Cx325 ㎟</v>
          </cell>
          <cell r="D2273" t="str">
            <v>조</v>
          </cell>
        </row>
        <row r="2274">
          <cell r="A2274">
            <v>7206009</v>
          </cell>
          <cell r="B2274" t="str">
            <v>자기수축단말처리재</v>
          </cell>
          <cell r="C2274" t="str">
            <v>23kV 1Cx400 ㎟</v>
          </cell>
          <cell r="D2274" t="str">
            <v>조</v>
          </cell>
        </row>
        <row r="2275">
          <cell r="A2275">
            <v>7206010</v>
          </cell>
          <cell r="B2275" t="str">
            <v>자기수축단말처리재</v>
          </cell>
          <cell r="C2275" t="str">
            <v>23kV 1Cx500 ㎟</v>
          </cell>
          <cell r="D2275" t="str">
            <v>조</v>
          </cell>
        </row>
        <row r="2276">
          <cell r="A2276">
            <v>7206020</v>
          </cell>
          <cell r="B2276" t="str">
            <v>자기수축단말처리재</v>
          </cell>
          <cell r="C2276" t="str">
            <v>23kV 3Cx22 ㎟</v>
          </cell>
          <cell r="D2276" t="str">
            <v>조</v>
          </cell>
        </row>
        <row r="2277">
          <cell r="A2277">
            <v>7206021</v>
          </cell>
          <cell r="B2277" t="str">
            <v>자기수축단말처리재</v>
          </cell>
          <cell r="C2277" t="str">
            <v>23kV 3Cx38 ㎟</v>
          </cell>
          <cell r="D2277" t="str">
            <v>조</v>
          </cell>
        </row>
        <row r="2278">
          <cell r="A2278">
            <v>7206022</v>
          </cell>
          <cell r="B2278" t="str">
            <v>자기수축단말처리재</v>
          </cell>
          <cell r="C2278" t="str">
            <v>23kV 3Cx60 ㎟</v>
          </cell>
          <cell r="D2278" t="str">
            <v>조</v>
          </cell>
        </row>
        <row r="2279">
          <cell r="A2279">
            <v>7206023</v>
          </cell>
          <cell r="B2279" t="str">
            <v>자기수축단말처리재</v>
          </cell>
          <cell r="C2279" t="str">
            <v>23kV 3Cx100 ㎟</v>
          </cell>
          <cell r="D2279" t="str">
            <v>조</v>
          </cell>
        </row>
        <row r="2280">
          <cell r="A2280">
            <v>7206024</v>
          </cell>
          <cell r="B2280" t="str">
            <v>자기수축단말처리재</v>
          </cell>
          <cell r="C2280" t="str">
            <v>23kV 3Cx150 ㎟</v>
          </cell>
          <cell r="D2280" t="str">
            <v>조</v>
          </cell>
        </row>
        <row r="2281">
          <cell r="A2281">
            <v>7206025</v>
          </cell>
          <cell r="B2281" t="str">
            <v>자기수축단말처리재</v>
          </cell>
          <cell r="C2281" t="str">
            <v>23kV 3Cx200 ㎟</v>
          </cell>
          <cell r="D2281" t="str">
            <v>조</v>
          </cell>
        </row>
        <row r="2282">
          <cell r="A2282">
            <v>7206026</v>
          </cell>
          <cell r="B2282" t="str">
            <v>자기수축단말처리재</v>
          </cell>
          <cell r="C2282" t="str">
            <v>23kV 3Cx250 ㎟</v>
          </cell>
          <cell r="D2282" t="str">
            <v>조</v>
          </cell>
        </row>
        <row r="2283">
          <cell r="A2283">
            <v>7206027</v>
          </cell>
          <cell r="B2283" t="str">
            <v>자기수축단말처리재</v>
          </cell>
          <cell r="C2283" t="str">
            <v>23kV 3Cx325 ㎟</v>
          </cell>
          <cell r="D2283" t="str">
            <v>조</v>
          </cell>
        </row>
        <row r="2284">
          <cell r="A2284">
            <v>7206028</v>
          </cell>
          <cell r="B2284" t="str">
            <v>자기수축단말처리재</v>
          </cell>
          <cell r="C2284" t="str">
            <v>23kV 3Cx400 ㎟</v>
          </cell>
          <cell r="D2284" t="str">
            <v>조</v>
          </cell>
        </row>
        <row r="2285">
          <cell r="A2285">
            <v>7206029</v>
          </cell>
          <cell r="B2285" t="str">
            <v>자기수축단말처리재</v>
          </cell>
          <cell r="C2285" t="str">
            <v>23kV 3Cx500 ㎟</v>
          </cell>
          <cell r="D2285" t="str">
            <v>조</v>
          </cell>
        </row>
        <row r="2286">
          <cell r="A2286">
            <v>7206040</v>
          </cell>
          <cell r="B2286" t="str">
            <v>사기애자단말처리재</v>
          </cell>
          <cell r="C2286" t="str">
            <v>23kV 1Cx22 ㎟</v>
          </cell>
          <cell r="D2286" t="str">
            <v>조</v>
          </cell>
        </row>
        <row r="2287">
          <cell r="A2287">
            <v>7206041</v>
          </cell>
          <cell r="B2287" t="str">
            <v>사기애자단말처리재</v>
          </cell>
          <cell r="C2287" t="str">
            <v>23kV 1Cx38 ㎟</v>
          </cell>
          <cell r="D2287" t="str">
            <v>조</v>
          </cell>
        </row>
        <row r="2288">
          <cell r="A2288">
            <v>7206042</v>
          </cell>
          <cell r="B2288" t="str">
            <v>사기애자단말처리재</v>
          </cell>
          <cell r="C2288" t="str">
            <v>23kV 1Cx60 ㎟</v>
          </cell>
          <cell r="D2288" t="str">
            <v>조</v>
          </cell>
        </row>
        <row r="2289">
          <cell r="A2289">
            <v>7206043</v>
          </cell>
          <cell r="B2289" t="str">
            <v>사기애자단말처리재</v>
          </cell>
          <cell r="C2289" t="str">
            <v>23kV 1Cx100 ㎟</v>
          </cell>
          <cell r="D2289" t="str">
            <v>조</v>
          </cell>
        </row>
        <row r="2290">
          <cell r="A2290">
            <v>7206044</v>
          </cell>
          <cell r="B2290" t="str">
            <v>사기애자단말처리재</v>
          </cell>
          <cell r="C2290" t="str">
            <v>23kV 1Cx150 ㎟</v>
          </cell>
          <cell r="D2290" t="str">
            <v>조</v>
          </cell>
        </row>
        <row r="2291">
          <cell r="A2291">
            <v>7206045</v>
          </cell>
          <cell r="B2291" t="str">
            <v>사기애자단말처리재</v>
          </cell>
          <cell r="C2291" t="str">
            <v>23kV 1Cx200 ㎟</v>
          </cell>
          <cell r="D2291" t="str">
            <v>조</v>
          </cell>
        </row>
        <row r="2292">
          <cell r="A2292">
            <v>7206046</v>
          </cell>
          <cell r="B2292" t="str">
            <v>사기애자단말처리재</v>
          </cell>
          <cell r="C2292" t="str">
            <v>23kV 1Cx250 ㎟</v>
          </cell>
          <cell r="D2292" t="str">
            <v>조</v>
          </cell>
        </row>
        <row r="2293">
          <cell r="A2293">
            <v>7206047</v>
          </cell>
          <cell r="B2293" t="str">
            <v>사기애자단말처리재</v>
          </cell>
          <cell r="C2293" t="str">
            <v>23kV 1Cx325 ㎟</v>
          </cell>
          <cell r="D2293" t="str">
            <v>조</v>
          </cell>
        </row>
        <row r="2294">
          <cell r="A2294">
            <v>7206048</v>
          </cell>
          <cell r="B2294" t="str">
            <v>사기애자단말처리재</v>
          </cell>
          <cell r="C2294" t="str">
            <v>23kV 1Cx400 ㎟</v>
          </cell>
          <cell r="D2294" t="str">
            <v>조</v>
          </cell>
        </row>
        <row r="2295">
          <cell r="A2295">
            <v>7206060</v>
          </cell>
          <cell r="B2295" t="str">
            <v>자기수축단말처리재</v>
          </cell>
          <cell r="C2295" t="str">
            <v>6.9kV 1Cx22 ㎟</v>
          </cell>
          <cell r="D2295" t="str">
            <v>조</v>
          </cell>
        </row>
        <row r="2296">
          <cell r="A2296">
            <v>7206061</v>
          </cell>
          <cell r="B2296" t="str">
            <v>자기수축단말처리재</v>
          </cell>
          <cell r="C2296" t="str">
            <v>6.9kV 1Cx38 ㎟</v>
          </cell>
          <cell r="D2296" t="str">
            <v>조</v>
          </cell>
        </row>
        <row r="2297">
          <cell r="A2297">
            <v>7206062</v>
          </cell>
          <cell r="B2297" t="str">
            <v>자기수축단말처리재</v>
          </cell>
          <cell r="C2297" t="str">
            <v>6.9kV 1Cx60 ㎟</v>
          </cell>
          <cell r="D2297" t="str">
            <v>조</v>
          </cell>
        </row>
        <row r="2298">
          <cell r="A2298">
            <v>7206063</v>
          </cell>
          <cell r="B2298" t="str">
            <v>자기수축단말처리재</v>
          </cell>
          <cell r="C2298" t="str">
            <v>6.9kV 1Cx100 ㎟</v>
          </cell>
          <cell r="D2298" t="str">
            <v>조</v>
          </cell>
        </row>
        <row r="2299">
          <cell r="A2299">
            <v>7206064</v>
          </cell>
          <cell r="B2299" t="str">
            <v>자기수축단말처리재</v>
          </cell>
          <cell r="C2299" t="str">
            <v>6.9kV 1Cx150 ㎟</v>
          </cell>
          <cell r="D2299" t="str">
            <v>조</v>
          </cell>
        </row>
        <row r="2300">
          <cell r="A2300">
            <v>7206065</v>
          </cell>
          <cell r="B2300" t="str">
            <v>자기수축단말처리재</v>
          </cell>
          <cell r="C2300" t="str">
            <v>6.9kV 1Cx200 ㎟</v>
          </cell>
          <cell r="D2300" t="str">
            <v>조</v>
          </cell>
        </row>
        <row r="2301">
          <cell r="A2301">
            <v>7206066</v>
          </cell>
          <cell r="B2301" t="str">
            <v>자기수축단말처리재</v>
          </cell>
          <cell r="C2301" t="str">
            <v>6.9kV 1Cx250 ㎟</v>
          </cell>
          <cell r="D2301" t="str">
            <v>조</v>
          </cell>
        </row>
        <row r="2302">
          <cell r="A2302">
            <v>7206067</v>
          </cell>
          <cell r="B2302" t="str">
            <v>자기수축단말처리재</v>
          </cell>
          <cell r="C2302" t="str">
            <v>6.9kV 1Cx325 ㎟</v>
          </cell>
          <cell r="D2302" t="str">
            <v>조</v>
          </cell>
        </row>
        <row r="2303">
          <cell r="A2303">
            <v>7206068</v>
          </cell>
          <cell r="B2303" t="str">
            <v>자기수축단말처리재</v>
          </cell>
          <cell r="C2303" t="str">
            <v>6.9kV 1Cx400 ㎟</v>
          </cell>
          <cell r="D2303" t="str">
            <v>조</v>
          </cell>
        </row>
        <row r="2304">
          <cell r="A2304">
            <v>7206069</v>
          </cell>
          <cell r="B2304" t="str">
            <v>자기수축단말처리재</v>
          </cell>
          <cell r="C2304" t="str">
            <v>6.9kV 1Cx500 ㎟</v>
          </cell>
          <cell r="D2304" t="str">
            <v>조</v>
          </cell>
        </row>
        <row r="2305">
          <cell r="A2305">
            <v>7206080</v>
          </cell>
          <cell r="B2305" t="str">
            <v>자기수축단말처리재</v>
          </cell>
          <cell r="C2305" t="str">
            <v>6.9kV 3Cx22 ㎟</v>
          </cell>
          <cell r="D2305" t="str">
            <v>조</v>
          </cell>
        </row>
        <row r="2306">
          <cell r="A2306">
            <v>7206081</v>
          </cell>
          <cell r="B2306" t="str">
            <v>자기수축단말처리재</v>
          </cell>
          <cell r="C2306" t="str">
            <v>6.9kV 3Cx38 ㎟</v>
          </cell>
          <cell r="D2306" t="str">
            <v>조</v>
          </cell>
        </row>
        <row r="2307">
          <cell r="A2307">
            <v>7206082</v>
          </cell>
          <cell r="B2307" t="str">
            <v>자기수축단말처리재</v>
          </cell>
          <cell r="C2307" t="str">
            <v>6.9kV 3Cx60 ㎟</v>
          </cell>
          <cell r="D2307" t="str">
            <v>조</v>
          </cell>
        </row>
        <row r="2308">
          <cell r="A2308">
            <v>7206083</v>
          </cell>
          <cell r="B2308" t="str">
            <v>자기수축단말처리재</v>
          </cell>
          <cell r="C2308" t="str">
            <v>6.9kV 3Cx100 ㎟</v>
          </cell>
          <cell r="D2308" t="str">
            <v>조</v>
          </cell>
        </row>
        <row r="2309">
          <cell r="A2309">
            <v>7206084</v>
          </cell>
          <cell r="B2309" t="str">
            <v>자기수축단말처리재</v>
          </cell>
          <cell r="C2309" t="str">
            <v>6.9kV 3Cx150 ㎟</v>
          </cell>
          <cell r="D2309" t="str">
            <v>조</v>
          </cell>
        </row>
        <row r="2310">
          <cell r="A2310">
            <v>7206085</v>
          </cell>
          <cell r="B2310" t="str">
            <v>자기수축단말처리재</v>
          </cell>
          <cell r="C2310" t="str">
            <v>6.9kV 3Cx200 ㎟</v>
          </cell>
          <cell r="D2310" t="str">
            <v>조</v>
          </cell>
        </row>
        <row r="2311">
          <cell r="A2311">
            <v>7206086</v>
          </cell>
          <cell r="B2311" t="str">
            <v>자기수축단말처리재</v>
          </cell>
          <cell r="C2311" t="str">
            <v>6.9kV 3Cx250 ㎟</v>
          </cell>
          <cell r="D2311" t="str">
            <v>조</v>
          </cell>
        </row>
        <row r="2312">
          <cell r="A2312">
            <v>7206087</v>
          </cell>
          <cell r="B2312" t="str">
            <v>자기수축단말처리재</v>
          </cell>
          <cell r="C2312" t="str">
            <v>6.9kV 3Cx325 ㎟</v>
          </cell>
          <cell r="D2312" t="str">
            <v>조</v>
          </cell>
        </row>
        <row r="2313">
          <cell r="A2313">
            <v>7206088</v>
          </cell>
          <cell r="B2313" t="str">
            <v>자기수축단말처리재</v>
          </cell>
          <cell r="C2313" t="str">
            <v>6.9kV 3Cx400 ㎟</v>
          </cell>
          <cell r="D2313" t="str">
            <v>조</v>
          </cell>
        </row>
        <row r="2314">
          <cell r="A2314">
            <v>7206089</v>
          </cell>
          <cell r="B2314" t="str">
            <v>자기수축단말처리재</v>
          </cell>
          <cell r="C2314" t="str">
            <v>6.9kV 3Cx500 ㎟</v>
          </cell>
          <cell r="D2314" t="str">
            <v>조</v>
          </cell>
        </row>
        <row r="2315">
          <cell r="A2315">
            <v>7207001</v>
          </cell>
          <cell r="B2315" t="str">
            <v>레진주입직선접속재</v>
          </cell>
          <cell r="C2315" t="str">
            <v>23kV 1Cx22 ㎟</v>
          </cell>
          <cell r="D2315" t="str">
            <v>조</v>
          </cell>
        </row>
        <row r="2316">
          <cell r="A2316">
            <v>7207002</v>
          </cell>
          <cell r="B2316" t="str">
            <v>레진주입직선접속재</v>
          </cell>
          <cell r="C2316" t="str">
            <v>23kV 1Cx38 ㎟</v>
          </cell>
          <cell r="D2316" t="str">
            <v>조</v>
          </cell>
        </row>
        <row r="2317">
          <cell r="A2317">
            <v>7207003</v>
          </cell>
          <cell r="B2317" t="str">
            <v>레진주입직선접속재</v>
          </cell>
          <cell r="C2317" t="str">
            <v>23kV 1Cx60 ㎟</v>
          </cell>
          <cell r="D2317" t="str">
            <v>조</v>
          </cell>
        </row>
        <row r="2318">
          <cell r="A2318">
            <v>7207004</v>
          </cell>
          <cell r="B2318" t="str">
            <v>레진주입직선접속재</v>
          </cell>
          <cell r="C2318" t="str">
            <v>23kV 1Cx100 ㎟</v>
          </cell>
          <cell r="D2318" t="str">
            <v>조</v>
          </cell>
        </row>
        <row r="2319">
          <cell r="A2319">
            <v>7207005</v>
          </cell>
          <cell r="B2319" t="str">
            <v>레진주입직선접속재</v>
          </cell>
          <cell r="C2319" t="str">
            <v>23kV 1Cx150 ㎟</v>
          </cell>
          <cell r="D2319" t="str">
            <v>조</v>
          </cell>
        </row>
        <row r="2320">
          <cell r="A2320">
            <v>7207006</v>
          </cell>
          <cell r="B2320" t="str">
            <v>레진주입직선접속재</v>
          </cell>
          <cell r="C2320" t="str">
            <v>23kV 1Cx200 ㎟</v>
          </cell>
          <cell r="D2320" t="str">
            <v>조</v>
          </cell>
        </row>
        <row r="2321">
          <cell r="A2321">
            <v>7207007</v>
          </cell>
          <cell r="B2321" t="str">
            <v>레진주입직선접속재</v>
          </cell>
          <cell r="C2321" t="str">
            <v>23kV 1Cx250 ㎟</v>
          </cell>
          <cell r="D2321" t="str">
            <v>조</v>
          </cell>
        </row>
        <row r="2322">
          <cell r="A2322">
            <v>7207008</v>
          </cell>
          <cell r="B2322" t="str">
            <v>레진주입직선접속재</v>
          </cell>
          <cell r="C2322" t="str">
            <v>23kV 1Cx325 ㎟</v>
          </cell>
          <cell r="D2322" t="str">
            <v>조</v>
          </cell>
        </row>
        <row r="2323">
          <cell r="A2323">
            <v>7207009</v>
          </cell>
          <cell r="B2323" t="str">
            <v>레진주입직선접속재</v>
          </cell>
          <cell r="C2323" t="str">
            <v>23kV 1Cx400 ㎟</v>
          </cell>
          <cell r="D2323" t="str">
            <v>조</v>
          </cell>
        </row>
        <row r="2324">
          <cell r="A2324">
            <v>7207010</v>
          </cell>
          <cell r="B2324" t="str">
            <v>레진주입직선접속재</v>
          </cell>
          <cell r="C2324" t="str">
            <v>23kV 1Cx500 ㎟</v>
          </cell>
          <cell r="D2324" t="str">
            <v>조</v>
          </cell>
        </row>
        <row r="2325">
          <cell r="A2325">
            <v>7207020</v>
          </cell>
          <cell r="B2325" t="str">
            <v>레진주입직선접속재</v>
          </cell>
          <cell r="C2325" t="str">
            <v>23kV 3Cx22 ㎟</v>
          </cell>
          <cell r="D2325" t="str">
            <v>조</v>
          </cell>
        </row>
        <row r="2326">
          <cell r="A2326">
            <v>7207021</v>
          </cell>
          <cell r="B2326" t="str">
            <v>레진주입직선접속재</v>
          </cell>
          <cell r="C2326" t="str">
            <v>23kV 3Cx38 ㎟</v>
          </cell>
          <cell r="D2326" t="str">
            <v>조</v>
          </cell>
        </row>
        <row r="2327">
          <cell r="A2327">
            <v>7207022</v>
          </cell>
          <cell r="B2327" t="str">
            <v>레진주입직선접속재</v>
          </cell>
          <cell r="C2327" t="str">
            <v>23kV 3Cx60 ㎟</v>
          </cell>
          <cell r="D2327" t="str">
            <v>조</v>
          </cell>
        </row>
        <row r="2328">
          <cell r="A2328">
            <v>7207023</v>
          </cell>
          <cell r="B2328" t="str">
            <v>레진주입직선접속재</v>
          </cell>
          <cell r="C2328" t="str">
            <v>23kV 3Cx100 ㎟</v>
          </cell>
          <cell r="D2328" t="str">
            <v>조</v>
          </cell>
        </row>
        <row r="2329">
          <cell r="A2329">
            <v>7207024</v>
          </cell>
          <cell r="B2329" t="str">
            <v>레진주입직선접속재</v>
          </cell>
          <cell r="C2329" t="str">
            <v>23kV 3Cx150 ㎟</v>
          </cell>
          <cell r="D2329" t="str">
            <v>조</v>
          </cell>
        </row>
        <row r="2330">
          <cell r="A2330">
            <v>7207025</v>
          </cell>
          <cell r="B2330" t="str">
            <v>레진주입직선접속재</v>
          </cell>
          <cell r="C2330" t="str">
            <v>23kV 3Cx200 ㎟</v>
          </cell>
          <cell r="D2330" t="str">
            <v>조</v>
          </cell>
        </row>
        <row r="2331">
          <cell r="A2331">
            <v>7207026</v>
          </cell>
          <cell r="B2331" t="str">
            <v>레진주입직선접속재</v>
          </cell>
          <cell r="C2331" t="str">
            <v>23kV 3Cx250 ㎟</v>
          </cell>
          <cell r="D2331" t="str">
            <v>조</v>
          </cell>
        </row>
        <row r="2332">
          <cell r="A2332">
            <v>7207027</v>
          </cell>
          <cell r="B2332" t="str">
            <v>레진주입직선접속재</v>
          </cell>
          <cell r="C2332" t="str">
            <v>23kV 3Cx325 ㎟</v>
          </cell>
          <cell r="D2332" t="str">
            <v>조</v>
          </cell>
        </row>
        <row r="2333">
          <cell r="A2333">
            <v>7207040</v>
          </cell>
          <cell r="B2333" t="str">
            <v>레진주입직선접속재</v>
          </cell>
          <cell r="C2333" t="str">
            <v>6.9kV 1Cx22 ㎟</v>
          </cell>
          <cell r="D2333" t="str">
            <v>조</v>
          </cell>
        </row>
        <row r="2334">
          <cell r="A2334">
            <v>7207041</v>
          </cell>
          <cell r="B2334" t="str">
            <v>레진주입직선접속재</v>
          </cell>
          <cell r="C2334" t="str">
            <v>6.9kV 1Cx38 ㎟</v>
          </cell>
          <cell r="D2334" t="str">
            <v>조</v>
          </cell>
        </row>
        <row r="2335">
          <cell r="A2335">
            <v>7207042</v>
          </cell>
          <cell r="B2335" t="str">
            <v>레진주입직선접속재</v>
          </cell>
          <cell r="C2335" t="str">
            <v>6.9kV 1Cx60 ㎟</v>
          </cell>
          <cell r="D2335" t="str">
            <v>조</v>
          </cell>
        </row>
        <row r="2336">
          <cell r="A2336">
            <v>7207043</v>
          </cell>
          <cell r="B2336" t="str">
            <v>레진주입직선접속재</v>
          </cell>
          <cell r="C2336" t="str">
            <v>6.9kV 1Cx100 ㎟</v>
          </cell>
          <cell r="D2336" t="str">
            <v>조</v>
          </cell>
        </row>
        <row r="2337">
          <cell r="A2337">
            <v>7207044</v>
          </cell>
          <cell r="B2337" t="str">
            <v>레진주입직선접속재</v>
          </cell>
          <cell r="C2337" t="str">
            <v>6.9kV 1Cx150 ㎟</v>
          </cell>
          <cell r="D2337" t="str">
            <v>조</v>
          </cell>
        </row>
        <row r="2338">
          <cell r="A2338">
            <v>7207045</v>
          </cell>
          <cell r="B2338" t="str">
            <v>레진주입직선접속재</v>
          </cell>
          <cell r="C2338" t="str">
            <v>6.9kV 1Cx200 ㎟</v>
          </cell>
          <cell r="D2338" t="str">
            <v>조</v>
          </cell>
        </row>
        <row r="2339">
          <cell r="A2339">
            <v>7207046</v>
          </cell>
          <cell r="B2339" t="str">
            <v>레진주입직선접속재</v>
          </cell>
          <cell r="C2339" t="str">
            <v>6.9kV 1Cx250 ㎟</v>
          </cell>
          <cell r="D2339" t="str">
            <v>조</v>
          </cell>
        </row>
        <row r="2340">
          <cell r="A2340">
            <v>7207047</v>
          </cell>
          <cell r="B2340" t="str">
            <v>레진주입직선접속재</v>
          </cell>
          <cell r="C2340" t="str">
            <v>6.9kV 1Cx325 ㎟</v>
          </cell>
          <cell r="D2340" t="str">
            <v>조</v>
          </cell>
        </row>
        <row r="2341">
          <cell r="A2341">
            <v>7207048</v>
          </cell>
          <cell r="B2341" t="str">
            <v>레진주입직선접속재</v>
          </cell>
          <cell r="C2341" t="str">
            <v>6.9kV 1Cx400 ㎟</v>
          </cell>
          <cell r="D2341" t="str">
            <v>조</v>
          </cell>
        </row>
        <row r="2342">
          <cell r="A2342">
            <v>7207049</v>
          </cell>
          <cell r="B2342" t="str">
            <v>레진주입직선접속재</v>
          </cell>
          <cell r="C2342" t="str">
            <v>6.9kV 1Cx500 ㎟</v>
          </cell>
          <cell r="D2342" t="str">
            <v>조</v>
          </cell>
        </row>
        <row r="2343">
          <cell r="A2343">
            <v>7207060</v>
          </cell>
          <cell r="B2343" t="str">
            <v>레진주입직선접속재</v>
          </cell>
          <cell r="C2343" t="str">
            <v>6.9kV 3Cx22 ㎟</v>
          </cell>
          <cell r="D2343" t="str">
            <v>조</v>
          </cell>
        </row>
        <row r="2344">
          <cell r="A2344">
            <v>7207061</v>
          </cell>
          <cell r="B2344" t="str">
            <v>레진주입직선접속재</v>
          </cell>
          <cell r="C2344" t="str">
            <v>6.9kV 3Cx38 ㎟</v>
          </cell>
          <cell r="D2344" t="str">
            <v>조</v>
          </cell>
        </row>
        <row r="2345">
          <cell r="A2345">
            <v>7207062</v>
          </cell>
          <cell r="B2345" t="str">
            <v>레진주입직선접속재</v>
          </cell>
          <cell r="C2345" t="str">
            <v>6.9kV 3Cx60 ㎟</v>
          </cell>
          <cell r="D2345" t="str">
            <v>조</v>
          </cell>
        </row>
        <row r="2346">
          <cell r="A2346">
            <v>7207063</v>
          </cell>
          <cell r="B2346" t="str">
            <v>레진주입직선접속재</v>
          </cell>
          <cell r="C2346" t="str">
            <v>6.9kV 3Cx100 ㎟</v>
          </cell>
          <cell r="D2346" t="str">
            <v>조</v>
          </cell>
        </row>
        <row r="2347">
          <cell r="A2347">
            <v>7207064</v>
          </cell>
          <cell r="B2347" t="str">
            <v>레진주입직선접속재</v>
          </cell>
          <cell r="C2347" t="str">
            <v>6.9kV 3Cx150 ㎟</v>
          </cell>
          <cell r="D2347" t="str">
            <v>조</v>
          </cell>
        </row>
        <row r="2348">
          <cell r="A2348">
            <v>7207065</v>
          </cell>
          <cell r="B2348" t="str">
            <v>레진주입직선접속재</v>
          </cell>
          <cell r="C2348" t="str">
            <v>6.9kV 3Cx200 ㎟</v>
          </cell>
          <cell r="D2348" t="str">
            <v>조</v>
          </cell>
        </row>
        <row r="2349">
          <cell r="A2349">
            <v>7207066</v>
          </cell>
          <cell r="B2349" t="str">
            <v>레진주입직선접속재</v>
          </cell>
          <cell r="C2349" t="str">
            <v>6.9kV 3Cx250 ㎟</v>
          </cell>
          <cell r="D2349" t="str">
            <v>조</v>
          </cell>
        </row>
        <row r="2350">
          <cell r="A2350">
            <v>7207067</v>
          </cell>
          <cell r="B2350" t="str">
            <v>레진주입직선접속재</v>
          </cell>
          <cell r="C2350" t="str">
            <v>6.9kV 3Cx325 ㎟</v>
          </cell>
          <cell r="D2350" t="str">
            <v>조</v>
          </cell>
        </row>
        <row r="2351">
          <cell r="A2351">
            <v>7208001</v>
          </cell>
          <cell r="B2351" t="str">
            <v>와이어콘넥타</v>
          </cell>
          <cell r="C2351" t="str">
            <v>3.5 ㎟ x 2가닥</v>
          </cell>
          <cell r="D2351" t="str">
            <v>개</v>
          </cell>
        </row>
        <row r="2352">
          <cell r="A2352">
            <v>7208002</v>
          </cell>
          <cell r="B2352" t="str">
            <v>와이어콘넥타</v>
          </cell>
          <cell r="C2352" t="str">
            <v>5.5 ㎟ x 2가닥</v>
          </cell>
          <cell r="D2352" t="str">
            <v>개</v>
          </cell>
        </row>
        <row r="2353">
          <cell r="A2353">
            <v>7208003</v>
          </cell>
          <cell r="B2353" t="str">
            <v>와이어콘넥타</v>
          </cell>
          <cell r="C2353" t="str">
            <v>8 ㎟ x 2가닥</v>
          </cell>
          <cell r="D2353" t="str">
            <v>개</v>
          </cell>
        </row>
        <row r="2354">
          <cell r="A2354">
            <v>7208004</v>
          </cell>
          <cell r="B2354" t="str">
            <v>와이어콘넥타</v>
          </cell>
          <cell r="C2354" t="str">
            <v>14 ㎟ x 2가닥</v>
          </cell>
          <cell r="D2354" t="str">
            <v>개</v>
          </cell>
        </row>
        <row r="2355">
          <cell r="A2355">
            <v>7208020</v>
          </cell>
          <cell r="B2355" t="str">
            <v>텝콘넥타 No560</v>
          </cell>
          <cell r="C2355" t="str">
            <v>2 ㎟ 분기용</v>
          </cell>
          <cell r="D2355" t="str">
            <v>개</v>
          </cell>
        </row>
        <row r="2356">
          <cell r="A2356">
            <v>7208021</v>
          </cell>
          <cell r="B2356" t="str">
            <v>텝콘넥타 No562</v>
          </cell>
          <cell r="C2356" t="str">
            <v>4 ㎟ 분기용</v>
          </cell>
          <cell r="D2356" t="str">
            <v>개</v>
          </cell>
        </row>
        <row r="2357">
          <cell r="A2357">
            <v>7208022</v>
          </cell>
          <cell r="B2357" t="str">
            <v>텝콘넥타 No567</v>
          </cell>
          <cell r="C2357" t="str">
            <v>4 ㎟ 모선용</v>
          </cell>
          <cell r="D2357" t="str">
            <v>개</v>
          </cell>
        </row>
        <row r="2358">
          <cell r="A2358">
            <v>7208040</v>
          </cell>
          <cell r="B2358" t="str">
            <v>케이블타이</v>
          </cell>
          <cell r="C2358" t="str">
            <v>100 mm</v>
          </cell>
          <cell r="D2358" t="str">
            <v>개</v>
          </cell>
        </row>
        <row r="2359">
          <cell r="A2359">
            <v>7208041</v>
          </cell>
          <cell r="B2359" t="str">
            <v>케이블타이</v>
          </cell>
          <cell r="C2359" t="str">
            <v>140 mm</v>
          </cell>
          <cell r="D2359" t="str">
            <v>개</v>
          </cell>
        </row>
        <row r="2360">
          <cell r="A2360">
            <v>7208042</v>
          </cell>
          <cell r="B2360" t="str">
            <v>케이블타이</v>
          </cell>
          <cell r="C2360" t="str">
            <v>190 mm</v>
          </cell>
          <cell r="D2360" t="str">
            <v>개</v>
          </cell>
        </row>
        <row r="2361">
          <cell r="A2361">
            <v>7208043</v>
          </cell>
          <cell r="B2361" t="str">
            <v>케이블타이</v>
          </cell>
          <cell r="C2361" t="str">
            <v>270 mm</v>
          </cell>
          <cell r="D2361" t="str">
            <v>개</v>
          </cell>
        </row>
        <row r="2362">
          <cell r="A2362">
            <v>7208044</v>
          </cell>
          <cell r="B2362" t="str">
            <v>케이블타이</v>
          </cell>
          <cell r="C2362" t="str">
            <v>300 mm</v>
          </cell>
          <cell r="D2362" t="str">
            <v>개</v>
          </cell>
        </row>
        <row r="2363">
          <cell r="A2363">
            <v>7208045</v>
          </cell>
          <cell r="B2363" t="str">
            <v>케이블타이</v>
          </cell>
          <cell r="C2363" t="str">
            <v>368 mm</v>
          </cell>
          <cell r="D2363" t="str">
            <v>개</v>
          </cell>
        </row>
        <row r="2364">
          <cell r="A2364">
            <v>7208046</v>
          </cell>
          <cell r="B2364" t="str">
            <v>케이블타이</v>
          </cell>
          <cell r="C2364" t="str">
            <v>540 mm</v>
          </cell>
          <cell r="D2364" t="str">
            <v>개</v>
          </cell>
        </row>
        <row r="2365">
          <cell r="A2365">
            <v>7208047</v>
          </cell>
          <cell r="B2365" t="str">
            <v>케이블타이</v>
          </cell>
          <cell r="C2365" t="str">
            <v>780 mm</v>
          </cell>
          <cell r="D2365" t="str">
            <v>개</v>
          </cell>
        </row>
        <row r="2366">
          <cell r="A2366">
            <v>7209001</v>
          </cell>
          <cell r="B2366" t="str">
            <v>통신케이블접속재</v>
          </cell>
          <cell r="C2366" t="str">
            <v>AJ 50-300 영구</v>
          </cell>
          <cell r="D2366" t="str">
            <v>조</v>
          </cell>
        </row>
        <row r="2367">
          <cell r="A2367">
            <v>7209002</v>
          </cell>
          <cell r="B2367" t="str">
            <v>통신케이블접속재</v>
          </cell>
          <cell r="C2367" t="str">
            <v>AJ 75-300 영구</v>
          </cell>
          <cell r="D2367" t="str">
            <v>조</v>
          </cell>
        </row>
        <row r="2368">
          <cell r="A2368">
            <v>7209003</v>
          </cell>
          <cell r="B2368" t="str">
            <v>통신케이블접속재</v>
          </cell>
          <cell r="C2368" t="str">
            <v>AJ 75-600 영구</v>
          </cell>
          <cell r="D2368" t="str">
            <v>조</v>
          </cell>
        </row>
        <row r="2369">
          <cell r="A2369">
            <v>7209004</v>
          </cell>
          <cell r="B2369" t="str">
            <v>통신케이블접속재</v>
          </cell>
          <cell r="C2369" t="str">
            <v>AJ 100-600 영구</v>
          </cell>
          <cell r="D2369" t="str">
            <v>조</v>
          </cell>
        </row>
        <row r="2370">
          <cell r="A2370">
            <v>7209005</v>
          </cell>
          <cell r="B2370" t="str">
            <v>통신케이블접속재</v>
          </cell>
          <cell r="C2370" t="str">
            <v>AJ 125-650 영구</v>
          </cell>
          <cell r="D2370" t="str">
            <v>조</v>
          </cell>
        </row>
        <row r="2371">
          <cell r="A2371">
            <v>7209006</v>
          </cell>
          <cell r="B2371" t="str">
            <v>통신케이블접속재</v>
          </cell>
          <cell r="C2371" t="str">
            <v>AJ 175-650 영구</v>
          </cell>
          <cell r="D2371" t="str">
            <v>조</v>
          </cell>
        </row>
        <row r="2372">
          <cell r="A2372">
            <v>7209020</v>
          </cell>
          <cell r="B2372" t="str">
            <v>통신케이블접속재</v>
          </cell>
          <cell r="C2372" t="str">
            <v>RJ 25-180 해체</v>
          </cell>
          <cell r="D2372" t="str">
            <v>조</v>
          </cell>
        </row>
        <row r="2373">
          <cell r="A2373">
            <v>7209021</v>
          </cell>
          <cell r="B2373" t="str">
            <v>통신케이블접속재</v>
          </cell>
          <cell r="C2373" t="str">
            <v>RJ 35-270 해체</v>
          </cell>
          <cell r="D2373" t="str">
            <v>조</v>
          </cell>
        </row>
        <row r="2374">
          <cell r="A2374">
            <v>7209022</v>
          </cell>
          <cell r="B2374" t="str">
            <v>통신케이블접속재</v>
          </cell>
          <cell r="C2374" t="str">
            <v>RJ 50-300 해체</v>
          </cell>
          <cell r="D2374" t="str">
            <v>조</v>
          </cell>
        </row>
        <row r="2375">
          <cell r="A2375">
            <v>7209023</v>
          </cell>
          <cell r="B2375" t="str">
            <v>통신케이블접속재</v>
          </cell>
          <cell r="C2375" t="str">
            <v>RJ 75-300 해체</v>
          </cell>
          <cell r="D2375" t="str">
            <v>조</v>
          </cell>
        </row>
        <row r="2376">
          <cell r="A2376">
            <v>7209024</v>
          </cell>
          <cell r="B2376" t="str">
            <v>통신케이블접속재</v>
          </cell>
          <cell r="C2376" t="str">
            <v>RJ 75-600 해체</v>
          </cell>
          <cell r="D2376" t="str">
            <v>조</v>
          </cell>
        </row>
        <row r="2377">
          <cell r="A2377">
            <v>7209025</v>
          </cell>
          <cell r="B2377" t="str">
            <v>통신케이블접속재</v>
          </cell>
          <cell r="C2377" t="str">
            <v>RJ 100-300 해체</v>
          </cell>
          <cell r="D2377" t="str">
            <v>조</v>
          </cell>
        </row>
        <row r="2378">
          <cell r="A2378">
            <v>7209026</v>
          </cell>
          <cell r="B2378" t="str">
            <v>통신케이블접속재</v>
          </cell>
          <cell r="C2378" t="str">
            <v>RJ 100-600 해체</v>
          </cell>
          <cell r="D2378" t="str">
            <v>조</v>
          </cell>
        </row>
        <row r="2379">
          <cell r="A2379">
            <v>7209027</v>
          </cell>
          <cell r="B2379" t="str">
            <v>통신케이블접속재</v>
          </cell>
          <cell r="C2379" t="str">
            <v>RJ 125-650 해체</v>
          </cell>
          <cell r="D2379" t="str">
            <v>조</v>
          </cell>
        </row>
        <row r="2380">
          <cell r="A2380">
            <v>7209028</v>
          </cell>
          <cell r="B2380" t="str">
            <v>통신케이블접속재</v>
          </cell>
          <cell r="C2380" t="str">
            <v>RJ 175-650 해체</v>
          </cell>
          <cell r="D2380" t="str">
            <v>조</v>
          </cell>
        </row>
        <row r="2381">
          <cell r="A2381">
            <v>7209040</v>
          </cell>
          <cell r="B2381" t="str">
            <v>발포형관로지수재</v>
          </cell>
          <cell r="C2381" t="str">
            <v>관로내경 100 D</v>
          </cell>
          <cell r="D2381" t="str">
            <v>조</v>
          </cell>
        </row>
        <row r="2382">
          <cell r="A2382">
            <v>7209050</v>
          </cell>
          <cell r="B2382" t="str">
            <v>플라스틱형격벽재</v>
          </cell>
          <cell r="C2382" t="str">
            <v>50 mm 이하</v>
          </cell>
          <cell r="D2382" t="str">
            <v>조</v>
          </cell>
        </row>
        <row r="2383">
          <cell r="A2383">
            <v>7209060</v>
          </cell>
          <cell r="B2383" t="str">
            <v>콤파운드-영구형</v>
          </cell>
          <cell r="C2383" t="str">
            <v>C 형 420gr/Bag</v>
          </cell>
          <cell r="D2383" t="str">
            <v>EA</v>
          </cell>
        </row>
        <row r="2384">
          <cell r="A2384">
            <v>7209061</v>
          </cell>
          <cell r="B2384" t="str">
            <v>콤파운드-영구형</v>
          </cell>
          <cell r="C2384" t="str">
            <v>D 형 675gr/Bag</v>
          </cell>
          <cell r="D2384" t="str">
            <v>EA</v>
          </cell>
        </row>
        <row r="2385">
          <cell r="A2385">
            <v>7209062</v>
          </cell>
          <cell r="B2385" t="str">
            <v>콤파운드-해체형</v>
          </cell>
          <cell r="C2385" t="str">
            <v>C 형 350gr/Bag</v>
          </cell>
          <cell r="D2385" t="str">
            <v>EA</v>
          </cell>
        </row>
        <row r="2386">
          <cell r="A2386">
            <v>7209063</v>
          </cell>
          <cell r="B2386" t="str">
            <v>콤파운드-해체형</v>
          </cell>
          <cell r="C2386" t="str">
            <v>D 형 600gr/Bag</v>
          </cell>
          <cell r="D2386" t="str">
            <v>EA</v>
          </cell>
        </row>
        <row r="2387">
          <cell r="A2387">
            <v>7210001</v>
          </cell>
          <cell r="B2387" t="str">
            <v>CONNECTOR(LCX.DCX)</v>
          </cell>
          <cell r="C2387" t="str">
            <v>N-J-12</v>
          </cell>
          <cell r="D2387" t="str">
            <v>개</v>
          </cell>
        </row>
        <row r="2388">
          <cell r="A2388">
            <v>7210002</v>
          </cell>
          <cell r="B2388" t="str">
            <v>CONNECTOR(LCX.DCX)</v>
          </cell>
          <cell r="C2388" t="str">
            <v>N-J-17</v>
          </cell>
          <cell r="D2388" t="str">
            <v>개</v>
          </cell>
        </row>
        <row r="2389">
          <cell r="A2389">
            <v>7210003</v>
          </cell>
          <cell r="B2389" t="str">
            <v>CONNECTOR(LCX.DCX)</v>
          </cell>
          <cell r="C2389" t="str">
            <v>N-J-20</v>
          </cell>
          <cell r="D2389" t="str">
            <v>개</v>
          </cell>
        </row>
        <row r="2390">
          <cell r="A2390">
            <v>7210004</v>
          </cell>
          <cell r="B2390" t="str">
            <v>CONNECTOR(LCX.DCX)</v>
          </cell>
          <cell r="C2390" t="str">
            <v>N-J-22</v>
          </cell>
          <cell r="D2390" t="str">
            <v>개</v>
          </cell>
        </row>
        <row r="2391">
          <cell r="A2391">
            <v>7210005</v>
          </cell>
          <cell r="B2391" t="str">
            <v>CONNECTOR(LCX.DCX)</v>
          </cell>
          <cell r="C2391" t="str">
            <v>N-J-33</v>
          </cell>
          <cell r="D2391" t="str">
            <v>개</v>
          </cell>
        </row>
        <row r="2392">
          <cell r="A2392">
            <v>7210006</v>
          </cell>
          <cell r="B2392" t="str">
            <v>CONNECTOR(LCX.DCX)</v>
          </cell>
          <cell r="C2392" t="str">
            <v>N-J-42</v>
          </cell>
          <cell r="D2392" t="str">
            <v>개</v>
          </cell>
        </row>
        <row r="2393">
          <cell r="A2393">
            <v>7210020</v>
          </cell>
          <cell r="B2393" t="str">
            <v>CONNECTOR(ECX용)</v>
          </cell>
          <cell r="C2393" t="str">
            <v>N-P-10</v>
          </cell>
          <cell r="D2393" t="str">
            <v>개</v>
          </cell>
        </row>
        <row r="2394">
          <cell r="A2394">
            <v>7210021</v>
          </cell>
          <cell r="B2394" t="str">
            <v>CONNECTOR(ECX용)</v>
          </cell>
          <cell r="C2394" t="str">
            <v>N-P-12</v>
          </cell>
          <cell r="D2394" t="str">
            <v>개</v>
          </cell>
        </row>
        <row r="2395">
          <cell r="A2395">
            <v>7210022</v>
          </cell>
          <cell r="B2395" t="str">
            <v>CONNECTOR(ECX용)</v>
          </cell>
          <cell r="C2395" t="str">
            <v>N-P-17</v>
          </cell>
          <cell r="D2395" t="str">
            <v>개</v>
          </cell>
        </row>
        <row r="2396">
          <cell r="A2396">
            <v>7210023</v>
          </cell>
          <cell r="B2396" t="str">
            <v>CONNECTOR(ECX용)</v>
          </cell>
          <cell r="C2396" t="str">
            <v>N-P-22</v>
          </cell>
          <cell r="D2396" t="str">
            <v>개</v>
          </cell>
        </row>
        <row r="2397">
          <cell r="A2397">
            <v>7210040</v>
          </cell>
          <cell r="B2397" t="str">
            <v>CONNECTOR(RADIAX)</v>
          </cell>
          <cell r="C2397" t="str">
            <v>RFL12D-324FR</v>
          </cell>
          <cell r="D2397" t="str">
            <v>개</v>
          </cell>
        </row>
        <row r="2398">
          <cell r="A2398">
            <v>7210041</v>
          </cell>
          <cell r="B2398" t="str">
            <v>CONNECTOR(RADIAX)</v>
          </cell>
          <cell r="C2398" t="str">
            <v>RFL10D-317FR</v>
          </cell>
          <cell r="D2398" t="str">
            <v>개</v>
          </cell>
        </row>
        <row r="2399">
          <cell r="A2399">
            <v>7210042</v>
          </cell>
          <cell r="B2399" t="str">
            <v>CONNECTOR(RADIAX)</v>
          </cell>
          <cell r="C2399" t="str">
            <v>RXL2-2RN</v>
          </cell>
          <cell r="D2399" t="str">
            <v>개</v>
          </cell>
        </row>
        <row r="2400">
          <cell r="A2400">
            <v>7210060</v>
          </cell>
          <cell r="B2400" t="str">
            <v>CONNECTOR(HELIAX)</v>
          </cell>
          <cell r="C2400" t="str">
            <v>LDF12D-4FR</v>
          </cell>
          <cell r="D2400" t="str">
            <v>개</v>
          </cell>
        </row>
        <row r="2401">
          <cell r="A2401">
            <v>7210061</v>
          </cell>
          <cell r="B2401" t="str">
            <v>CONNECTOR(HELIAX)</v>
          </cell>
          <cell r="C2401" t="str">
            <v>LDF4-50RN</v>
          </cell>
          <cell r="D2401" t="str">
            <v>개</v>
          </cell>
        </row>
        <row r="2402">
          <cell r="A2402">
            <v>7210062</v>
          </cell>
          <cell r="B2402" t="str">
            <v>CONNECTOR(HELIAX)</v>
          </cell>
          <cell r="C2402" t="str">
            <v>LDF5-50RN</v>
          </cell>
          <cell r="D2402" t="str">
            <v>개</v>
          </cell>
        </row>
        <row r="2403">
          <cell r="A2403">
            <v>7210063</v>
          </cell>
          <cell r="B2403" t="str">
            <v>CONNECTOR(HELIAX)</v>
          </cell>
          <cell r="C2403" t="str">
            <v>10D-2GV</v>
          </cell>
          <cell r="D2403" t="str">
            <v>개</v>
          </cell>
        </row>
        <row r="2404">
          <cell r="A2404">
            <v>7210064</v>
          </cell>
          <cell r="B2404" t="str">
            <v>CONNECTOR(HELIAX)</v>
          </cell>
          <cell r="C2404" t="str">
            <v>RG-8RN</v>
          </cell>
          <cell r="D2404" t="str">
            <v>개</v>
          </cell>
        </row>
        <row r="2405">
          <cell r="A2405">
            <v>7210080</v>
          </cell>
          <cell r="B2405" t="str">
            <v>CONNECTOR</v>
          </cell>
          <cell r="C2405" t="str">
            <v>L-44AW</v>
          </cell>
          <cell r="D2405" t="str">
            <v>개</v>
          </cell>
        </row>
        <row r="2406">
          <cell r="A2406">
            <v>7210081</v>
          </cell>
          <cell r="B2406" t="str">
            <v>CONNECTOR</v>
          </cell>
          <cell r="C2406" t="str">
            <v>L-45W</v>
          </cell>
          <cell r="D2406" t="str">
            <v>개</v>
          </cell>
        </row>
        <row r="2407">
          <cell r="A2407">
            <v>7210082</v>
          </cell>
          <cell r="B2407" t="str">
            <v>CONNECTOR</v>
          </cell>
          <cell r="C2407" t="str">
            <v>PL-259</v>
          </cell>
          <cell r="D2407" t="str">
            <v>개</v>
          </cell>
        </row>
        <row r="2408">
          <cell r="A2408">
            <v>7210083</v>
          </cell>
          <cell r="B2408" t="str">
            <v>CONNECTOR</v>
          </cell>
          <cell r="C2408" t="str">
            <v>MA-JJ</v>
          </cell>
          <cell r="D2408" t="str">
            <v>개</v>
          </cell>
        </row>
        <row r="2409">
          <cell r="A2409">
            <v>7210084</v>
          </cell>
          <cell r="B2409" t="str">
            <v>CONNECTOR</v>
          </cell>
          <cell r="C2409" t="str">
            <v>M-P-14</v>
          </cell>
          <cell r="D2409" t="str">
            <v>개</v>
          </cell>
        </row>
        <row r="2410">
          <cell r="A2410">
            <v>7210085</v>
          </cell>
          <cell r="B2410" t="str">
            <v>CONNECTOR</v>
          </cell>
          <cell r="C2410" t="str">
            <v>AM</v>
          </cell>
          <cell r="D2410" t="str">
            <v>개</v>
          </cell>
        </row>
        <row r="2411">
          <cell r="A2411">
            <v>7210100</v>
          </cell>
          <cell r="B2411" t="str">
            <v>CONNECTOR(고발포)</v>
          </cell>
          <cell r="C2411" t="str">
            <v>FP-3</v>
          </cell>
          <cell r="D2411" t="str">
            <v>개</v>
          </cell>
        </row>
        <row r="2412">
          <cell r="A2412">
            <v>7210101</v>
          </cell>
          <cell r="B2412" t="str">
            <v>CONNECTOR(고발포)</v>
          </cell>
          <cell r="C2412" t="str">
            <v>F-5C-HFL(SS)</v>
          </cell>
          <cell r="D2412" t="str">
            <v>개</v>
          </cell>
        </row>
        <row r="2413">
          <cell r="A2413">
            <v>7210102</v>
          </cell>
          <cell r="B2413" t="str">
            <v>CONNECTOR(고발포)</v>
          </cell>
          <cell r="C2413" t="str">
            <v>F-7C-HFL(SS)</v>
          </cell>
          <cell r="D2413" t="str">
            <v>개</v>
          </cell>
        </row>
        <row r="2414">
          <cell r="A2414">
            <v>7210103</v>
          </cell>
          <cell r="B2414" t="str">
            <v>CONNECTOR(고발포)</v>
          </cell>
          <cell r="C2414" t="str">
            <v>FT-5C-HFL(SS)</v>
          </cell>
          <cell r="D2414" t="str">
            <v>개</v>
          </cell>
        </row>
        <row r="2415">
          <cell r="A2415">
            <v>7210104</v>
          </cell>
          <cell r="B2415" t="str">
            <v>CONNECTOR(고발포)</v>
          </cell>
          <cell r="C2415" t="str">
            <v>FT-7C-HFL(SS)</v>
          </cell>
          <cell r="D2415" t="str">
            <v>개</v>
          </cell>
        </row>
        <row r="2416">
          <cell r="A2416">
            <v>7210105</v>
          </cell>
          <cell r="B2416" t="str">
            <v>CONNECTOR(고발포)</v>
          </cell>
          <cell r="C2416" t="str">
            <v>FT-10C-HFL(SS)</v>
          </cell>
          <cell r="D2416" t="str">
            <v>개</v>
          </cell>
        </row>
        <row r="2417">
          <cell r="A2417">
            <v>7210106</v>
          </cell>
          <cell r="B2417" t="str">
            <v>CONNECTOR(고발포)</v>
          </cell>
          <cell r="C2417" t="str">
            <v>FT-5C-HFA(SS)</v>
          </cell>
          <cell r="D2417" t="str">
            <v>개</v>
          </cell>
        </row>
        <row r="2418">
          <cell r="A2418">
            <v>7210107</v>
          </cell>
          <cell r="B2418" t="str">
            <v>CONNECTOR(고발포)</v>
          </cell>
          <cell r="C2418" t="str">
            <v>FT-7C-HFA(SS)</v>
          </cell>
          <cell r="D2418" t="str">
            <v>개</v>
          </cell>
        </row>
        <row r="2419">
          <cell r="A2419">
            <v>7210108</v>
          </cell>
          <cell r="B2419" t="str">
            <v>CONNECTOR(고발포)</v>
          </cell>
          <cell r="C2419" t="str">
            <v>FT-10C-HFA(SS)</v>
          </cell>
          <cell r="D2419" t="str">
            <v>개</v>
          </cell>
        </row>
        <row r="2420">
          <cell r="A2420">
            <v>7210109</v>
          </cell>
          <cell r="B2420" t="str">
            <v>CONNECTOR(고발포)</v>
          </cell>
          <cell r="C2420" t="str">
            <v>ADAPTER류</v>
          </cell>
          <cell r="D2420" t="str">
            <v>개</v>
          </cell>
        </row>
        <row r="2421">
          <cell r="A2421">
            <v>7211001</v>
          </cell>
          <cell r="B2421" t="str">
            <v>신호케이블접속재</v>
          </cell>
          <cell r="C2421" t="str">
            <v>2㎟ x 2-12C</v>
          </cell>
          <cell r="D2421" t="str">
            <v>조</v>
          </cell>
        </row>
        <row r="2422">
          <cell r="A2422">
            <v>7211002</v>
          </cell>
          <cell r="B2422" t="str">
            <v>신호케이블접속재</v>
          </cell>
          <cell r="C2422" t="str">
            <v>2㎟ x 19C</v>
          </cell>
          <cell r="D2422" t="str">
            <v>조</v>
          </cell>
        </row>
        <row r="2423">
          <cell r="A2423">
            <v>7211003</v>
          </cell>
          <cell r="B2423" t="str">
            <v>신호케이블접속재</v>
          </cell>
          <cell r="C2423" t="str">
            <v>2㎟ x 30C</v>
          </cell>
          <cell r="D2423" t="str">
            <v>조</v>
          </cell>
        </row>
        <row r="2424">
          <cell r="A2424">
            <v>7211004</v>
          </cell>
          <cell r="B2424" t="str">
            <v>신호케이블접속재</v>
          </cell>
          <cell r="C2424" t="str">
            <v>14-22㎟ x 2C</v>
          </cell>
          <cell r="D2424" t="str">
            <v>조</v>
          </cell>
        </row>
        <row r="2425">
          <cell r="A2425">
            <v>7212001</v>
          </cell>
          <cell r="B2425" t="str">
            <v>광접속함체</v>
          </cell>
          <cell r="C2425" t="str">
            <v>JOINT KIT 6CORE</v>
          </cell>
          <cell r="D2425" t="str">
            <v>개</v>
          </cell>
        </row>
        <row r="2426">
          <cell r="A2426">
            <v>7212002</v>
          </cell>
          <cell r="B2426" t="str">
            <v>광접속함체</v>
          </cell>
          <cell r="C2426" t="str">
            <v>JOINT KIT 8CORE</v>
          </cell>
          <cell r="D2426" t="str">
            <v>개</v>
          </cell>
        </row>
        <row r="2427">
          <cell r="A2427">
            <v>7212003</v>
          </cell>
          <cell r="B2427" t="str">
            <v>광접속함체</v>
          </cell>
          <cell r="C2427" t="str">
            <v>JOINT KIT 10CORE</v>
          </cell>
          <cell r="D2427" t="str">
            <v>개</v>
          </cell>
        </row>
        <row r="2428">
          <cell r="A2428">
            <v>7212004</v>
          </cell>
          <cell r="B2428" t="str">
            <v>광접속함체</v>
          </cell>
          <cell r="C2428" t="str">
            <v>JOINT KIT 12CORE</v>
          </cell>
          <cell r="D2428" t="str">
            <v>개</v>
          </cell>
        </row>
        <row r="2429">
          <cell r="A2429">
            <v>7212020</v>
          </cell>
          <cell r="B2429" t="str">
            <v>광분배함 (OFD)</v>
          </cell>
          <cell r="C2429" t="str">
            <v>24 CORE 용</v>
          </cell>
          <cell r="D2429" t="str">
            <v>대</v>
          </cell>
        </row>
        <row r="2430">
          <cell r="A2430">
            <v>7212040</v>
          </cell>
          <cell r="B2430" t="str">
            <v>배선반 (OFD 포함)</v>
          </cell>
          <cell r="C2430" t="str">
            <v>50/300 P 용</v>
          </cell>
          <cell r="D2430" t="str">
            <v>조</v>
          </cell>
        </row>
        <row r="2431">
          <cell r="A2431">
            <v>7212041</v>
          </cell>
          <cell r="B2431" t="str">
            <v>배선반 (OFD 포함)</v>
          </cell>
          <cell r="C2431" t="str">
            <v>24-D160-P24-350P</v>
          </cell>
          <cell r="D2431" t="str">
            <v>조</v>
          </cell>
        </row>
        <row r="2432">
          <cell r="A2432">
            <v>7212042</v>
          </cell>
          <cell r="B2432" t="str">
            <v>배선반 (OFD 포함)</v>
          </cell>
          <cell r="C2432" t="str">
            <v>48-D160-P24-420P</v>
          </cell>
          <cell r="D2432" t="str">
            <v>조</v>
          </cell>
        </row>
        <row r="2433">
          <cell r="A2433">
            <v>7212060</v>
          </cell>
          <cell r="B2433" t="str">
            <v>광점퍼코드</v>
          </cell>
          <cell r="C2433" t="str">
            <v xml:space="preserve"> </v>
          </cell>
          <cell r="D2433" t="str">
            <v>개</v>
          </cell>
        </row>
        <row r="2434">
          <cell r="A2434">
            <v>7212061</v>
          </cell>
          <cell r="B2434" t="str">
            <v>광어댑터</v>
          </cell>
          <cell r="C2434" t="str">
            <v xml:space="preserve"> </v>
          </cell>
          <cell r="D2434" t="str">
            <v>개</v>
          </cell>
        </row>
        <row r="2435">
          <cell r="A2435">
            <v>7212062</v>
          </cell>
          <cell r="B2435" t="str">
            <v>광감쇄기</v>
          </cell>
          <cell r="C2435" t="str">
            <v>4-6 dB 용</v>
          </cell>
          <cell r="D2435" t="str">
            <v>개</v>
          </cell>
        </row>
        <row r="2436">
          <cell r="A2436">
            <v>7212063</v>
          </cell>
          <cell r="B2436" t="str">
            <v>광감쇄기</v>
          </cell>
          <cell r="C2436" t="str">
            <v>10-12 dB 용</v>
          </cell>
          <cell r="D2436" t="str">
            <v>개</v>
          </cell>
        </row>
        <row r="2437">
          <cell r="A2437">
            <v>7212064</v>
          </cell>
          <cell r="B2437" t="str">
            <v>광접속자재</v>
          </cell>
          <cell r="C2437" t="str">
            <v>6 C</v>
          </cell>
          <cell r="D2437" t="str">
            <v>개</v>
          </cell>
        </row>
        <row r="2438">
          <cell r="A2438">
            <v>7212065</v>
          </cell>
          <cell r="B2438" t="str">
            <v>광접속자재</v>
          </cell>
          <cell r="C2438" t="str">
            <v>12 C</v>
          </cell>
          <cell r="D2438" t="str">
            <v>개</v>
          </cell>
        </row>
        <row r="2439">
          <cell r="A2439">
            <v>7212080</v>
          </cell>
          <cell r="B2439" t="str">
            <v>열수축튜브</v>
          </cell>
          <cell r="C2439" t="str">
            <v>H/S TUBE</v>
          </cell>
          <cell r="D2439" t="str">
            <v>개</v>
          </cell>
        </row>
        <row r="2440">
          <cell r="A2440">
            <v>7212081</v>
          </cell>
          <cell r="B2440" t="str">
            <v>타이랩</v>
          </cell>
          <cell r="C2440" t="str">
            <v>L=30cm</v>
          </cell>
          <cell r="D2440" t="str">
            <v>개</v>
          </cell>
        </row>
        <row r="2441">
          <cell r="A2441">
            <v>7212082</v>
          </cell>
          <cell r="B2441" t="str">
            <v>케이블명찰</v>
          </cell>
          <cell r="C2441" t="str">
            <v>스티카</v>
          </cell>
          <cell r="D2441" t="str">
            <v>매</v>
          </cell>
        </row>
        <row r="2442">
          <cell r="A2442">
            <v>7213001</v>
          </cell>
          <cell r="B2442" t="str">
            <v>관로구방수재</v>
          </cell>
          <cell r="C2442" t="str">
            <v>100 D 3심용</v>
          </cell>
          <cell r="D2442" t="str">
            <v>조</v>
          </cell>
        </row>
        <row r="2443">
          <cell r="A2443">
            <v>7213002</v>
          </cell>
          <cell r="B2443" t="str">
            <v>관로구방수재</v>
          </cell>
          <cell r="C2443" t="str">
            <v>150 D 3심용</v>
          </cell>
          <cell r="D2443" t="str">
            <v>조</v>
          </cell>
        </row>
        <row r="2444">
          <cell r="A2444">
            <v>7213003</v>
          </cell>
          <cell r="B2444" t="str">
            <v>관로구방수재</v>
          </cell>
          <cell r="C2444" t="str">
            <v>175 D 3심용</v>
          </cell>
          <cell r="D2444" t="str">
            <v>조</v>
          </cell>
        </row>
        <row r="2445">
          <cell r="A2445">
            <v>7213004</v>
          </cell>
          <cell r="B2445" t="str">
            <v>관로구방수재</v>
          </cell>
          <cell r="C2445" t="str">
            <v>200 D 3심용</v>
          </cell>
          <cell r="D2445" t="str">
            <v>조</v>
          </cell>
        </row>
        <row r="2446">
          <cell r="A2446">
            <v>7213005</v>
          </cell>
          <cell r="B2446" t="str">
            <v>관로구방수재</v>
          </cell>
          <cell r="C2446" t="str">
            <v>300 D 3심용</v>
          </cell>
          <cell r="D2446" t="str">
            <v>조</v>
          </cell>
        </row>
        <row r="2447">
          <cell r="A2447">
            <v>7213020</v>
          </cell>
          <cell r="B2447" t="str">
            <v>관로구방수재</v>
          </cell>
          <cell r="C2447" t="str">
            <v>100 D 빈공도</v>
          </cell>
          <cell r="D2447" t="str">
            <v>조</v>
          </cell>
        </row>
        <row r="2448">
          <cell r="A2448">
            <v>7213021</v>
          </cell>
          <cell r="B2448" t="str">
            <v>관로구방수재</v>
          </cell>
          <cell r="C2448" t="str">
            <v>175 D 빈공도</v>
          </cell>
          <cell r="D2448" t="str">
            <v>조</v>
          </cell>
        </row>
        <row r="2449">
          <cell r="A2449">
            <v>7213022</v>
          </cell>
          <cell r="B2449" t="str">
            <v>관로구방수재</v>
          </cell>
          <cell r="C2449" t="str">
            <v>200 D 빈공도</v>
          </cell>
          <cell r="D2449" t="str">
            <v>조</v>
          </cell>
        </row>
        <row r="2450">
          <cell r="A2450">
            <v>7213023</v>
          </cell>
          <cell r="B2450" t="str">
            <v>관로구방수재</v>
          </cell>
          <cell r="C2450" t="str">
            <v>250 D 빈공도</v>
          </cell>
          <cell r="D2450" t="str">
            <v>조</v>
          </cell>
        </row>
        <row r="2451">
          <cell r="A2451">
            <v>7213024</v>
          </cell>
          <cell r="B2451" t="str">
            <v>관로구방수재</v>
          </cell>
          <cell r="C2451" t="str">
            <v>300 D 빈공도</v>
          </cell>
          <cell r="D2451" t="str">
            <v>조</v>
          </cell>
        </row>
        <row r="2452">
          <cell r="A2452">
            <v>7213040</v>
          </cell>
          <cell r="B2452" t="str">
            <v>실링가스켓</v>
          </cell>
          <cell r="C2452" t="str">
            <v>D30</v>
          </cell>
          <cell r="D2452" t="str">
            <v>개</v>
          </cell>
        </row>
        <row r="2453">
          <cell r="A2453">
            <v>7213041</v>
          </cell>
          <cell r="B2453" t="str">
            <v>실링가스켓</v>
          </cell>
          <cell r="C2453" t="str">
            <v>D50</v>
          </cell>
          <cell r="D2453" t="str">
            <v>개</v>
          </cell>
        </row>
        <row r="2454">
          <cell r="A2454">
            <v>7213042</v>
          </cell>
          <cell r="B2454" t="str">
            <v>실링가스켓</v>
          </cell>
          <cell r="C2454" t="str">
            <v>D65</v>
          </cell>
          <cell r="D2454" t="str">
            <v>개</v>
          </cell>
        </row>
        <row r="2455">
          <cell r="A2455">
            <v>7213043</v>
          </cell>
          <cell r="B2455" t="str">
            <v>실링가스켓</v>
          </cell>
          <cell r="C2455" t="str">
            <v>D80</v>
          </cell>
          <cell r="D2455" t="str">
            <v>개</v>
          </cell>
        </row>
        <row r="2456">
          <cell r="A2456">
            <v>7213044</v>
          </cell>
          <cell r="B2456" t="str">
            <v>실링가스켓</v>
          </cell>
          <cell r="C2456" t="str">
            <v>D100</v>
          </cell>
          <cell r="D2456" t="str">
            <v>개</v>
          </cell>
        </row>
        <row r="2457">
          <cell r="A2457">
            <v>7213045</v>
          </cell>
          <cell r="B2457" t="str">
            <v>실링가스켓</v>
          </cell>
          <cell r="C2457" t="str">
            <v>D125</v>
          </cell>
          <cell r="D2457" t="str">
            <v>개</v>
          </cell>
        </row>
        <row r="2458">
          <cell r="A2458">
            <v>7213046</v>
          </cell>
          <cell r="B2458" t="str">
            <v>실링가스켓</v>
          </cell>
          <cell r="C2458" t="str">
            <v>D150</v>
          </cell>
          <cell r="D2458" t="str">
            <v>개</v>
          </cell>
        </row>
        <row r="2459">
          <cell r="A2459">
            <v>7213047</v>
          </cell>
          <cell r="B2459" t="str">
            <v>실링가스켓</v>
          </cell>
          <cell r="C2459" t="str">
            <v>D175</v>
          </cell>
          <cell r="D2459" t="str">
            <v>개</v>
          </cell>
        </row>
        <row r="2460">
          <cell r="A2460">
            <v>7213048</v>
          </cell>
          <cell r="B2460" t="str">
            <v>실링가스켓</v>
          </cell>
          <cell r="C2460" t="str">
            <v>D200</v>
          </cell>
          <cell r="D2460" t="str">
            <v>개</v>
          </cell>
        </row>
        <row r="2461">
          <cell r="A2461">
            <v>7213060</v>
          </cell>
          <cell r="B2461" t="str">
            <v>이종연결관</v>
          </cell>
          <cell r="C2461" t="str">
            <v>D30</v>
          </cell>
          <cell r="D2461" t="str">
            <v>개</v>
          </cell>
        </row>
        <row r="2462">
          <cell r="A2462">
            <v>7213061</v>
          </cell>
          <cell r="B2462" t="str">
            <v>이종연결관</v>
          </cell>
          <cell r="C2462" t="str">
            <v>D50</v>
          </cell>
          <cell r="D2462" t="str">
            <v>개</v>
          </cell>
        </row>
        <row r="2463">
          <cell r="A2463">
            <v>7213062</v>
          </cell>
          <cell r="B2463" t="str">
            <v>이종연결관</v>
          </cell>
          <cell r="C2463" t="str">
            <v>D65</v>
          </cell>
          <cell r="D2463" t="str">
            <v>개</v>
          </cell>
        </row>
        <row r="2464">
          <cell r="A2464">
            <v>7213063</v>
          </cell>
          <cell r="B2464" t="str">
            <v>이종연결관</v>
          </cell>
          <cell r="C2464" t="str">
            <v>D80</v>
          </cell>
          <cell r="D2464" t="str">
            <v>개</v>
          </cell>
        </row>
        <row r="2465">
          <cell r="A2465">
            <v>7213064</v>
          </cell>
          <cell r="B2465" t="str">
            <v>이종연결관</v>
          </cell>
          <cell r="C2465" t="str">
            <v>D100</v>
          </cell>
          <cell r="D2465" t="str">
            <v>개</v>
          </cell>
        </row>
        <row r="2466">
          <cell r="A2466">
            <v>7213065</v>
          </cell>
          <cell r="B2466" t="str">
            <v>이종연결관</v>
          </cell>
          <cell r="C2466" t="str">
            <v>D125</v>
          </cell>
          <cell r="D2466" t="str">
            <v>개</v>
          </cell>
        </row>
        <row r="2467">
          <cell r="A2467">
            <v>7213066</v>
          </cell>
          <cell r="B2467" t="str">
            <v>이종연결관</v>
          </cell>
          <cell r="C2467" t="str">
            <v>D150</v>
          </cell>
          <cell r="D2467" t="str">
            <v>개</v>
          </cell>
        </row>
        <row r="2468">
          <cell r="A2468">
            <v>7213067</v>
          </cell>
          <cell r="B2468" t="str">
            <v>이종연결관</v>
          </cell>
          <cell r="C2468" t="str">
            <v>D175</v>
          </cell>
          <cell r="D2468" t="str">
            <v>개</v>
          </cell>
        </row>
        <row r="2469">
          <cell r="A2469">
            <v>7213068</v>
          </cell>
          <cell r="B2469" t="str">
            <v>이종연결관</v>
          </cell>
          <cell r="C2469" t="str">
            <v>D200</v>
          </cell>
          <cell r="D2469" t="str">
            <v>개</v>
          </cell>
        </row>
        <row r="2470">
          <cell r="A2470">
            <v>7213080</v>
          </cell>
          <cell r="B2470" t="str">
            <v>수밀보호테이프</v>
          </cell>
          <cell r="C2470" t="str">
            <v xml:space="preserve"> </v>
          </cell>
          <cell r="D2470" t="str">
            <v>개</v>
          </cell>
        </row>
        <row r="2471">
          <cell r="A2471">
            <v>7213100</v>
          </cell>
          <cell r="B2471" t="str">
            <v>발포지수재</v>
          </cell>
          <cell r="C2471" t="str">
            <v>D100 이하</v>
          </cell>
          <cell r="D2471" t="str">
            <v>개</v>
          </cell>
        </row>
        <row r="2472">
          <cell r="A2472">
            <v>7213101</v>
          </cell>
          <cell r="B2472" t="str">
            <v>발포지수제</v>
          </cell>
          <cell r="C2472" t="str">
            <v>D150 이하</v>
          </cell>
          <cell r="D2472" t="str">
            <v>개</v>
          </cell>
        </row>
        <row r="2473">
          <cell r="A2473">
            <v>7213102</v>
          </cell>
          <cell r="B2473" t="str">
            <v>발포지수재</v>
          </cell>
          <cell r="C2473" t="str">
            <v>D175 이하</v>
          </cell>
          <cell r="D2473" t="str">
            <v>개</v>
          </cell>
        </row>
        <row r="2474">
          <cell r="A2474">
            <v>7213103</v>
          </cell>
          <cell r="B2474" t="str">
            <v>발포지수재</v>
          </cell>
          <cell r="C2474" t="str">
            <v>D200 이하</v>
          </cell>
          <cell r="D2474" t="str">
            <v>개</v>
          </cell>
        </row>
        <row r="2475">
          <cell r="A2475">
            <v>7214001</v>
          </cell>
          <cell r="B2475" t="str">
            <v>열수축스리브</v>
          </cell>
          <cell r="C2475" t="str">
            <v>심선 9.5-3.4</v>
          </cell>
          <cell r="D2475" t="str">
            <v>개</v>
          </cell>
        </row>
        <row r="2476">
          <cell r="A2476">
            <v>7214002</v>
          </cell>
          <cell r="B2476" t="str">
            <v>열수축스리브</v>
          </cell>
          <cell r="C2476" t="str">
            <v>심선 12.7-5</v>
          </cell>
          <cell r="D2476" t="str">
            <v>개</v>
          </cell>
        </row>
        <row r="2477">
          <cell r="A2477">
            <v>7214003</v>
          </cell>
          <cell r="B2477" t="str">
            <v>열수축접속관</v>
          </cell>
          <cell r="C2477" t="str">
            <v>외피 38-12</v>
          </cell>
          <cell r="D2477" t="str">
            <v>m</v>
          </cell>
        </row>
        <row r="2478">
          <cell r="A2478">
            <v>7214004</v>
          </cell>
          <cell r="B2478" t="str">
            <v>열수축접속관</v>
          </cell>
          <cell r="C2478" t="str">
            <v>외피 50-26</v>
          </cell>
          <cell r="D2478" t="str">
            <v>m</v>
          </cell>
        </row>
        <row r="2479">
          <cell r="A2479">
            <v>7214020</v>
          </cell>
          <cell r="B2479" t="str">
            <v>접속관</v>
          </cell>
          <cell r="C2479" t="str">
            <v>50-300</v>
          </cell>
          <cell r="D2479" t="str">
            <v>m</v>
          </cell>
        </row>
        <row r="2480">
          <cell r="A2480">
            <v>7214021</v>
          </cell>
          <cell r="B2480" t="str">
            <v>접속자</v>
          </cell>
          <cell r="C2480" t="str">
            <v>UY 접속자</v>
          </cell>
          <cell r="D2480" t="str">
            <v>개</v>
          </cell>
        </row>
        <row r="2481">
          <cell r="A2481">
            <v>7214040</v>
          </cell>
          <cell r="B2481" t="str">
            <v>젤리세척제</v>
          </cell>
          <cell r="C2481" t="str">
            <v>백색불연성</v>
          </cell>
          <cell r="D2481" t="str">
            <v>리터</v>
          </cell>
        </row>
        <row r="2482">
          <cell r="A2482">
            <v>7214041</v>
          </cell>
          <cell r="B2482" t="str">
            <v>충진용젤리</v>
          </cell>
          <cell r="C2482" t="str">
            <v>젤리콤파운드</v>
          </cell>
          <cell r="D2482" t="str">
            <v>Kg</v>
          </cell>
        </row>
        <row r="2483">
          <cell r="A2483">
            <v>7214060</v>
          </cell>
          <cell r="B2483" t="str">
            <v>열수축관</v>
          </cell>
          <cell r="C2483" t="str">
            <v>#43</v>
          </cell>
          <cell r="D2483" t="str">
            <v>m</v>
          </cell>
        </row>
        <row r="2484">
          <cell r="A2484">
            <v>7214061</v>
          </cell>
          <cell r="B2484" t="str">
            <v>열수축관</v>
          </cell>
          <cell r="C2484" t="str">
            <v>27-8</v>
          </cell>
          <cell r="D2484" t="str">
            <v>m</v>
          </cell>
        </row>
        <row r="2485">
          <cell r="A2485">
            <v>7215001</v>
          </cell>
          <cell r="B2485" t="str">
            <v>면테이프</v>
          </cell>
          <cell r="C2485" t="str">
            <v>0.25x25x30m</v>
          </cell>
          <cell r="D2485" t="str">
            <v>Roll</v>
          </cell>
        </row>
        <row r="2486">
          <cell r="A2486">
            <v>7215002</v>
          </cell>
          <cell r="B2486" t="str">
            <v>면테이프</v>
          </cell>
          <cell r="C2486" t="str">
            <v>0.37x38x30m</v>
          </cell>
          <cell r="D2486" t="str">
            <v>Roll</v>
          </cell>
        </row>
        <row r="2487">
          <cell r="A2487">
            <v>7215010</v>
          </cell>
          <cell r="B2487" t="str">
            <v>비닐테이프</v>
          </cell>
          <cell r="C2487" t="str">
            <v>0.2x19x10m</v>
          </cell>
          <cell r="D2487" t="str">
            <v>Roll</v>
          </cell>
        </row>
        <row r="2488">
          <cell r="A2488">
            <v>7215011</v>
          </cell>
          <cell r="B2488" t="str">
            <v>비닐테이프</v>
          </cell>
          <cell r="C2488" t="str">
            <v>0.2x19x20m</v>
          </cell>
          <cell r="D2488" t="str">
            <v>Roll</v>
          </cell>
        </row>
        <row r="2489">
          <cell r="A2489">
            <v>7215012</v>
          </cell>
          <cell r="B2489" t="str">
            <v>비닐테이프</v>
          </cell>
          <cell r="C2489" t="str">
            <v>0.18x19x10m</v>
          </cell>
          <cell r="D2489" t="str">
            <v>Roll</v>
          </cell>
        </row>
        <row r="2490">
          <cell r="A2490">
            <v>7215013</v>
          </cell>
          <cell r="B2490" t="str">
            <v>비닐테이프</v>
          </cell>
          <cell r="C2490" t="str">
            <v>0.18x19x20m</v>
          </cell>
          <cell r="D2490" t="str">
            <v>Roll</v>
          </cell>
        </row>
        <row r="2491">
          <cell r="A2491">
            <v>7215014</v>
          </cell>
          <cell r="B2491" t="str">
            <v>비닐테이프</v>
          </cell>
          <cell r="C2491" t="str">
            <v>0.25x38x33m</v>
          </cell>
          <cell r="D2491" t="str">
            <v>Roll</v>
          </cell>
        </row>
        <row r="2492">
          <cell r="A2492">
            <v>7215030</v>
          </cell>
          <cell r="B2492" t="str">
            <v>고무절연테이프</v>
          </cell>
          <cell r="C2492" t="str">
            <v>0.5x19x5m</v>
          </cell>
          <cell r="D2492" t="str">
            <v>Roll</v>
          </cell>
        </row>
        <row r="2493">
          <cell r="A2493">
            <v>7215031</v>
          </cell>
          <cell r="B2493" t="str">
            <v>고무절연테이프</v>
          </cell>
          <cell r="C2493" t="str">
            <v>0.5x19x10m</v>
          </cell>
          <cell r="D2493" t="str">
            <v>Roll</v>
          </cell>
        </row>
        <row r="2494">
          <cell r="A2494">
            <v>7215032</v>
          </cell>
          <cell r="B2494" t="str">
            <v>고무절연테이프</v>
          </cell>
          <cell r="C2494" t="str">
            <v>0.5x19x15m</v>
          </cell>
          <cell r="D2494" t="str">
            <v>Roll</v>
          </cell>
        </row>
        <row r="2495">
          <cell r="A2495">
            <v>7215033</v>
          </cell>
          <cell r="B2495" t="str">
            <v>고무절연테이프</v>
          </cell>
          <cell r="C2495" t="str">
            <v>0.8x19x8m</v>
          </cell>
          <cell r="D2495" t="str">
            <v>Roll</v>
          </cell>
        </row>
        <row r="2496">
          <cell r="A2496">
            <v>7215050</v>
          </cell>
          <cell r="B2496" t="str">
            <v>석면테이프</v>
          </cell>
          <cell r="C2496" t="str">
            <v>1tx1.6x30m</v>
          </cell>
          <cell r="D2496" t="str">
            <v>Roll</v>
          </cell>
        </row>
        <row r="2497">
          <cell r="A2497">
            <v>7215051</v>
          </cell>
          <cell r="B2497" t="str">
            <v>석면테이프</v>
          </cell>
          <cell r="C2497" t="str">
            <v>1tx3.2x30m</v>
          </cell>
          <cell r="D2497" t="str">
            <v>Roll</v>
          </cell>
        </row>
        <row r="2498">
          <cell r="A2498">
            <v>7215052</v>
          </cell>
          <cell r="B2498" t="str">
            <v>석면테이프</v>
          </cell>
          <cell r="C2498" t="str">
            <v>2tx1.6x30m</v>
          </cell>
          <cell r="D2498" t="str">
            <v>Roll</v>
          </cell>
        </row>
        <row r="2499">
          <cell r="A2499">
            <v>7215053</v>
          </cell>
          <cell r="B2499" t="str">
            <v>석면테이프</v>
          </cell>
          <cell r="C2499" t="str">
            <v>2tx3.2x30m</v>
          </cell>
          <cell r="D2499" t="str">
            <v>Roll</v>
          </cell>
        </row>
        <row r="2500">
          <cell r="A2500">
            <v>7215070</v>
          </cell>
          <cell r="B2500" t="str">
            <v>테트론테이프</v>
          </cell>
          <cell r="C2500" t="str">
            <v>19mmx30m</v>
          </cell>
          <cell r="D2500" t="str">
            <v>Roll</v>
          </cell>
        </row>
        <row r="2501">
          <cell r="A2501">
            <v>7215071</v>
          </cell>
          <cell r="B2501" t="str">
            <v>테트론테이프</v>
          </cell>
          <cell r="C2501" t="str">
            <v>25mmx30m</v>
          </cell>
          <cell r="D2501" t="str">
            <v>Roll</v>
          </cell>
        </row>
        <row r="2502">
          <cell r="A2502">
            <v>7215090</v>
          </cell>
          <cell r="B2502" t="str">
            <v>리노테이프</v>
          </cell>
          <cell r="C2502" t="str">
            <v>19mmx30m</v>
          </cell>
          <cell r="D2502" t="str">
            <v>Roll</v>
          </cell>
        </row>
        <row r="2503">
          <cell r="A2503">
            <v>7215091</v>
          </cell>
          <cell r="B2503" t="str">
            <v>리노테이프</v>
          </cell>
          <cell r="C2503" t="str">
            <v>19mmx50m</v>
          </cell>
          <cell r="D2503" t="str">
            <v>Roll</v>
          </cell>
        </row>
        <row r="2504">
          <cell r="A2504">
            <v>7215100</v>
          </cell>
          <cell r="B2504" t="str">
            <v>자기융착테이프</v>
          </cell>
          <cell r="C2504" t="str">
            <v>0.76x19x9m</v>
          </cell>
          <cell r="D2504" t="str">
            <v>Roll</v>
          </cell>
        </row>
        <row r="2505">
          <cell r="A2505">
            <v>7215110</v>
          </cell>
          <cell r="B2505" t="str">
            <v>전천후비닐테이프</v>
          </cell>
          <cell r="C2505" t="str">
            <v>0.18x19x10m</v>
          </cell>
          <cell r="D2505" t="str">
            <v>Roll</v>
          </cell>
        </row>
        <row r="2506">
          <cell r="A2506">
            <v>7215111</v>
          </cell>
          <cell r="B2506" t="str">
            <v>전천후칼라테이프</v>
          </cell>
          <cell r="C2506" t="str">
            <v>0.18x19x10m</v>
          </cell>
          <cell r="D2506" t="str">
            <v>Roll</v>
          </cell>
        </row>
        <row r="2507">
          <cell r="A2507">
            <v>7215120</v>
          </cell>
          <cell r="B2507" t="str">
            <v>부식방지용테이프</v>
          </cell>
          <cell r="C2507" t="str">
            <v>0.25x50x30m</v>
          </cell>
          <cell r="D2507" t="str">
            <v>Roll</v>
          </cell>
        </row>
        <row r="2508">
          <cell r="A2508">
            <v>7215121</v>
          </cell>
          <cell r="B2508" t="str">
            <v>부식방지용테이프</v>
          </cell>
          <cell r="C2508" t="str">
            <v>0.25x100x30m</v>
          </cell>
          <cell r="D2508" t="str">
            <v>Roll</v>
          </cell>
        </row>
        <row r="2509">
          <cell r="A2509">
            <v>7215130</v>
          </cell>
          <cell r="B2509" t="str">
            <v>실리콘고무테이프</v>
          </cell>
          <cell r="C2509" t="str">
            <v>0.3x25x9m</v>
          </cell>
          <cell r="D2509" t="str">
            <v>Roll</v>
          </cell>
        </row>
        <row r="2510">
          <cell r="A2510">
            <v>7215140</v>
          </cell>
          <cell r="B2510" t="str">
            <v>아크방지용테이프</v>
          </cell>
          <cell r="C2510" t="str">
            <v>0.08x38x6m</v>
          </cell>
          <cell r="D2510" t="str">
            <v>Roll</v>
          </cell>
        </row>
        <row r="2511">
          <cell r="A2511">
            <v>7215141</v>
          </cell>
          <cell r="B2511" t="str">
            <v>아크방지용테이프</v>
          </cell>
          <cell r="C2511" t="str">
            <v>0.08x75x6m</v>
          </cell>
          <cell r="D2511" t="str">
            <v>Roll</v>
          </cell>
        </row>
        <row r="2512">
          <cell r="A2512">
            <v>7215150</v>
          </cell>
          <cell r="B2512" t="str">
            <v>마이라마이카테이프</v>
          </cell>
          <cell r="C2512" t="str">
            <v>0.13x19x30m</v>
          </cell>
          <cell r="D2512" t="str">
            <v>Roll</v>
          </cell>
        </row>
        <row r="2513">
          <cell r="A2513">
            <v>7215151</v>
          </cell>
          <cell r="B2513" t="str">
            <v>마이라마이카테이프</v>
          </cell>
          <cell r="C2513" t="str">
            <v>0.13x25x30m</v>
          </cell>
          <cell r="D2513" t="str">
            <v>Roll</v>
          </cell>
        </row>
        <row r="2514">
          <cell r="A2514">
            <v>7215160</v>
          </cell>
          <cell r="B2514" t="str">
            <v>그라스접착테이프</v>
          </cell>
          <cell r="C2514" t="str">
            <v>실리콘 19x30m</v>
          </cell>
          <cell r="D2514" t="str">
            <v>Roll</v>
          </cell>
        </row>
        <row r="2515">
          <cell r="A2515">
            <v>7215161</v>
          </cell>
          <cell r="B2515" t="str">
            <v>그라스접착테이프</v>
          </cell>
          <cell r="C2515" t="str">
            <v>실리콘 25x30m</v>
          </cell>
          <cell r="D2515" t="str">
            <v>Roll</v>
          </cell>
        </row>
        <row r="2516">
          <cell r="A2516">
            <v>7216001</v>
          </cell>
          <cell r="B2516" t="str">
            <v>빼크라이트판</v>
          </cell>
          <cell r="C2516" t="str">
            <v>0.5tx1000x1000</v>
          </cell>
          <cell r="D2516" t="str">
            <v>매</v>
          </cell>
        </row>
        <row r="2517">
          <cell r="A2517">
            <v>7216002</v>
          </cell>
          <cell r="B2517" t="str">
            <v>빼크라이트판</v>
          </cell>
          <cell r="C2517" t="str">
            <v>1.0tx1000x1000</v>
          </cell>
          <cell r="D2517" t="str">
            <v>매</v>
          </cell>
        </row>
        <row r="2518">
          <cell r="A2518">
            <v>7216003</v>
          </cell>
          <cell r="B2518" t="str">
            <v>빼크라이트판</v>
          </cell>
          <cell r="C2518" t="str">
            <v>1.2tx1000x1000</v>
          </cell>
          <cell r="D2518" t="str">
            <v>매</v>
          </cell>
        </row>
        <row r="2519">
          <cell r="A2519">
            <v>7216004</v>
          </cell>
          <cell r="B2519" t="str">
            <v>빼크라이트판</v>
          </cell>
          <cell r="C2519" t="str">
            <v>1.5tx1000x1000</v>
          </cell>
          <cell r="D2519" t="str">
            <v>매</v>
          </cell>
        </row>
        <row r="2520">
          <cell r="A2520">
            <v>7216005</v>
          </cell>
          <cell r="B2520" t="str">
            <v>빼크라이트판</v>
          </cell>
          <cell r="C2520" t="str">
            <v>1.6tx1000x1000</v>
          </cell>
          <cell r="D2520" t="str">
            <v>매</v>
          </cell>
        </row>
        <row r="2521">
          <cell r="A2521">
            <v>7216006</v>
          </cell>
          <cell r="B2521" t="str">
            <v>빼크라이트판</v>
          </cell>
          <cell r="C2521" t="str">
            <v>1.8tx1000x1000</v>
          </cell>
          <cell r="D2521" t="str">
            <v>매</v>
          </cell>
        </row>
        <row r="2522">
          <cell r="A2522">
            <v>7216007</v>
          </cell>
          <cell r="B2522" t="str">
            <v>빼크라이트판</v>
          </cell>
          <cell r="C2522" t="str">
            <v>2.0tx1000x1000</v>
          </cell>
          <cell r="D2522" t="str">
            <v>매</v>
          </cell>
        </row>
        <row r="2523">
          <cell r="A2523">
            <v>7216008</v>
          </cell>
          <cell r="B2523" t="str">
            <v>빼크라이트판</v>
          </cell>
          <cell r="C2523" t="str">
            <v>2.5tx1000x1000</v>
          </cell>
          <cell r="D2523" t="str">
            <v>매</v>
          </cell>
        </row>
        <row r="2524">
          <cell r="A2524">
            <v>7216009</v>
          </cell>
          <cell r="B2524" t="str">
            <v>빼크라이트판</v>
          </cell>
          <cell r="C2524" t="str">
            <v>3.0tx1000x1000</v>
          </cell>
          <cell r="D2524" t="str">
            <v>매</v>
          </cell>
        </row>
        <row r="2525">
          <cell r="A2525">
            <v>7216010</v>
          </cell>
          <cell r="B2525" t="str">
            <v>빼크라이트판</v>
          </cell>
          <cell r="C2525" t="str">
            <v>4.0tx1000x1000</v>
          </cell>
          <cell r="D2525" t="str">
            <v>매</v>
          </cell>
        </row>
        <row r="2526">
          <cell r="A2526">
            <v>7216011</v>
          </cell>
          <cell r="B2526" t="str">
            <v>빼크라이트판</v>
          </cell>
          <cell r="C2526" t="str">
            <v>5.0tx1000x1000</v>
          </cell>
          <cell r="D2526" t="str">
            <v>매</v>
          </cell>
        </row>
        <row r="2527">
          <cell r="A2527">
            <v>7216012</v>
          </cell>
          <cell r="B2527" t="str">
            <v>빼크라이트판</v>
          </cell>
          <cell r="C2527" t="str">
            <v>6.0tx1000x1000</v>
          </cell>
          <cell r="D2527" t="str">
            <v>매</v>
          </cell>
        </row>
        <row r="2528">
          <cell r="A2528">
            <v>7216013</v>
          </cell>
          <cell r="B2528" t="str">
            <v>빼크라이트판</v>
          </cell>
          <cell r="C2528" t="str">
            <v>9.0tx1000x1000</v>
          </cell>
          <cell r="D2528" t="str">
            <v>매</v>
          </cell>
        </row>
        <row r="2529">
          <cell r="A2529">
            <v>7216020</v>
          </cell>
          <cell r="B2529" t="str">
            <v>포빼크라이트판</v>
          </cell>
          <cell r="C2529" t="str">
            <v>1.0tx1000x1000</v>
          </cell>
          <cell r="D2529" t="str">
            <v>매</v>
          </cell>
        </row>
        <row r="2530">
          <cell r="A2530">
            <v>7216021</v>
          </cell>
          <cell r="B2530" t="str">
            <v>포빼크라이트판</v>
          </cell>
          <cell r="C2530" t="str">
            <v>1.2tx1000x1000</v>
          </cell>
          <cell r="D2530" t="str">
            <v>매</v>
          </cell>
        </row>
        <row r="2531">
          <cell r="A2531">
            <v>7216022</v>
          </cell>
          <cell r="B2531" t="str">
            <v>포빼크라이트판</v>
          </cell>
          <cell r="C2531" t="str">
            <v>1.5tx1000x1000</v>
          </cell>
          <cell r="D2531" t="str">
            <v>매</v>
          </cell>
        </row>
        <row r="2532">
          <cell r="A2532">
            <v>7216023</v>
          </cell>
          <cell r="B2532" t="str">
            <v>포빼크라이트판</v>
          </cell>
          <cell r="C2532" t="str">
            <v>1.6tx1000x1000</v>
          </cell>
          <cell r="D2532" t="str">
            <v>매</v>
          </cell>
        </row>
        <row r="2533">
          <cell r="A2533">
            <v>7216024</v>
          </cell>
          <cell r="B2533" t="str">
            <v>포빼크라이트판</v>
          </cell>
          <cell r="C2533" t="str">
            <v>1.8tx1000x1000</v>
          </cell>
          <cell r="D2533" t="str">
            <v>매</v>
          </cell>
        </row>
        <row r="2534">
          <cell r="A2534">
            <v>7216025</v>
          </cell>
          <cell r="B2534" t="str">
            <v>포빼크라이트판</v>
          </cell>
          <cell r="C2534" t="str">
            <v>2.0tx1000x1000</v>
          </cell>
          <cell r="D2534" t="str">
            <v>매</v>
          </cell>
        </row>
        <row r="2535">
          <cell r="A2535">
            <v>7216026</v>
          </cell>
          <cell r="B2535" t="str">
            <v>포빼크라이트판</v>
          </cell>
          <cell r="C2535" t="str">
            <v>2.5tx1000x1000</v>
          </cell>
          <cell r="D2535" t="str">
            <v>매</v>
          </cell>
        </row>
        <row r="2536">
          <cell r="A2536">
            <v>7216027</v>
          </cell>
          <cell r="B2536" t="str">
            <v>포빼크라이트판</v>
          </cell>
          <cell r="C2536" t="str">
            <v>3.0tx1000x1000</v>
          </cell>
          <cell r="D2536" t="str">
            <v>매</v>
          </cell>
        </row>
        <row r="2537">
          <cell r="A2537">
            <v>7216028</v>
          </cell>
          <cell r="B2537" t="str">
            <v>포빼크라이트판</v>
          </cell>
          <cell r="C2537" t="str">
            <v>4.0tx1000x1000</v>
          </cell>
          <cell r="D2537" t="str">
            <v>매</v>
          </cell>
        </row>
        <row r="2538">
          <cell r="A2538">
            <v>7216029</v>
          </cell>
          <cell r="B2538" t="str">
            <v>포빼크라이트판</v>
          </cell>
          <cell r="C2538" t="str">
            <v>5.0tx1000x1000</v>
          </cell>
          <cell r="D2538" t="str">
            <v>매</v>
          </cell>
        </row>
        <row r="2539">
          <cell r="A2539">
            <v>7216030</v>
          </cell>
          <cell r="B2539" t="str">
            <v>포빼크라이트판</v>
          </cell>
          <cell r="C2539" t="str">
            <v>6.0tx1000x1000</v>
          </cell>
          <cell r="D2539" t="str">
            <v>매</v>
          </cell>
        </row>
        <row r="2540">
          <cell r="A2540">
            <v>7216031</v>
          </cell>
          <cell r="B2540" t="str">
            <v>포빼크라이트판</v>
          </cell>
          <cell r="C2540" t="str">
            <v>9.0tx1000x1000</v>
          </cell>
          <cell r="D2540" t="str">
            <v>매</v>
          </cell>
        </row>
        <row r="2541">
          <cell r="A2541">
            <v>7216040</v>
          </cell>
          <cell r="B2541" t="str">
            <v>에폭시마이카판</v>
          </cell>
          <cell r="C2541" t="str">
            <v>0.35t</v>
          </cell>
          <cell r="D2541" t="str">
            <v>매</v>
          </cell>
        </row>
        <row r="2542">
          <cell r="A2542">
            <v>7216041</v>
          </cell>
          <cell r="B2542" t="str">
            <v>에폭시마이카판</v>
          </cell>
          <cell r="C2542" t="str">
            <v>0.5t</v>
          </cell>
          <cell r="D2542" t="str">
            <v>매</v>
          </cell>
        </row>
        <row r="2543">
          <cell r="A2543">
            <v>7216042</v>
          </cell>
          <cell r="B2543" t="str">
            <v>에폭시마이카판</v>
          </cell>
          <cell r="C2543" t="str">
            <v>0.8t</v>
          </cell>
          <cell r="D2543" t="str">
            <v>매</v>
          </cell>
        </row>
        <row r="2544">
          <cell r="A2544">
            <v>7216043</v>
          </cell>
          <cell r="B2544" t="str">
            <v>에폭시마이카판</v>
          </cell>
          <cell r="C2544" t="str">
            <v>1.0t</v>
          </cell>
          <cell r="D2544" t="str">
            <v>매</v>
          </cell>
        </row>
        <row r="2545">
          <cell r="A2545">
            <v>7216050</v>
          </cell>
          <cell r="B2545" t="str">
            <v>마이카판(FORMING)</v>
          </cell>
          <cell r="C2545" t="str">
            <v>0.3x500x1000</v>
          </cell>
          <cell r="D2545" t="str">
            <v>매</v>
          </cell>
        </row>
        <row r="2546">
          <cell r="A2546">
            <v>7216051</v>
          </cell>
          <cell r="B2546" t="str">
            <v>마이카판(FORMING)</v>
          </cell>
          <cell r="C2546" t="str">
            <v>0.5x500x1000</v>
          </cell>
          <cell r="D2546" t="str">
            <v>매</v>
          </cell>
        </row>
        <row r="2547">
          <cell r="A2547">
            <v>7216052</v>
          </cell>
          <cell r="B2547" t="str">
            <v>마이카판(FORMING)</v>
          </cell>
          <cell r="C2547" t="str">
            <v>0.8x500x1000</v>
          </cell>
          <cell r="D2547" t="str">
            <v>매</v>
          </cell>
        </row>
        <row r="2548">
          <cell r="A2548">
            <v>7216053</v>
          </cell>
          <cell r="B2548" t="str">
            <v>마이카판(FORMING)</v>
          </cell>
          <cell r="C2548" t="str">
            <v>0.3x18x36</v>
          </cell>
          <cell r="D2548" t="str">
            <v>매</v>
          </cell>
        </row>
        <row r="2549">
          <cell r="A2549">
            <v>7216054</v>
          </cell>
          <cell r="B2549" t="str">
            <v>마이카판(FORMING)</v>
          </cell>
          <cell r="C2549" t="str">
            <v>0.5x18x36</v>
          </cell>
          <cell r="D2549" t="str">
            <v>매</v>
          </cell>
        </row>
        <row r="2550">
          <cell r="A2550">
            <v>7216055</v>
          </cell>
          <cell r="B2550" t="str">
            <v>마이카판(FORMING)</v>
          </cell>
          <cell r="C2550" t="str">
            <v>0.8x18x36</v>
          </cell>
          <cell r="D2550" t="str">
            <v>매</v>
          </cell>
        </row>
        <row r="2551">
          <cell r="A2551">
            <v>7216056</v>
          </cell>
          <cell r="B2551" t="str">
            <v>마이카판(SEGMENT)</v>
          </cell>
          <cell r="C2551" t="str">
            <v>0.45x18x36</v>
          </cell>
          <cell r="D2551" t="str">
            <v>매</v>
          </cell>
        </row>
        <row r="2552">
          <cell r="A2552">
            <v>7216057</v>
          </cell>
          <cell r="B2552" t="str">
            <v>마이카판(SEGMENT)</v>
          </cell>
          <cell r="C2552" t="str">
            <v>0.5x18x36</v>
          </cell>
          <cell r="D2552" t="str">
            <v>매</v>
          </cell>
        </row>
        <row r="2553">
          <cell r="A2553">
            <v>7216058</v>
          </cell>
          <cell r="B2553" t="str">
            <v>마이카판(SEGMENT)</v>
          </cell>
          <cell r="C2553" t="str">
            <v>0.55x18x36</v>
          </cell>
          <cell r="D2553" t="str">
            <v>매</v>
          </cell>
        </row>
        <row r="2554">
          <cell r="A2554">
            <v>7216059</v>
          </cell>
          <cell r="B2554" t="str">
            <v>마이카판(SEGMENT)</v>
          </cell>
          <cell r="C2554" t="str">
            <v>0.8x18x36</v>
          </cell>
          <cell r="D2554" t="str">
            <v>매</v>
          </cell>
        </row>
        <row r="2555">
          <cell r="A2555">
            <v>7216070</v>
          </cell>
          <cell r="B2555" t="str">
            <v>화이바판</v>
          </cell>
          <cell r="C2555" t="str">
            <v>0.3x300x1200</v>
          </cell>
          <cell r="D2555" t="str">
            <v>매</v>
          </cell>
        </row>
        <row r="2556">
          <cell r="A2556">
            <v>7216071</v>
          </cell>
          <cell r="B2556" t="str">
            <v>화이바판</v>
          </cell>
          <cell r="C2556" t="str">
            <v>0.5x300x1200</v>
          </cell>
          <cell r="D2556" t="str">
            <v>매</v>
          </cell>
        </row>
        <row r="2557">
          <cell r="A2557">
            <v>7216072</v>
          </cell>
          <cell r="B2557" t="str">
            <v>화이바판</v>
          </cell>
          <cell r="C2557" t="str">
            <v>0.8x300x1200</v>
          </cell>
          <cell r="D2557" t="str">
            <v>매</v>
          </cell>
        </row>
        <row r="2558">
          <cell r="A2558">
            <v>7216073</v>
          </cell>
          <cell r="B2558" t="str">
            <v>화이바판</v>
          </cell>
          <cell r="C2558" t="str">
            <v>1.0x300x1200</v>
          </cell>
          <cell r="D2558" t="str">
            <v>매</v>
          </cell>
        </row>
        <row r="2559">
          <cell r="A2559">
            <v>7216074</v>
          </cell>
          <cell r="B2559" t="str">
            <v>화이바판</v>
          </cell>
          <cell r="C2559" t="str">
            <v>1.2x300x1200</v>
          </cell>
          <cell r="D2559" t="str">
            <v>매</v>
          </cell>
        </row>
        <row r="2560">
          <cell r="A2560">
            <v>7216075</v>
          </cell>
          <cell r="B2560" t="str">
            <v>화이바판</v>
          </cell>
          <cell r="C2560" t="str">
            <v>1.6x300x1200</v>
          </cell>
          <cell r="D2560" t="str">
            <v>매</v>
          </cell>
        </row>
        <row r="2561">
          <cell r="A2561">
            <v>7216076</v>
          </cell>
          <cell r="B2561" t="str">
            <v>화이바판</v>
          </cell>
          <cell r="C2561" t="str">
            <v>2.0x300x1200</v>
          </cell>
          <cell r="D2561" t="str">
            <v>매</v>
          </cell>
        </row>
        <row r="2562">
          <cell r="A2562">
            <v>7216077</v>
          </cell>
          <cell r="B2562" t="str">
            <v>화이바판</v>
          </cell>
          <cell r="C2562" t="str">
            <v>3.0x300x1200</v>
          </cell>
          <cell r="D2562" t="str">
            <v>매</v>
          </cell>
        </row>
        <row r="2563">
          <cell r="A2563">
            <v>7216080</v>
          </cell>
          <cell r="B2563" t="str">
            <v>프레스보드</v>
          </cell>
          <cell r="C2563" t="str">
            <v>1.6x910x1520</v>
          </cell>
          <cell r="D2563" t="str">
            <v>매</v>
          </cell>
        </row>
        <row r="2564">
          <cell r="A2564">
            <v>7216081</v>
          </cell>
          <cell r="B2564" t="str">
            <v>프레스보드</v>
          </cell>
          <cell r="C2564" t="str">
            <v>1.8x910x1520</v>
          </cell>
          <cell r="D2564" t="str">
            <v>매</v>
          </cell>
        </row>
        <row r="2565">
          <cell r="A2565">
            <v>7216090</v>
          </cell>
          <cell r="B2565" t="str">
            <v>PCB 원판</v>
          </cell>
          <cell r="C2565" t="str">
            <v>0.8x1000x1000</v>
          </cell>
          <cell r="D2565" t="str">
            <v>매</v>
          </cell>
        </row>
        <row r="2566">
          <cell r="A2566">
            <v>7216091</v>
          </cell>
          <cell r="B2566" t="str">
            <v>PCB 원판</v>
          </cell>
          <cell r="C2566" t="str">
            <v>1.0x1000x1000</v>
          </cell>
          <cell r="D2566" t="str">
            <v>매</v>
          </cell>
        </row>
        <row r="2567">
          <cell r="A2567">
            <v>7216092</v>
          </cell>
          <cell r="B2567" t="str">
            <v>PCB 원판</v>
          </cell>
          <cell r="C2567" t="str">
            <v>1.2x1000x1000</v>
          </cell>
          <cell r="D2567" t="str">
            <v>매</v>
          </cell>
        </row>
        <row r="2568">
          <cell r="A2568">
            <v>7216093</v>
          </cell>
          <cell r="B2568" t="str">
            <v>PCB 원판</v>
          </cell>
          <cell r="C2568" t="str">
            <v>1.6x1000x1000</v>
          </cell>
          <cell r="D2568" t="str">
            <v>매</v>
          </cell>
        </row>
        <row r="2569">
          <cell r="A2569">
            <v>7216100</v>
          </cell>
          <cell r="B2569" t="str">
            <v>그라스판</v>
          </cell>
          <cell r="C2569" t="str">
            <v>EPOXY 1.0t</v>
          </cell>
          <cell r="D2569" t="str">
            <v>㎡</v>
          </cell>
        </row>
        <row r="2570">
          <cell r="A2570">
            <v>7216101</v>
          </cell>
          <cell r="B2570" t="str">
            <v>그라스판</v>
          </cell>
          <cell r="C2570" t="str">
            <v>SILICON 1.0t</v>
          </cell>
          <cell r="D2570" t="str">
            <v>㎡</v>
          </cell>
        </row>
        <row r="2571">
          <cell r="A2571">
            <v>7216102</v>
          </cell>
          <cell r="B2571" t="str">
            <v>그라스판</v>
          </cell>
          <cell r="C2571" t="str">
            <v>폴리에스터 1.0t</v>
          </cell>
          <cell r="D2571" t="str">
            <v>㎡</v>
          </cell>
        </row>
        <row r="2572">
          <cell r="A2572">
            <v>7216110</v>
          </cell>
          <cell r="B2572" t="str">
            <v>빼크보빙</v>
          </cell>
          <cell r="C2572" t="str">
            <v>6tx50</v>
          </cell>
          <cell r="D2572" t="str">
            <v>m</v>
          </cell>
        </row>
        <row r="2573">
          <cell r="A2573">
            <v>7216111</v>
          </cell>
          <cell r="B2573" t="str">
            <v>빼크보빙</v>
          </cell>
          <cell r="C2573" t="str">
            <v>9tx50</v>
          </cell>
          <cell r="D2573" t="str">
            <v>m</v>
          </cell>
        </row>
        <row r="2574">
          <cell r="A2574">
            <v>7216112</v>
          </cell>
          <cell r="B2574" t="str">
            <v>빼크보빙</v>
          </cell>
          <cell r="C2574" t="str">
            <v>12tx50</v>
          </cell>
          <cell r="D2574" t="str">
            <v>m</v>
          </cell>
        </row>
        <row r="2575">
          <cell r="A2575">
            <v>7216113</v>
          </cell>
          <cell r="B2575" t="str">
            <v>빼크보빙</v>
          </cell>
          <cell r="C2575" t="str">
            <v>15tx50</v>
          </cell>
          <cell r="D2575" t="str">
            <v>m</v>
          </cell>
        </row>
        <row r="2576">
          <cell r="A2576">
            <v>7216120</v>
          </cell>
          <cell r="B2576" t="str">
            <v>방습패드</v>
          </cell>
          <cell r="C2576" t="str">
            <v xml:space="preserve"> </v>
          </cell>
          <cell r="D2576" t="str">
            <v>m</v>
          </cell>
        </row>
        <row r="2577">
          <cell r="A2577">
            <v>7216121</v>
          </cell>
          <cell r="B2577" t="str">
            <v>방습퍼티</v>
          </cell>
          <cell r="C2577" t="str">
            <v xml:space="preserve"> </v>
          </cell>
          <cell r="D2577" t="str">
            <v>m</v>
          </cell>
        </row>
        <row r="2578">
          <cell r="A2578">
            <v>7216122</v>
          </cell>
          <cell r="B2578" t="str">
            <v>마이라다크론</v>
          </cell>
          <cell r="C2578" t="str">
            <v>0.3x980x980</v>
          </cell>
          <cell r="D2578" t="str">
            <v>m</v>
          </cell>
        </row>
        <row r="2579">
          <cell r="A2579">
            <v>7216123</v>
          </cell>
          <cell r="B2579" t="str">
            <v>바니스그라스크로스</v>
          </cell>
          <cell r="C2579" t="str">
            <v xml:space="preserve"> </v>
          </cell>
          <cell r="D2579" t="str">
            <v>m</v>
          </cell>
        </row>
        <row r="2580">
          <cell r="A2580">
            <v>7216124</v>
          </cell>
          <cell r="B2580" t="str">
            <v>엠파이어그로스</v>
          </cell>
          <cell r="C2580" t="str">
            <v>0.18x910x50</v>
          </cell>
          <cell r="D2580" t="str">
            <v>m</v>
          </cell>
        </row>
        <row r="2581">
          <cell r="A2581">
            <v>7216125</v>
          </cell>
          <cell r="B2581" t="str">
            <v>마이카시트</v>
          </cell>
          <cell r="C2581" t="str">
            <v>0.13x840x1000</v>
          </cell>
          <cell r="D2581" t="str">
            <v>개</v>
          </cell>
        </row>
        <row r="2582">
          <cell r="A2582">
            <v>7216130</v>
          </cell>
          <cell r="B2582" t="str">
            <v>절연바니쉬</v>
          </cell>
          <cell r="C2582" t="str">
            <v>W23 (18리터)</v>
          </cell>
          <cell r="D2582" t="str">
            <v>리터</v>
          </cell>
        </row>
        <row r="2583">
          <cell r="A2583">
            <v>7216131</v>
          </cell>
          <cell r="B2583" t="str">
            <v>절연바니쉬</v>
          </cell>
          <cell r="C2583" t="str">
            <v>W25 (18리터)</v>
          </cell>
          <cell r="D2583" t="str">
            <v>리터</v>
          </cell>
        </row>
        <row r="2584">
          <cell r="A2584">
            <v>7216132</v>
          </cell>
          <cell r="B2584" t="str">
            <v>절연바니쉬</v>
          </cell>
          <cell r="C2584" t="str">
            <v>W28 (18리터)</v>
          </cell>
          <cell r="D2584" t="str">
            <v>리터</v>
          </cell>
        </row>
        <row r="2585">
          <cell r="A2585">
            <v>7216140</v>
          </cell>
          <cell r="B2585" t="str">
            <v>절연유</v>
          </cell>
          <cell r="C2585" t="str">
            <v>KSC-2호</v>
          </cell>
          <cell r="D2585" t="str">
            <v>리터</v>
          </cell>
        </row>
        <row r="2586">
          <cell r="A2586">
            <v>7216141</v>
          </cell>
          <cell r="B2586" t="str">
            <v>절연유</v>
          </cell>
          <cell r="C2586" t="str">
            <v>KSC-3호</v>
          </cell>
          <cell r="D2586" t="str">
            <v>리터</v>
          </cell>
        </row>
        <row r="2587">
          <cell r="A2587">
            <v>7216142</v>
          </cell>
          <cell r="B2587" t="str">
            <v>절연지</v>
          </cell>
          <cell r="C2587" t="str">
            <v>0.13x1000</v>
          </cell>
          <cell r="D2587" t="str">
            <v>m</v>
          </cell>
        </row>
        <row r="2588">
          <cell r="A2588">
            <v>7216143</v>
          </cell>
          <cell r="B2588" t="str">
            <v>절연지</v>
          </cell>
          <cell r="C2588" t="str">
            <v>0.18x1000</v>
          </cell>
          <cell r="D2588" t="str">
            <v>m</v>
          </cell>
        </row>
        <row r="2589">
          <cell r="A2589">
            <v>7216144</v>
          </cell>
          <cell r="B2589" t="str">
            <v>절연지</v>
          </cell>
          <cell r="C2589" t="str">
            <v>0.25x1000</v>
          </cell>
          <cell r="D2589" t="str">
            <v>m</v>
          </cell>
        </row>
        <row r="2590">
          <cell r="A2590">
            <v>7216145</v>
          </cell>
          <cell r="B2590" t="str">
            <v>절연지</v>
          </cell>
          <cell r="C2590" t="str">
            <v>0.5x1000</v>
          </cell>
          <cell r="D2590" t="str">
            <v>m</v>
          </cell>
        </row>
        <row r="2591">
          <cell r="A2591">
            <v>7216150</v>
          </cell>
          <cell r="B2591" t="str">
            <v>노맥스지</v>
          </cell>
          <cell r="C2591" t="str">
            <v>0.05tx914</v>
          </cell>
          <cell r="D2591" t="str">
            <v>kg</v>
          </cell>
        </row>
        <row r="2592">
          <cell r="A2592">
            <v>7216151</v>
          </cell>
          <cell r="B2592" t="str">
            <v>노멕스지</v>
          </cell>
          <cell r="C2592" t="str">
            <v>0.08tx914</v>
          </cell>
          <cell r="D2592" t="str">
            <v>kg</v>
          </cell>
        </row>
        <row r="2593">
          <cell r="A2593">
            <v>7216152</v>
          </cell>
          <cell r="B2593" t="str">
            <v>노멕스지</v>
          </cell>
          <cell r="C2593" t="str">
            <v>0.13tx914</v>
          </cell>
          <cell r="D2593" t="str">
            <v>kg</v>
          </cell>
        </row>
        <row r="2594">
          <cell r="A2594">
            <v>7216153</v>
          </cell>
          <cell r="B2594" t="str">
            <v>노멕스지</v>
          </cell>
          <cell r="C2594" t="str">
            <v>0.25tx914</v>
          </cell>
          <cell r="D2594" t="str">
            <v>kg</v>
          </cell>
        </row>
        <row r="2595">
          <cell r="A2595">
            <v>7216154</v>
          </cell>
          <cell r="B2595" t="str">
            <v>노멕스지</v>
          </cell>
          <cell r="C2595" t="str">
            <v>0.51tx914</v>
          </cell>
          <cell r="D2595" t="str">
            <v>kg</v>
          </cell>
        </row>
        <row r="2596">
          <cell r="A2596">
            <v>7216160</v>
          </cell>
          <cell r="B2596" t="str">
            <v>마이라지(PE가공)</v>
          </cell>
          <cell r="C2596" t="str">
            <v>TD-2513 50m</v>
          </cell>
          <cell r="D2596" t="str">
            <v>권</v>
          </cell>
        </row>
        <row r="2597">
          <cell r="A2597">
            <v>7216161</v>
          </cell>
          <cell r="B2597" t="str">
            <v>마이라지(PE가공)</v>
          </cell>
          <cell r="C2597" t="str">
            <v>TD-2518 50m</v>
          </cell>
          <cell r="D2597" t="str">
            <v>권</v>
          </cell>
        </row>
        <row r="2598">
          <cell r="A2598">
            <v>7216162</v>
          </cell>
          <cell r="B2598" t="str">
            <v>마이라지(PE가공)</v>
          </cell>
          <cell r="C2598" t="str">
            <v>TD-2525 50m</v>
          </cell>
          <cell r="D2598" t="str">
            <v>권</v>
          </cell>
        </row>
        <row r="2599">
          <cell r="A2599">
            <v>7299001</v>
          </cell>
          <cell r="B2599" t="str">
            <v>자기수축단말처리재</v>
          </cell>
          <cell r="C2599" t="str">
            <v>3.3kV 3Cx38 ㎟</v>
          </cell>
          <cell r="D2599" t="str">
            <v>조</v>
          </cell>
        </row>
        <row r="2600">
          <cell r="A2600">
            <v>7299002</v>
          </cell>
          <cell r="B2600" t="str">
            <v>자기수축단말처리재</v>
          </cell>
          <cell r="C2600" t="str">
            <v>3.3kV 3Cx60 ㎟</v>
          </cell>
          <cell r="D2600" t="str">
            <v>조</v>
          </cell>
        </row>
        <row r="2601">
          <cell r="A2601">
            <v>7299003</v>
          </cell>
          <cell r="B2601" t="str">
            <v>자기수축단말처리재</v>
          </cell>
          <cell r="C2601" t="str">
            <v>3.3kV 3Cx100 ㎟</v>
          </cell>
          <cell r="D2601" t="str">
            <v>조</v>
          </cell>
        </row>
        <row r="2602">
          <cell r="A2602">
            <v>7299004</v>
          </cell>
          <cell r="B2602" t="str">
            <v>자기수축단말처리재</v>
          </cell>
          <cell r="C2602" t="str">
            <v>3.3kV 3Cx150 ㎟</v>
          </cell>
          <cell r="D2602" t="str">
            <v>조</v>
          </cell>
        </row>
        <row r="2603">
          <cell r="A2603">
            <v>7299005</v>
          </cell>
          <cell r="B2603" t="str">
            <v>자기수축단말처리재</v>
          </cell>
          <cell r="C2603" t="str">
            <v>3.3kV 3Cx200 ㎟</v>
          </cell>
          <cell r="D2603" t="str">
            <v>조</v>
          </cell>
        </row>
        <row r="2604">
          <cell r="A2604">
            <v>7299006</v>
          </cell>
          <cell r="B2604" t="str">
            <v>자기수축단말처리재</v>
          </cell>
          <cell r="C2604" t="str">
            <v>3.3kV 3Cx250 ㎟</v>
          </cell>
          <cell r="D2604" t="str">
            <v>조</v>
          </cell>
        </row>
        <row r="2605">
          <cell r="A2605">
            <v>7299007</v>
          </cell>
          <cell r="B2605" t="str">
            <v>자기수축단말처리재</v>
          </cell>
          <cell r="C2605" t="str">
            <v>3.3kV 3Cx325 ㎟</v>
          </cell>
          <cell r="D2605" t="str">
            <v>조</v>
          </cell>
        </row>
        <row r="2606">
          <cell r="A2606">
            <v>7299008</v>
          </cell>
          <cell r="B2606" t="str">
            <v>자기수축단말처리재</v>
          </cell>
          <cell r="C2606" t="str">
            <v>3.3kV 3Cx22 ㎟</v>
          </cell>
          <cell r="D2606" t="str">
            <v>조</v>
          </cell>
        </row>
        <row r="2607">
          <cell r="A2607">
            <v>7299009</v>
          </cell>
          <cell r="B2607" t="str">
            <v>자기수축단말처리재</v>
          </cell>
          <cell r="C2607" t="str">
            <v>3.3kV 1Cx200 ㎟</v>
          </cell>
          <cell r="D2607" t="str">
            <v>조</v>
          </cell>
        </row>
        <row r="2608">
          <cell r="A2608">
            <v>7299010</v>
          </cell>
          <cell r="B2608" t="str">
            <v>자기수축단말처리재</v>
          </cell>
          <cell r="C2608" t="str">
            <v>3.3kV 1Cx250 ㎟</v>
          </cell>
          <cell r="D2608" t="str">
            <v>조</v>
          </cell>
        </row>
        <row r="2609">
          <cell r="A2609">
            <v>7299011</v>
          </cell>
          <cell r="B2609" t="str">
            <v>자기수축단말처리재</v>
          </cell>
          <cell r="C2609" t="str">
            <v>3.3kV 1Cx325 ㎟</v>
          </cell>
          <cell r="D2609" t="str">
            <v>조</v>
          </cell>
        </row>
        <row r="2610">
          <cell r="A2610">
            <v>7299012</v>
          </cell>
          <cell r="B2610" t="str">
            <v>WIRE CONNECTOR</v>
          </cell>
          <cell r="C2610" t="str">
            <v>소형</v>
          </cell>
          <cell r="D2610" t="str">
            <v>개</v>
          </cell>
        </row>
        <row r="2611">
          <cell r="A2611">
            <v>7299013</v>
          </cell>
          <cell r="B2611" t="str">
            <v>WIRE CONNECTOR</v>
          </cell>
          <cell r="C2611" t="str">
            <v>중형</v>
          </cell>
          <cell r="D2611" t="str">
            <v>개</v>
          </cell>
        </row>
        <row r="2612">
          <cell r="A2612">
            <v>7299014</v>
          </cell>
          <cell r="B2612" t="str">
            <v>WIRE CONNECTOR</v>
          </cell>
          <cell r="C2612" t="str">
            <v>대형</v>
          </cell>
          <cell r="D2612" t="str">
            <v>개</v>
          </cell>
        </row>
        <row r="2613">
          <cell r="A2613">
            <v>7299015</v>
          </cell>
          <cell r="B2613" t="str">
            <v>행거볼트</v>
          </cell>
          <cell r="C2613" t="str">
            <v>9φ</v>
          </cell>
          <cell r="D2613" t="str">
            <v>개</v>
          </cell>
        </row>
        <row r="2614">
          <cell r="A2614">
            <v>7299016</v>
          </cell>
          <cell r="B2614" t="str">
            <v>HILTI PIN</v>
          </cell>
          <cell r="C2614" t="str">
            <v>W/공포,카프링</v>
          </cell>
          <cell r="D2614" t="str">
            <v>SET</v>
          </cell>
        </row>
        <row r="2615">
          <cell r="A2615">
            <v>7299017</v>
          </cell>
          <cell r="B2615" t="str">
            <v>빼크라이트판</v>
          </cell>
          <cell r="C2615" t="str">
            <v>12tx1000x1000</v>
          </cell>
          <cell r="D2615" t="str">
            <v>매</v>
          </cell>
        </row>
        <row r="2616">
          <cell r="A2616">
            <v>7299018</v>
          </cell>
          <cell r="B2616" t="str">
            <v>행거볼트</v>
          </cell>
          <cell r="C2616" t="str">
            <v>12φ</v>
          </cell>
          <cell r="D2616" t="str">
            <v>개</v>
          </cell>
        </row>
        <row r="2617">
          <cell r="A2617">
            <v>7299019</v>
          </cell>
          <cell r="B2617" t="str">
            <v>칼블럭</v>
          </cell>
          <cell r="C2617" t="str">
            <v>PVC</v>
          </cell>
          <cell r="D2617" t="str">
            <v>개</v>
          </cell>
        </row>
        <row r="2618">
          <cell r="A2618">
            <v>7299020</v>
          </cell>
          <cell r="B2618" t="str">
            <v>황동나사</v>
          </cell>
          <cell r="C2618" t="str">
            <v>6φ x 1"</v>
          </cell>
          <cell r="D2618" t="str">
            <v>개</v>
          </cell>
        </row>
        <row r="2619">
          <cell r="A2619">
            <v>7299021</v>
          </cell>
          <cell r="B2619" t="str">
            <v>황동나사</v>
          </cell>
          <cell r="C2619" t="str">
            <v>3φ x 1/2"</v>
          </cell>
          <cell r="D2619" t="str">
            <v>개</v>
          </cell>
        </row>
        <row r="2620">
          <cell r="A2620">
            <v>7299022</v>
          </cell>
          <cell r="B2620" t="str">
            <v>노출박스(2개용)</v>
          </cell>
          <cell r="C2620" t="str">
            <v>16 mm - 1방출</v>
          </cell>
          <cell r="D2620" t="str">
            <v>개</v>
          </cell>
        </row>
        <row r="2621">
          <cell r="A2621">
            <v>7299023</v>
          </cell>
          <cell r="B2621" t="str">
            <v>노출박스(2개용)</v>
          </cell>
          <cell r="C2621" t="str">
            <v>16 mm - 2방출</v>
          </cell>
          <cell r="D2621" t="str">
            <v>개</v>
          </cell>
        </row>
        <row r="2622">
          <cell r="A2622">
            <v>7299024</v>
          </cell>
          <cell r="B2622" t="str">
            <v>노출박스(2개용)</v>
          </cell>
          <cell r="C2622" t="str">
            <v>16 mm - 3방출</v>
          </cell>
          <cell r="D2622" t="str">
            <v>개</v>
          </cell>
        </row>
        <row r="2623">
          <cell r="A2623">
            <v>7299025</v>
          </cell>
          <cell r="B2623" t="str">
            <v>노출박스(2개용)</v>
          </cell>
          <cell r="C2623" t="str">
            <v>16 mm - 4방출</v>
          </cell>
          <cell r="D2623" t="str">
            <v>개</v>
          </cell>
        </row>
        <row r="2624">
          <cell r="A2624">
            <v>7299026</v>
          </cell>
          <cell r="B2624" t="str">
            <v>노출박스(2개용)</v>
          </cell>
          <cell r="C2624" t="str">
            <v>22 mm - 1방출</v>
          </cell>
          <cell r="D2624" t="str">
            <v>개</v>
          </cell>
        </row>
        <row r="2625">
          <cell r="A2625">
            <v>7299027</v>
          </cell>
          <cell r="B2625" t="str">
            <v>노출박스(2개용)</v>
          </cell>
          <cell r="C2625" t="str">
            <v>22 mm - 2방출</v>
          </cell>
          <cell r="D2625" t="str">
            <v>개</v>
          </cell>
        </row>
        <row r="2626">
          <cell r="A2626">
            <v>7299028</v>
          </cell>
          <cell r="B2626" t="str">
            <v>노출박스(2개용)</v>
          </cell>
          <cell r="C2626" t="str">
            <v>22 mm - 3방출</v>
          </cell>
          <cell r="D2626" t="str">
            <v>개</v>
          </cell>
        </row>
        <row r="2627">
          <cell r="A2627">
            <v>7299029</v>
          </cell>
          <cell r="B2627" t="str">
            <v>노출박스(2개용)</v>
          </cell>
          <cell r="C2627" t="str">
            <v>22 mm - 4방출</v>
          </cell>
          <cell r="D2627" t="str">
            <v>개</v>
          </cell>
        </row>
        <row r="2628">
          <cell r="A2628">
            <v>7299030</v>
          </cell>
          <cell r="B2628" t="str">
            <v>저압직선접속재</v>
          </cell>
          <cell r="C2628" t="str">
            <v xml:space="preserve"> </v>
          </cell>
          <cell r="D2628" t="str">
            <v>개</v>
          </cell>
        </row>
        <row r="2629">
          <cell r="A2629">
            <v>7299033</v>
          </cell>
          <cell r="B2629" t="str">
            <v>케이블타이</v>
          </cell>
          <cell r="C2629" t="str">
            <v>280mm</v>
          </cell>
          <cell r="D2629" t="str">
            <v>개</v>
          </cell>
        </row>
        <row r="2630">
          <cell r="A2630">
            <v>7299034</v>
          </cell>
          <cell r="B2630" t="str">
            <v>케이블타이</v>
          </cell>
          <cell r="C2630" t="str">
            <v>380mm</v>
          </cell>
          <cell r="D2630" t="str">
            <v>개</v>
          </cell>
        </row>
        <row r="2631">
          <cell r="A2631">
            <v>7299035</v>
          </cell>
          <cell r="B2631" t="str">
            <v>케이블타이</v>
          </cell>
          <cell r="C2631" t="str">
            <v>450mm</v>
          </cell>
          <cell r="D2631" t="str">
            <v>개</v>
          </cell>
        </row>
        <row r="2632">
          <cell r="A2632">
            <v>7299040</v>
          </cell>
          <cell r="B2632" t="str">
            <v>HEADER DUCT</v>
          </cell>
          <cell r="C2632" t="str">
            <v>W200xH50</v>
          </cell>
          <cell r="D2632" t="str">
            <v>M</v>
          </cell>
        </row>
        <row r="2633">
          <cell r="A2633">
            <v>7299041</v>
          </cell>
          <cell r="B2633" t="str">
            <v>H,D VER,ELBOW</v>
          </cell>
          <cell r="C2633" t="str">
            <v>W200xH50</v>
          </cell>
          <cell r="D2633" t="str">
            <v>EA</v>
          </cell>
        </row>
        <row r="2634">
          <cell r="A2634">
            <v>7299042</v>
          </cell>
          <cell r="B2634" t="str">
            <v>H,D HOR,TEE</v>
          </cell>
          <cell r="C2634" t="str">
            <v>W200xH50</v>
          </cell>
          <cell r="D2634" t="str">
            <v>EA</v>
          </cell>
        </row>
        <row r="2635">
          <cell r="A2635">
            <v>7299043</v>
          </cell>
          <cell r="B2635" t="str">
            <v>H,D COUPLING</v>
          </cell>
          <cell r="C2635" t="str">
            <v>W200xH50</v>
          </cell>
          <cell r="D2635" t="str">
            <v>EA</v>
          </cell>
        </row>
        <row r="2636">
          <cell r="A2636">
            <v>7299044</v>
          </cell>
          <cell r="B2636" t="str">
            <v>H,D BLIND END</v>
          </cell>
          <cell r="C2636" t="str">
            <v>W200xH50</v>
          </cell>
          <cell r="D2636" t="str">
            <v>EA</v>
          </cell>
        </row>
        <row r="2637">
          <cell r="A2637">
            <v>7299045</v>
          </cell>
          <cell r="B2637" t="str">
            <v>H,D BOX CONNECTOR</v>
          </cell>
          <cell r="C2637" t="str">
            <v>W200xH50</v>
          </cell>
          <cell r="D2637" t="str">
            <v>EA</v>
          </cell>
        </row>
        <row r="2638">
          <cell r="A2638">
            <v>7299046</v>
          </cell>
          <cell r="B2638" t="str">
            <v>H,D FLOOR MARKER</v>
          </cell>
          <cell r="C2638" t="str">
            <v xml:space="preserve"> </v>
          </cell>
          <cell r="D2638" t="str">
            <v>EA</v>
          </cell>
        </row>
        <row r="2639">
          <cell r="A2639">
            <v>7299047</v>
          </cell>
          <cell r="B2639" t="str">
            <v>H,D INSERT MARKER</v>
          </cell>
          <cell r="C2639" t="str">
            <v xml:space="preserve"> </v>
          </cell>
          <cell r="D2639" t="str">
            <v>EA</v>
          </cell>
        </row>
        <row r="2640">
          <cell r="A2640">
            <v>7299052</v>
          </cell>
          <cell r="B2640" t="str">
            <v>HI-TEC CABLE TRAY</v>
          </cell>
          <cell r="C2640" t="str">
            <v>60Wx50H</v>
          </cell>
          <cell r="D2640" t="str">
            <v>m</v>
          </cell>
        </row>
        <row r="2641">
          <cell r="A2641">
            <v>7299053</v>
          </cell>
          <cell r="B2641" t="str">
            <v>HI-TEC VER,ELBOW</v>
          </cell>
          <cell r="C2641" t="str">
            <v>60Wx50H</v>
          </cell>
          <cell r="D2641" t="str">
            <v>EA</v>
          </cell>
        </row>
        <row r="2642">
          <cell r="A2642">
            <v>7301001</v>
          </cell>
          <cell r="B2642" t="str">
            <v>강제전선관</v>
          </cell>
          <cell r="C2642" t="str">
            <v>아연도 16 C</v>
          </cell>
          <cell r="D2642" t="str">
            <v>m</v>
          </cell>
        </row>
        <row r="2643">
          <cell r="A2643">
            <v>7301002</v>
          </cell>
          <cell r="B2643" t="str">
            <v>강제전선관</v>
          </cell>
          <cell r="C2643" t="str">
            <v>아연도 22 C</v>
          </cell>
          <cell r="D2643" t="str">
            <v>m</v>
          </cell>
        </row>
        <row r="2644">
          <cell r="A2644">
            <v>7301003</v>
          </cell>
          <cell r="B2644" t="str">
            <v>강제전선관</v>
          </cell>
          <cell r="C2644" t="str">
            <v>아연도 28 C</v>
          </cell>
          <cell r="D2644" t="str">
            <v>m</v>
          </cell>
        </row>
        <row r="2645">
          <cell r="A2645">
            <v>7301004</v>
          </cell>
          <cell r="B2645" t="str">
            <v>강제전선관</v>
          </cell>
          <cell r="C2645" t="str">
            <v>아연도 36 C</v>
          </cell>
          <cell r="D2645" t="str">
            <v>m</v>
          </cell>
        </row>
        <row r="2646">
          <cell r="A2646">
            <v>7301005</v>
          </cell>
          <cell r="B2646" t="str">
            <v>강제전선관</v>
          </cell>
          <cell r="C2646" t="str">
            <v>아연도 42 C</v>
          </cell>
          <cell r="D2646" t="str">
            <v>m</v>
          </cell>
        </row>
        <row r="2647">
          <cell r="A2647">
            <v>7301006</v>
          </cell>
          <cell r="B2647" t="str">
            <v>강제전선관</v>
          </cell>
          <cell r="C2647" t="str">
            <v>아연도 54 C</v>
          </cell>
          <cell r="D2647" t="str">
            <v>m</v>
          </cell>
        </row>
        <row r="2648">
          <cell r="A2648">
            <v>7301007</v>
          </cell>
          <cell r="B2648" t="str">
            <v>강제전선관</v>
          </cell>
          <cell r="C2648" t="str">
            <v>아연도 70 C</v>
          </cell>
          <cell r="D2648" t="str">
            <v>m</v>
          </cell>
        </row>
        <row r="2649">
          <cell r="A2649">
            <v>7301008</v>
          </cell>
          <cell r="B2649" t="str">
            <v>강제전선관</v>
          </cell>
          <cell r="C2649" t="str">
            <v>아연도 82 C</v>
          </cell>
          <cell r="D2649" t="str">
            <v>m</v>
          </cell>
        </row>
        <row r="2650">
          <cell r="A2650">
            <v>7301009</v>
          </cell>
          <cell r="B2650" t="str">
            <v>강제전선관</v>
          </cell>
          <cell r="C2650" t="str">
            <v>아연도 104 C</v>
          </cell>
          <cell r="D2650" t="str">
            <v>m</v>
          </cell>
        </row>
        <row r="2651">
          <cell r="A2651" t="str">
            <v>7301001A</v>
          </cell>
          <cell r="B2651" t="str">
            <v>강제전선관</v>
          </cell>
          <cell r="C2651" t="str">
            <v>아연도 16 C(매입)</v>
          </cell>
          <cell r="D2651" t="str">
            <v>m</v>
          </cell>
        </row>
        <row r="2652">
          <cell r="A2652" t="str">
            <v>7301002A</v>
          </cell>
          <cell r="B2652" t="str">
            <v>강제전선관</v>
          </cell>
          <cell r="C2652" t="str">
            <v>아연도 22 C(매입)</v>
          </cell>
          <cell r="D2652" t="str">
            <v>m</v>
          </cell>
        </row>
        <row r="2653">
          <cell r="A2653" t="str">
            <v>7301003A</v>
          </cell>
          <cell r="B2653" t="str">
            <v>강제전선관</v>
          </cell>
          <cell r="C2653" t="str">
            <v>아연도 28 C(매입)</v>
          </cell>
          <cell r="D2653" t="str">
            <v>m</v>
          </cell>
        </row>
        <row r="2654">
          <cell r="A2654" t="str">
            <v>7301004A</v>
          </cell>
          <cell r="B2654" t="str">
            <v>강제전선관</v>
          </cell>
          <cell r="C2654" t="str">
            <v>아연도 36 C(매입)</v>
          </cell>
          <cell r="D2654" t="str">
            <v>m</v>
          </cell>
        </row>
        <row r="2655">
          <cell r="A2655" t="str">
            <v>7301005A</v>
          </cell>
          <cell r="B2655" t="str">
            <v>강제전선관</v>
          </cell>
          <cell r="C2655" t="str">
            <v>아연도 42 C(매입)</v>
          </cell>
          <cell r="D2655" t="str">
            <v>m</v>
          </cell>
        </row>
        <row r="2656">
          <cell r="A2656" t="str">
            <v>7301006A</v>
          </cell>
          <cell r="B2656" t="str">
            <v>강제전선관</v>
          </cell>
          <cell r="C2656" t="str">
            <v>아연도 54 C(매입)</v>
          </cell>
          <cell r="D2656" t="str">
            <v>m</v>
          </cell>
        </row>
        <row r="2657">
          <cell r="A2657" t="str">
            <v>7301007A</v>
          </cell>
          <cell r="B2657" t="str">
            <v>강제전선관</v>
          </cell>
          <cell r="C2657" t="str">
            <v>아연도 70 C(매입)</v>
          </cell>
          <cell r="D2657" t="str">
            <v>m</v>
          </cell>
        </row>
        <row r="2658">
          <cell r="A2658" t="str">
            <v>7301008A</v>
          </cell>
          <cell r="B2658" t="str">
            <v>강제전선관</v>
          </cell>
          <cell r="C2658" t="str">
            <v>아연도 82 C(매입)</v>
          </cell>
          <cell r="D2658" t="str">
            <v>m</v>
          </cell>
        </row>
        <row r="2659">
          <cell r="A2659" t="str">
            <v>7301009A</v>
          </cell>
          <cell r="B2659" t="str">
            <v>강제전선관</v>
          </cell>
          <cell r="C2659" t="str">
            <v>아연도 104 C(매입)</v>
          </cell>
          <cell r="D2659" t="str">
            <v>m</v>
          </cell>
        </row>
        <row r="2660">
          <cell r="A2660" t="str">
            <v>7301001B</v>
          </cell>
          <cell r="B2660" t="str">
            <v>강제전선관</v>
          </cell>
          <cell r="C2660" t="str">
            <v>아연도 16 C(지중)</v>
          </cell>
          <cell r="D2660" t="str">
            <v>m</v>
          </cell>
        </row>
        <row r="2661">
          <cell r="A2661" t="str">
            <v>7301002B</v>
          </cell>
          <cell r="B2661" t="str">
            <v>강제전선관</v>
          </cell>
          <cell r="C2661" t="str">
            <v>아연도 22 C(지중)</v>
          </cell>
          <cell r="D2661" t="str">
            <v>m</v>
          </cell>
        </row>
        <row r="2662">
          <cell r="A2662" t="str">
            <v>7301003B</v>
          </cell>
          <cell r="B2662" t="str">
            <v>강제전선관</v>
          </cell>
          <cell r="C2662" t="str">
            <v>아연도 28 C(지중)</v>
          </cell>
          <cell r="D2662" t="str">
            <v>m</v>
          </cell>
        </row>
        <row r="2663">
          <cell r="A2663" t="str">
            <v>7301004B</v>
          </cell>
          <cell r="B2663" t="str">
            <v>강제전선관</v>
          </cell>
          <cell r="C2663" t="str">
            <v>아연도 36 C(지중)</v>
          </cell>
          <cell r="D2663" t="str">
            <v>m</v>
          </cell>
        </row>
        <row r="2664">
          <cell r="A2664" t="str">
            <v>7301005B</v>
          </cell>
          <cell r="B2664" t="str">
            <v>강제전선관</v>
          </cell>
          <cell r="C2664" t="str">
            <v>아연도 42 C(지중)</v>
          </cell>
          <cell r="D2664" t="str">
            <v>m</v>
          </cell>
        </row>
        <row r="2665">
          <cell r="A2665" t="str">
            <v>7301006B</v>
          </cell>
          <cell r="B2665" t="str">
            <v>강제전선관</v>
          </cell>
          <cell r="C2665" t="str">
            <v>아연도 54 C(지중)</v>
          </cell>
          <cell r="D2665" t="str">
            <v>m</v>
          </cell>
        </row>
        <row r="2666">
          <cell r="A2666" t="str">
            <v>7301007B</v>
          </cell>
          <cell r="B2666" t="str">
            <v>강제전선관</v>
          </cell>
          <cell r="C2666" t="str">
            <v>아연도 70 C(지중)</v>
          </cell>
          <cell r="D2666" t="str">
            <v>m</v>
          </cell>
        </row>
        <row r="2667">
          <cell r="A2667" t="str">
            <v>7301008B</v>
          </cell>
          <cell r="B2667" t="str">
            <v>강제전선관</v>
          </cell>
          <cell r="C2667" t="str">
            <v>아연도 82 C(지중)</v>
          </cell>
          <cell r="D2667" t="str">
            <v>m</v>
          </cell>
        </row>
        <row r="2668">
          <cell r="A2668" t="str">
            <v>7301009B</v>
          </cell>
          <cell r="B2668" t="str">
            <v>강제전선관</v>
          </cell>
          <cell r="C2668" t="str">
            <v>아연도 104 C(지중)</v>
          </cell>
          <cell r="D2668" t="str">
            <v>m</v>
          </cell>
        </row>
        <row r="2669">
          <cell r="A2669" t="str">
            <v>7301001C</v>
          </cell>
          <cell r="B2669" t="str">
            <v>강제전선관</v>
          </cell>
          <cell r="C2669" t="str">
            <v>아연도 16 C(노출)</v>
          </cell>
          <cell r="D2669" t="str">
            <v>m</v>
          </cell>
        </row>
        <row r="2670">
          <cell r="A2670" t="str">
            <v>7301002C</v>
          </cell>
          <cell r="B2670" t="str">
            <v>강제전선관</v>
          </cell>
          <cell r="C2670" t="str">
            <v>아연도 22 C(노출)</v>
          </cell>
          <cell r="D2670" t="str">
            <v>m</v>
          </cell>
        </row>
        <row r="2671">
          <cell r="A2671" t="str">
            <v>7301003C</v>
          </cell>
          <cell r="B2671" t="str">
            <v>강제전선관</v>
          </cell>
          <cell r="C2671" t="str">
            <v>아연도 28 C(노출)</v>
          </cell>
          <cell r="D2671" t="str">
            <v>m</v>
          </cell>
        </row>
        <row r="2672">
          <cell r="A2672" t="str">
            <v>7301004C</v>
          </cell>
          <cell r="B2672" t="str">
            <v>강제전선관</v>
          </cell>
          <cell r="C2672" t="str">
            <v>아연도 36 C(노출)</v>
          </cell>
          <cell r="D2672" t="str">
            <v>m</v>
          </cell>
        </row>
        <row r="2673">
          <cell r="A2673" t="str">
            <v>7301005C</v>
          </cell>
          <cell r="B2673" t="str">
            <v>강제전선관</v>
          </cell>
          <cell r="C2673" t="str">
            <v>아연도 42 C(노출)</v>
          </cell>
          <cell r="D2673" t="str">
            <v>m</v>
          </cell>
        </row>
        <row r="2674">
          <cell r="A2674" t="str">
            <v>7301006C</v>
          </cell>
          <cell r="B2674" t="str">
            <v>강제전선관</v>
          </cell>
          <cell r="C2674" t="str">
            <v>아연도 54 C(노출)</v>
          </cell>
          <cell r="D2674" t="str">
            <v>m</v>
          </cell>
        </row>
        <row r="2675">
          <cell r="A2675" t="str">
            <v>7301007C</v>
          </cell>
          <cell r="B2675" t="str">
            <v>강제전선관</v>
          </cell>
          <cell r="C2675" t="str">
            <v>아연도 70 C(노출)</v>
          </cell>
          <cell r="D2675" t="str">
            <v>m</v>
          </cell>
        </row>
        <row r="2676">
          <cell r="A2676" t="str">
            <v>7301008C</v>
          </cell>
          <cell r="B2676" t="str">
            <v>강제전선관</v>
          </cell>
          <cell r="C2676" t="str">
            <v>아연도 82 C(노출)</v>
          </cell>
          <cell r="D2676" t="str">
            <v>m</v>
          </cell>
        </row>
        <row r="2677">
          <cell r="A2677" t="str">
            <v>7301009C</v>
          </cell>
          <cell r="B2677" t="str">
            <v>강제전선관</v>
          </cell>
          <cell r="C2677" t="str">
            <v>아연도 104 C(노출)</v>
          </cell>
          <cell r="D2677" t="str">
            <v>m</v>
          </cell>
        </row>
        <row r="2678">
          <cell r="A2678">
            <v>7302001</v>
          </cell>
          <cell r="B2678" t="str">
            <v>경질비닐 전선관</v>
          </cell>
          <cell r="C2678" t="str">
            <v>HI 14 C</v>
          </cell>
          <cell r="D2678" t="str">
            <v>m</v>
          </cell>
        </row>
        <row r="2679">
          <cell r="A2679">
            <v>7302002</v>
          </cell>
          <cell r="B2679" t="str">
            <v>경질비닐 전선관</v>
          </cell>
          <cell r="C2679" t="str">
            <v>HI 16 C</v>
          </cell>
          <cell r="D2679" t="str">
            <v>m</v>
          </cell>
        </row>
        <row r="2680">
          <cell r="A2680">
            <v>7302003</v>
          </cell>
          <cell r="B2680" t="str">
            <v>경질비닐 전선관</v>
          </cell>
          <cell r="C2680" t="str">
            <v>HI 22 C</v>
          </cell>
          <cell r="D2680" t="str">
            <v>m</v>
          </cell>
        </row>
        <row r="2681">
          <cell r="A2681">
            <v>7302004</v>
          </cell>
          <cell r="B2681" t="str">
            <v>경질비닐 전선관</v>
          </cell>
          <cell r="C2681" t="str">
            <v>HI 28 C</v>
          </cell>
          <cell r="D2681" t="str">
            <v>m</v>
          </cell>
        </row>
        <row r="2682">
          <cell r="A2682">
            <v>7302005</v>
          </cell>
          <cell r="B2682" t="str">
            <v>경질비닐 전선관</v>
          </cell>
          <cell r="C2682" t="str">
            <v>HI 36 C</v>
          </cell>
          <cell r="D2682" t="str">
            <v>m</v>
          </cell>
        </row>
        <row r="2683">
          <cell r="A2683">
            <v>7302006</v>
          </cell>
          <cell r="B2683" t="str">
            <v>경질비닐 전선관</v>
          </cell>
          <cell r="C2683" t="str">
            <v>HI 42 C</v>
          </cell>
          <cell r="D2683" t="str">
            <v>m</v>
          </cell>
        </row>
        <row r="2684">
          <cell r="A2684">
            <v>7302007</v>
          </cell>
          <cell r="B2684" t="str">
            <v>경질비닐 전선관</v>
          </cell>
          <cell r="C2684" t="str">
            <v>HI 54 C</v>
          </cell>
          <cell r="D2684" t="str">
            <v>m</v>
          </cell>
        </row>
        <row r="2685">
          <cell r="A2685">
            <v>7302008</v>
          </cell>
          <cell r="B2685" t="str">
            <v>경질비닐 전선관</v>
          </cell>
          <cell r="C2685" t="str">
            <v>HI 70 C</v>
          </cell>
          <cell r="D2685" t="str">
            <v>m</v>
          </cell>
        </row>
        <row r="2686">
          <cell r="A2686">
            <v>7302009</v>
          </cell>
          <cell r="B2686" t="str">
            <v>경질비닐 전선관</v>
          </cell>
          <cell r="C2686" t="str">
            <v>HI 82 C</v>
          </cell>
          <cell r="D2686" t="str">
            <v>m</v>
          </cell>
        </row>
        <row r="2687">
          <cell r="A2687">
            <v>7302010</v>
          </cell>
          <cell r="B2687" t="str">
            <v>경질비닐 전선관</v>
          </cell>
          <cell r="C2687" t="str">
            <v>HI 100 C</v>
          </cell>
          <cell r="D2687" t="str">
            <v>m</v>
          </cell>
        </row>
        <row r="2688">
          <cell r="A2688" t="str">
            <v>7302001A</v>
          </cell>
          <cell r="B2688" t="str">
            <v>경질비닐 전선관</v>
          </cell>
          <cell r="C2688" t="str">
            <v>HI 14 C(매입)</v>
          </cell>
          <cell r="D2688" t="str">
            <v>m</v>
          </cell>
        </row>
        <row r="2689">
          <cell r="A2689" t="str">
            <v>7302002A</v>
          </cell>
          <cell r="B2689" t="str">
            <v>경질비닐 전선관</v>
          </cell>
          <cell r="C2689" t="str">
            <v>HI 16 C(매입)</v>
          </cell>
          <cell r="D2689" t="str">
            <v>m</v>
          </cell>
        </row>
        <row r="2690">
          <cell r="A2690" t="str">
            <v>7302003A</v>
          </cell>
          <cell r="B2690" t="str">
            <v>경질비닐 전선관</v>
          </cell>
          <cell r="C2690" t="str">
            <v>HI 22 C(매입)</v>
          </cell>
          <cell r="D2690" t="str">
            <v>m</v>
          </cell>
        </row>
        <row r="2691">
          <cell r="A2691" t="str">
            <v>7302004A</v>
          </cell>
          <cell r="B2691" t="str">
            <v>경질비닐 전선관</v>
          </cell>
          <cell r="C2691" t="str">
            <v>HI 28 C(매입)</v>
          </cell>
          <cell r="D2691" t="str">
            <v>m</v>
          </cell>
        </row>
        <row r="2692">
          <cell r="A2692" t="str">
            <v>7302005A</v>
          </cell>
          <cell r="B2692" t="str">
            <v>경질비닐 전선관</v>
          </cell>
          <cell r="C2692" t="str">
            <v>HI 36 C(매입)</v>
          </cell>
          <cell r="D2692" t="str">
            <v>m</v>
          </cell>
        </row>
        <row r="2693">
          <cell r="A2693" t="str">
            <v>7302006A</v>
          </cell>
          <cell r="B2693" t="str">
            <v>경질비닐 전선관</v>
          </cell>
          <cell r="C2693" t="str">
            <v>HI 42 C(매입)</v>
          </cell>
          <cell r="D2693" t="str">
            <v>m</v>
          </cell>
        </row>
        <row r="2694">
          <cell r="A2694" t="str">
            <v>7302007A</v>
          </cell>
          <cell r="B2694" t="str">
            <v>경질비닐 전선관</v>
          </cell>
          <cell r="C2694" t="str">
            <v>HI 54 C(매입)</v>
          </cell>
          <cell r="D2694" t="str">
            <v>m</v>
          </cell>
        </row>
        <row r="2695">
          <cell r="A2695" t="str">
            <v>7302008A</v>
          </cell>
          <cell r="B2695" t="str">
            <v>경질비닐 전선관</v>
          </cell>
          <cell r="C2695" t="str">
            <v>HI 70 C(매입)</v>
          </cell>
          <cell r="D2695" t="str">
            <v>m</v>
          </cell>
        </row>
        <row r="2696">
          <cell r="A2696" t="str">
            <v>7302009A</v>
          </cell>
          <cell r="B2696" t="str">
            <v>경질비닐 전선관</v>
          </cell>
          <cell r="C2696" t="str">
            <v>HI 82 C(매입)</v>
          </cell>
          <cell r="D2696" t="str">
            <v>m</v>
          </cell>
        </row>
        <row r="2697">
          <cell r="A2697" t="str">
            <v>7302010A</v>
          </cell>
          <cell r="B2697" t="str">
            <v>경질비닐 전선관</v>
          </cell>
          <cell r="C2697" t="str">
            <v>HI 100 C(매입)</v>
          </cell>
          <cell r="D2697" t="str">
            <v>m</v>
          </cell>
        </row>
        <row r="2698">
          <cell r="A2698" t="str">
            <v>7302001B</v>
          </cell>
          <cell r="B2698" t="str">
            <v>경질비닐 전선관</v>
          </cell>
          <cell r="C2698" t="str">
            <v>HI 14 C(지중)</v>
          </cell>
          <cell r="D2698" t="str">
            <v>m</v>
          </cell>
        </row>
        <row r="2699">
          <cell r="A2699" t="str">
            <v>7302002B</v>
          </cell>
          <cell r="B2699" t="str">
            <v>경질비닐 전선관</v>
          </cell>
          <cell r="C2699" t="str">
            <v>HI 16 C(지중)</v>
          </cell>
          <cell r="D2699" t="str">
            <v>m</v>
          </cell>
        </row>
        <row r="2700">
          <cell r="A2700" t="str">
            <v>7302003B</v>
          </cell>
          <cell r="B2700" t="str">
            <v>경질비닐 전선관</v>
          </cell>
          <cell r="C2700" t="str">
            <v>HI 22 C(지중)</v>
          </cell>
          <cell r="D2700" t="str">
            <v>m</v>
          </cell>
        </row>
        <row r="2701">
          <cell r="A2701" t="str">
            <v>7302004B</v>
          </cell>
          <cell r="B2701" t="str">
            <v>경질비닐 전선관</v>
          </cell>
          <cell r="C2701" t="str">
            <v>HI 28 C(지중)</v>
          </cell>
          <cell r="D2701" t="str">
            <v>m</v>
          </cell>
        </row>
        <row r="2702">
          <cell r="A2702" t="str">
            <v>7302005B</v>
          </cell>
          <cell r="B2702" t="str">
            <v>경질비닐 전선관</v>
          </cell>
          <cell r="C2702" t="str">
            <v>HI 36 C(지중)</v>
          </cell>
          <cell r="D2702" t="str">
            <v>m</v>
          </cell>
        </row>
        <row r="2703">
          <cell r="A2703" t="str">
            <v>7302006B</v>
          </cell>
          <cell r="B2703" t="str">
            <v>경질비닐 전선관</v>
          </cell>
          <cell r="C2703" t="str">
            <v>HI 42 C(지중)</v>
          </cell>
          <cell r="D2703" t="str">
            <v>m</v>
          </cell>
        </row>
        <row r="2704">
          <cell r="A2704" t="str">
            <v>7302007B</v>
          </cell>
          <cell r="B2704" t="str">
            <v>경질비닐 전선관</v>
          </cell>
          <cell r="C2704" t="str">
            <v>HI 54 C(지중)</v>
          </cell>
          <cell r="D2704" t="str">
            <v>m</v>
          </cell>
        </row>
        <row r="2705">
          <cell r="A2705" t="str">
            <v>7302008B</v>
          </cell>
          <cell r="B2705" t="str">
            <v>경질비닐 전선관</v>
          </cell>
          <cell r="C2705" t="str">
            <v>HI 70 C(지중)</v>
          </cell>
          <cell r="D2705" t="str">
            <v>m</v>
          </cell>
        </row>
        <row r="2706">
          <cell r="A2706" t="str">
            <v>7302009B</v>
          </cell>
          <cell r="B2706" t="str">
            <v>경질비닐 전선관</v>
          </cell>
          <cell r="C2706" t="str">
            <v>HI 82 C(지중)</v>
          </cell>
          <cell r="D2706" t="str">
            <v>m</v>
          </cell>
        </row>
        <row r="2707">
          <cell r="A2707" t="str">
            <v>7302010B</v>
          </cell>
          <cell r="B2707" t="str">
            <v>경질비닐 전선관</v>
          </cell>
          <cell r="C2707" t="str">
            <v>HI 100 C(지중)</v>
          </cell>
          <cell r="D2707" t="str">
            <v>m</v>
          </cell>
        </row>
        <row r="2708">
          <cell r="A2708" t="str">
            <v>7302001C</v>
          </cell>
          <cell r="B2708" t="str">
            <v>경질비닐 전선관</v>
          </cell>
          <cell r="C2708" t="str">
            <v>HI 14 C(노출)</v>
          </cell>
          <cell r="D2708" t="str">
            <v>m</v>
          </cell>
        </row>
        <row r="2709">
          <cell r="A2709" t="str">
            <v>7302002C</v>
          </cell>
          <cell r="B2709" t="str">
            <v>경질비닐 전선관</v>
          </cell>
          <cell r="C2709" t="str">
            <v>HI 16 C(노출)</v>
          </cell>
          <cell r="D2709" t="str">
            <v>m</v>
          </cell>
        </row>
        <row r="2710">
          <cell r="A2710" t="str">
            <v>7302003C</v>
          </cell>
          <cell r="B2710" t="str">
            <v>경질비닐 전선관</v>
          </cell>
          <cell r="C2710" t="str">
            <v>HI 22 C(노출)</v>
          </cell>
          <cell r="D2710" t="str">
            <v>m</v>
          </cell>
        </row>
        <row r="2711">
          <cell r="A2711" t="str">
            <v>7302004C</v>
          </cell>
          <cell r="B2711" t="str">
            <v>경질비닐 전선관</v>
          </cell>
          <cell r="C2711" t="str">
            <v>HI 28 C(노출)</v>
          </cell>
          <cell r="D2711" t="str">
            <v>m</v>
          </cell>
        </row>
        <row r="2712">
          <cell r="A2712" t="str">
            <v>7302005C</v>
          </cell>
          <cell r="B2712" t="str">
            <v>경질비닐 전선관</v>
          </cell>
          <cell r="C2712" t="str">
            <v>HI 36 C(노출)</v>
          </cell>
          <cell r="D2712" t="str">
            <v>m</v>
          </cell>
        </row>
        <row r="2713">
          <cell r="A2713" t="str">
            <v>7302006C</v>
          </cell>
          <cell r="B2713" t="str">
            <v>경질비닐 전선관</v>
          </cell>
          <cell r="C2713" t="str">
            <v>HI 42 C(노출)</v>
          </cell>
          <cell r="D2713" t="str">
            <v>m</v>
          </cell>
        </row>
        <row r="2714">
          <cell r="A2714" t="str">
            <v>7302007C</v>
          </cell>
          <cell r="B2714" t="str">
            <v>경질비닐 전선관</v>
          </cell>
          <cell r="C2714" t="str">
            <v>HI 54 C(노출)</v>
          </cell>
          <cell r="D2714" t="str">
            <v>m</v>
          </cell>
        </row>
        <row r="2715">
          <cell r="A2715" t="str">
            <v>7302008C</v>
          </cell>
          <cell r="B2715" t="str">
            <v>경질비닐 전선관</v>
          </cell>
          <cell r="C2715" t="str">
            <v>HI 70 C(노출)</v>
          </cell>
          <cell r="D2715" t="str">
            <v>m</v>
          </cell>
        </row>
        <row r="2716">
          <cell r="A2716" t="str">
            <v>7302009C</v>
          </cell>
          <cell r="B2716" t="str">
            <v>경질비닐 전선관</v>
          </cell>
          <cell r="C2716" t="str">
            <v>HI 82 C(노출)</v>
          </cell>
          <cell r="D2716" t="str">
            <v>m</v>
          </cell>
        </row>
        <row r="2717">
          <cell r="A2717" t="str">
            <v>7302010C</v>
          </cell>
          <cell r="B2717" t="str">
            <v>경질비닐 전선관</v>
          </cell>
          <cell r="C2717" t="str">
            <v>HI 100 C(노출)</v>
          </cell>
          <cell r="D2717" t="str">
            <v>m</v>
          </cell>
        </row>
        <row r="2718">
          <cell r="A2718">
            <v>7303001</v>
          </cell>
          <cell r="B2718" t="str">
            <v>폴리에틸렌 전선관</v>
          </cell>
          <cell r="C2718" t="str">
            <v>PE 14 C</v>
          </cell>
          <cell r="D2718" t="str">
            <v>m</v>
          </cell>
        </row>
        <row r="2719">
          <cell r="A2719">
            <v>7303002</v>
          </cell>
          <cell r="B2719" t="str">
            <v>폴리에틸렌 전선관</v>
          </cell>
          <cell r="C2719" t="str">
            <v>PE 16 C</v>
          </cell>
          <cell r="D2719" t="str">
            <v>m</v>
          </cell>
        </row>
        <row r="2720">
          <cell r="A2720">
            <v>7303003</v>
          </cell>
          <cell r="B2720" t="str">
            <v>폴리에틸렌 전선관</v>
          </cell>
          <cell r="C2720" t="str">
            <v>PE 22 C</v>
          </cell>
          <cell r="D2720" t="str">
            <v>m</v>
          </cell>
        </row>
        <row r="2721">
          <cell r="A2721">
            <v>7303004</v>
          </cell>
          <cell r="B2721" t="str">
            <v>폴리에틸렌 전선관</v>
          </cell>
          <cell r="C2721" t="str">
            <v>PE 28 C</v>
          </cell>
          <cell r="D2721" t="str">
            <v>m</v>
          </cell>
        </row>
        <row r="2722">
          <cell r="A2722">
            <v>7303005</v>
          </cell>
          <cell r="B2722" t="str">
            <v>폴리에틸렌 전선관</v>
          </cell>
          <cell r="C2722" t="str">
            <v>PE 36 C</v>
          </cell>
          <cell r="D2722" t="str">
            <v>m</v>
          </cell>
        </row>
        <row r="2723">
          <cell r="A2723">
            <v>7303006</v>
          </cell>
          <cell r="B2723" t="str">
            <v>폴리에틸렌 전선관</v>
          </cell>
          <cell r="C2723" t="str">
            <v>PE 42 C</v>
          </cell>
          <cell r="D2723" t="str">
            <v>m</v>
          </cell>
        </row>
        <row r="2724">
          <cell r="A2724">
            <v>7303007</v>
          </cell>
          <cell r="B2724" t="str">
            <v>폴리에틸렌 전선관</v>
          </cell>
          <cell r="C2724" t="str">
            <v>PE 54 C</v>
          </cell>
          <cell r="D2724" t="str">
            <v>m</v>
          </cell>
        </row>
        <row r="2725">
          <cell r="A2725">
            <v>7303008</v>
          </cell>
          <cell r="B2725" t="str">
            <v>폴리에틸렌 전선관</v>
          </cell>
          <cell r="C2725" t="str">
            <v>PE 70 C</v>
          </cell>
          <cell r="D2725" t="str">
            <v>m</v>
          </cell>
        </row>
        <row r="2726">
          <cell r="A2726">
            <v>7303009</v>
          </cell>
          <cell r="B2726" t="str">
            <v>폴리에틸렌 전선관</v>
          </cell>
          <cell r="C2726" t="str">
            <v>PE 82 C</v>
          </cell>
          <cell r="D2726" t="str">
            <v>m</v>
          </cell>
        </row>
        <row r="2727">
          <cell r="A2727">
            <v>7303010</v>
          </cell>
          <cell r="B2727" t="str">
            <v>폴리에틸렌 전선관</v>
          </cell>
          <cell r="C2727" t="str">
            <v>PE 100 C</v>
          </cell>
          <cell r="D2727" t="str">
            <v>m</v>
          </cell>
        </row>
        <row r="2728">
          <cell r="A2728">
            <v>7304001</v>
          </cell>
          <cell r="B2728" t="str">
            <v>파상형경질PE전선관</v>
          </cell>
          <cell r="C2728" t="str">
            <v>30 mm</v>
          </cell>
          <cell r="D2728" t="str">
            <v>m</v>
          </cell>
        </row>
        <row r="2729">
          <cell r="A2729">
            <v>7304002</v>
          </cell>
          <cell r="B2729" t="str">
            <v>파상형경질PE전선관</v>
          </cell>
          <cell r="C2729" t="str">
            <v>40 mm</v>
          </cell>
          <cell r="D2729" t="str">
            <v>m</v>
          </cell>
        </row>
        <row r="2730">
          <cell r="A2730">
            <v>7304003</v>
          </cell>
          <cell r="B2730" t="str">
            <v>파상형경질PE전선관</v>
          </cell>
          <cell r="C2730" t="str">
            <v>50 mm</v>
          </cell>
          <cell r="D2730" t="str">
            <v>m</v>
          </cell>
        </row>
        <row r="2731">
          <cell r="A2731">
            <v>7304004</v>
          </cell>
          <cell r="B2731" t="str">
            <v>파상형경질PE전선관</v>
          </cell>
          <cell r="C2731" t="str">
            <v>65 mm</v>
          </cell>
          <cell r="D2731" t="str">
            <v>m</v>
          </cell>
        </row>
        <row r="2732">
          <cell r="A2732">
            <v>7304005</v>
          </cell>
          <cell r="B2732" t="str">
            <v>파상형경질PE전선관</v>
          </cell>
          <cell r="C2732" t="str">
            <v>80 mm</v>
          </cell>
          <cell r="D2732" t="str">
            <v>m</v>
          </cell>
        </row>
        <row r="2733">
          <cell r="A2733">
            <v>7304006</v>
          </cell>
          <cell r="B2733" t="str">
            <v>파상형경질PE전선관</v>
          </cell>
          <cell r="C2733" t="str">
            <v>100 mm</v>
          </cell>
          <cell r="D2733" t="str">
            <v>m</v>
          </cell>
        </row>
        <row r="2734">
          <cell r="A2734">
            <v>7304007</v>
          </cell>
          <cell r="B2734" t="str">
            <v>파상형경질PE전선관</v>
          </cell>
          <cell r="C2734" t="str">
            <v>125 mm</v>
          </cell>
          <cell r="D2734" t="str">
            <v>m</v>
          </cell>
        </row>
        <row r="2735">
          <cell r="A2735">
            <v>7304008</v>
          </cell>
          <cell r="B2735" t="str">
            <v>파상형경질PE전선관</v>
          </cell>
          <cell r="C2735" t="str">
            <v>150 mm</v>
          </cell>
          <cell r="D2735" t="str">
            <v>m</v>
          </cell>
        </row>
        <row r="2736">
          <cell r="A2736">
            <v>7304009</v>
          </cell>
          <cell r="B2736" t="str">
            <v>파상형경질PE전선관</v>
          </cell>
          <cell r="C2736" t="str">
            <v>175 mm</v>
          </cell>
          <cell r="D2736" t="str">
            <v>m</v>
          </cell>
        </row>
        <row r="2737">
          <cell r="A2737">
            <v>7304010</v>
          </cell>
          <cell r="B2737" t="str">
            <v>파상형경질PE전선관</v>
          </cell>
          <cell r="C2737" t="str">
            <v>200 mm</v>
          </cell>
          <cell r="D2737" t="str">
            <v>m</v>
          </cell>
        </row>
        <row r="2738">
          <cell r="A2738">
            <v>7305001</v>
          </cell>
          <cell r="B2738" t="str">
            <v>1종가요관</v>
          </cell>
          <cell r="C2738" t="str">
            <v>10 C ㉿비방수</v>
          </cell>
          <cell r="D2738" t="str">
            <v>m</v>
          </cell>
        </row>
        <row r="2739">
          <cell r="A2739">
            <v>7305002</v>
          </cell>
          <cell r="B2739" t="str">
            <v>1종가요관</v>
          </cell>
          <cell r="C2739" t="str">
            <v>12 C ㉿비방수</v>
          </cell>
          <cell r="D2739" t="str">
            <v>m</v>
          </cell>
        </row>
        <row r="2740">
          <cell r="A2740">
            <v>7305003</v>
          </cell>
          <cell r="B2740" t="str">
            <v>1종가요관</v>
          </cell>
          <cell r="C2740" t="str">
            <v>16 C ㉿비방수</v>
          </cell>
          <cell r="D2740" t="str">
            <v>m</v>
          </cell>
        </row>
        <row r="2741">
          <cell r="A2741">
            <v>7305004</v>
          </cell>
          <cell r="B2741" t="str">
            <v>1종가요관</v>
          </cell>
          <cell r="C2741" t="str">
            <v>22 C ㉿비방수</v>
          </cell>
          <cell r="D2741" t="str">
            <v>m</v>
          </cell>
        </row>
        <row r="2742">
          <cell r="A2742">
            <v>7305005</v>
          </cell>
          <cell r="B2742" t="str">
            <v>1종가요관</v>
          </cell>
          <cell r="C2742" t="str">
            <v>28 C ㉿비방수</v>
          </cell>
          <cell r="D2742" t="str">
            <v>m</v>
          </cell>
        </row>
        <row r="2743">
          <cell r="A2743">
            <v>7305006</v>
          </cell>
          <cell r="B2743" t="str">
            <v>1종가요관</v>
          </cell>
          <cell r="C2743" t="str">
            <v>36 C ㉿비방수</v>
          </cell>
          <cell r="D2743" t="str">
            <v>m</v>
          </cell>
        </row>
        <row r="2744">
          <cell r="A2744">
            <v>7305007</v>
          </cell>
          <cell r="B2744" t="str">
            <v>1종가요관</v>
          </cell>
          <cell r="C2744" t="str">
            <v>42 C ㉿비방수</v>
          </cell>
          <cell r="D2744" t="str">
            <v>m</v>
          </cell>
        </row>
        <row r="2745">
          <cell r="A2745">
            <v>7305008</v>
          </cell>
          <cell r="B2745" t="str">
            <v>1종가요관</v>
          </cell>
          <cell r="C2745" t="str">
            <v>54 C ㉿비방수</v>
          </cell>
          <cell r="D2745" t="str">
            <v>m</v>
          </cell>
        </row>
        <row r="2746">
          <cell r="A2746">
            <v>7305009</v>
          </cell>
          <cell r="B2746" t="str">
            <v>1종가요관</v>
          </cell>
          <cell r="C2746" t="str">
            <v>70 C ㉿비방수</v>
          </cell>
          <cell r="D2746" t="str">
            <v>m</v>
          </cell>
        </row>
        <row r="2747">
          <cell r="A2747">
            <v>7305010</v>
          </cell>
          <cell r="B2747" t="str">
            <v>1종가요관</v>
          </cell>
          <cell r="C2747" t="str">
            <v>82 C ㉿비방수</v>
          </cell>
          <cell r="D2747" t="str">
            <v>m</v>
          </cell>
        </row>
        <row r="2748">
          <cell r="A2748">
            <v>7305011</v>
          </cell>
          <cell r="B2748" t="str">
            <v>1종가요관</v>
          </cell>
          <cell r="C2748" t="str">
            <v>92 C ㉿비방수</v>
          </cell>
          <cell r="D2748" t="str">
            <v>m</v>
          </cell>
        </row>
        <row r="2749">
          <cell r="A2749">
            <v>7305012</v>
          </cell>
          <cell r="B2749" t="str">
            <v>1종가요관</v>
          </cell>
          <cell r="C2749" t="str">
            <v>104 C ㉿비방수</v>
          </cell>
          <cell r="D2749" t="str">
            <v>m</v>
          </cell>
        </row>
        <row r="2750">
          <cell r="A2750">
            <v>7305020</v>
          </cell>
          <cell r="B2750" t="str">
            <v>비닐피복1종가요관</v>
          </cell>
          <cell r="C2750" t="str">
            <v>10 C ㉿방수</v>
          </cell>
          <cell r="D2750" t="str">
            <v>m</v>
          </cell>
        </row>
        <row r="2751">
          <cell r="A2751">
            <v>7305021</v>
          </cell>
          <cell r="B2751" t="str">
            <v>비닐피복1종가요관</v>
          </cell>
          <cell r="C2751" t="str">
            <v>12 C ㉿방수</v>
          </cell>
          <cell r="D2751" t="str">
            <v>m</v>
          </cell>
        </row>
        <row r="2752">
          <cell r="A2752">
            <v>7305022</v>
          </cell>
          <cell r="B2752" t="str">
            <v>비닐피복1종가요관</v>
          </cell>
          <cell r="C2752" t="str">
            <v>16 C ㉿방수</v>
          </cell>
          <cell r="D2752" t="str">
            <v>m</v>
          </cell>
        </row>
        <row r="2753">
          <cell r="A2753">
            <v>7305023</v>
          </cell>
          <cell r="B2753" t="str">
            <v>비닐피복1종가요관</v>
          </cell>
          <cell r="C2753" t="str">
            <v>22 C ㉿방수</v>
          </cell>
          <cell r="D2753" t="str">
            <v>m</v>
          </cell>
        </row>
        <row r="2754">
          <cell r="A2754">
            <v>7305024</v>
          </cell>
          <cell r="B2754" t="str">
            <v>비닐피복1종가요관</v>
          </cell>
          <cell r="C2754" t="str">
            <v>28 C ㉿방수</v>
          </cell>
          <cell r="D2754" t="str">
            <v>m</v>
          </cell>
        </row>
        <row r="2755">
          <cell r="A2755">
            <v>7305025</v>
          </cell>
          <cell r="B2755" t="str">
            <v>비닐피복1종가요관</v>
          </cell>
          <cell r="C2755" t="str">
            <v>36 C ㉿방수</v>
          </cell>
          <cell r="D2755" t="str">
            <v>m</v>
          </cell>
        </row>
        <row r="2756">
          <cell r="A2756">
            <v>7305026</v>
          </cell>
          <cell r="B2756" t="str">
            <v>비닐피복1종가요관</v>
          </cell>
          <cell r="C2756" t="str">
            <v>42 C ㉿방수</v>
          </cell>
          <cell r="D2756" t="str">
            <v>m</v>
          </cell>
        </row>
        <row r="2757">
          <cell r="A2757">
            <v>7305027</v>
          </cell>
          <cell r="B2757" t="str">
            <v>비닐피복1종가요관</v>
          </cell>
          <cell r="C2757" t="str">
            <v>54 C ㉿방수</v>
          </cell>
          <cell r="D2757" t="str">
            <v>m</v>
          </cell>
        </row>
        <row r="2758">
          <cell r="A2758">
            <v>7305028</v>
          </cell>
          <cell r="B2758" t="str">
            <v>비닐피복1종가요관</v>
          </cell>
          <cell r="C2758" t="str">
            <v>70 C ㉿방수</v>
          </cell>
          <cell r="D2758" t="str">
            <v>m</v>
          </cell>
        </row>
        <row r="2759">
          <cell r="A2759">
            <v>7305029</v>
          </cell>
          <cell r="B2759" t="str">
            <v>비닐피복1종가요관</v>
          </cell>
          <cell r="C2759" t="str">
            <v>82 C ㉿방수</v>
          </cell>
          <cell r="D2759" t="str">
            <v>m</v>
          </cell>
        </row>
        <row r="2760">
          <cell r="A2760">
            <v>7305030</v>
          </cell>
          <cell r="B2760" t="str">
            <v>비닐피복1종가요관</v>
          </cell>
          <cell r="C2760" t="str">
            <v>92 C ㉿방수</v>
          </cell>
          <cell r="D2760" t="str">
            <v>m</v>
          </cell>
        </row>
        <row r="2761">
          <cell r="A2761">
            <v>7305031</v>
          </cell>
          <cell r="B2761" t="str">
            <v>비닐피복1종가요관</v>
          </cell>
          <cell r="C2761" t="str">
            <v>104 C ㉿방수</v>
          </cell>
          <cell r="D2761" t="str">
            <v>m</v>
          </cell>
        </row>
        <row r="2762">
          <cell r="A2762">
            <v>7305040</v>
          </cell>
          <cell r="B2762" t="str">
            <v>박스커넥터-1종</v>
          </cell>
          <cell r="C2762" t="str">
            <v>10 C 비방수</v>
          </cell>
          <cell r="D2762" t="str">
            <v>개</v>
          </cell>
        </row>
        <row r="2763">
          <cell r="A2763">
            <v>7305041</v>
          </cell>
          <cell r="B2763" t="str">
            <v>박스커넥터-1종</v>
          </cell>
          <cell r="C2763" t="str">
            <v>12 C 비방수</v>
          </cell>
          <cell r="D2763" t="str">
            <v>개</v>
          </cell>
        </row>
        <row r="2764">
          <cell r="A2764">
            <v>7305042</v>
          </cell>
          <cell r="B2764" t="str">
            <v>박스커넥터-1종</v>
          </cell>
          <cell r="C2764" t="str">
            <v>16 C 비방수</v>
          </cell>
          <cell r="D2764" t="str">
            <v>개</v>
          </cell>
        </row>
        <row r="2765">
          <cell r="A2765">
            <v>7305043</v>
          </cell>
          <cell r="B2765" t="str">
            <v>박스커넥터-1종</v>
          </cell>
          <cell r="C2765" t="str">
            <v>22 C 비방수</v>
          </cell>
          <cell r="D2765" t="str">
            <v>개</v>
          </cell>
        </row>
        <row r="2766">
          <cell r="A2766">
            <v>7305044</v>
          </cell>
          <cell r="B2766" t="str">
            <v>박스커넥터-1종</v>
          </cell>
          <cell r="C2766" t="str">
            <v>28 C 비방수</v>
          </cell>
          <cell r="D2766" t="str">
            <v>개</v>
          </cell>
        </row>
        <row r="2767">
          <cell r="A2767">
            <v>7305045</v>
          </cell>
          <cell r="B2767" t="str">
            <v>박스커넥터-1종</v>
          </cell>
          <cell r="C2767" t="str">
            <v>36 C 비방수</v>
          </cell>
          <cell r="D2767" t="str">
            <v>개</v>
          </cell>
        </row>
        <row r="2768">
          <cell r="A2768">
            <v>7305046</v>
          </cell>
          <cell r="B2768" t="str">
            <v>박스커넥터-1종</v>
          </cell>
          <cell r="C2768" t="str">
            <v>42 C 비방수</v>
          </cell>
          <cell r="D2768" t="str">
            <v>개</v>
          </cell>
        </row>
        <row r="2769">
          <cell r="A2769">
            <v>7305047</v>
          </cell>
          <cell r="B2769" t="str">
            <v>박스커넥터-1종</v>
          </cell>
          <cell r="C2769" t="str">
            <v>54 C 비방수</v>
          </cell>
          <cell r="D2769" t="str">
            <v>개</v>
          </cell>
        </row>
        <row r="2770">
          <cell r="A2770">
            <v>7305048</v>
          </cell>
          <cell r="B2770" t="str">
            <v>박스커넥터-1종</v>
          </cell>
          <cell r="C2770" t="str">
            <v>70 C 비방수</v>
          </cell>
          <cell r="D2770" t="str">
            <v>개</v>
          </cell>
        </row>
        <row r="2771">
          <cell r="A2771">
            <v>7305049</v>
          </cell>
          <cell r="B2771" t="str">
            <v>박스커넥터-1종</v>
          </cell>
          <cell r="C2771" t="str">
            <v>82 C 비방수</v>
          </cell>
          <cell r="D2771" t="str">
            <v>개</v>
          </cell>
        </row>
        <row r="2772">
          <cell r="A2772">
            <v>7305050</v>
          </cell>
          <cell r="B2772" t="str">
            <v>박스커넥터-1종</v>
          </cell>
          <cell r="C2772" t="str">
            <v>92 C 비방수</v>
          </cell>
          <cell r="D2772" t="str">
            <v>개</v>
          </cell>
        </row>
        <row r="2773">
          <cell r="A2773">
            <v>7305051</v>
          </cell>
          <cell r="B2773" t="str">
            <v>박스커넥터-1종</v>
          </cell>
          <cell r="C2773" t="str">
            <v>104 C 비방수</v>
          </cell>
          <cell r="D2773" t="str">
            <v>개</v>
          </cell>
        </row>
        <row r="2774">
          <cell r="A2774">
            <v>7305060</v>
          </cell>
          <cell r="B2774" t="str">
            <v>박스커넥터-1종비닐</v>
          </cell>
          <cell r="C2774" t="str">
            <v>10 C ㉿방수</v>
          </cell>
          <cell r="D2774" t="str">
            <v>개</v>
          </cell>
        </row>
        <row r="2775">
          <cell r="A2775">
            <v>7305061</v>
          </cell>
          <cell r="B2775" t="str">
            <v>박스커넥터-1종비닐</v>
          </cell>
          <cell r="C2775" t="str">
            <v>12 C ㉿방수</v>
          </cell>
          <cell r="D2775" t="str">
            <v>개</v>
          </cell>
        </row>
        <row r="2776">
          <cell r="A2776">
            <v>7305062</v>
          </cell>
          <cell r="B2776" t="str">
            <v>박스커넥터-1종비닐</v>
          </cell>
          <cell r="C2776" t="str">
            <v>16 C ㉿방수</v>
          </cell>
          <cell r="D2776" t="str">
            <v>개</v>
          </cell>
        </row>
        <row r="2777">
          <cell r="A2777">
            <v>7305063</v>
          </cell>
          <cell r="B2777" t="str">
            <v>박스커넥터-1종비닐</v>
          </cell>
          <cell r="C2777" t="str">
            <v>22 C ㉿방수</v>
          </cell>
          <cell r="D2777" t="str">
            <v>개</v>
          </cell>
        </row>
        <row r="2778">
          <cell r="A2778">
            <v>7305064</v>
          </cell>
          <cell r="B2778" t="str">
            <v>박스커넥터-1종비닐</v>
          </cell>
          <cell r="C2778" t="str">
            <v>28 C ㉿방수</v>
          </cell>
          <cell r="D2778" t="str">
            <v>개</v>
          </cell>
        </row>
        <row r="2779">
          <cell r="A2779">
            <v>7305065</v>
          </cell>
          <cell r="B2779" t="str">
            <v>박스커넥터-1종비닐</v>
          </cell>
          <cell r="C2779" t="str">
            <v>36 C ㉿방수</v>
          </cell>
          <cell r="D2779" t="str">
            <v>개</v>
          </cell>
        </row>
        <row r="2780">
          <cell r="A2780">
            <v>7305066</v>
          </cell>
          <cell r="B2780" t="str">
            <v>박스커넥터-1종비닐</v>
          </cell>
          <cell r="C2780" t="str">
            <v>42 C ㉿방수</v>
          </cell>
          <cell r="D2780" t="str">
            <v>개</v>
          </cell>
        </row>
        <row r="2781">
          <cell r="A2781">
            <v>7305067</v>
          </cell>
          <cell r="B2781" t="str">
            <v>박스커넥터-1종비닐</v>
          </cell>
          <cell r="C2781" t="str">
            <v>54 C ㉿방수</v>
          </cell>
          <cell r="D2781" t="str">
            <v>개</v>
          </cell>
        </row>
        <row r="2782">
          <cell r="A2782">
            <v>7305068</v>
          </cell>
          <cell r="B2782" t="str">
            <v>박스커넥터-1종비닐</v>
          </cell>
          <cell r="C2782" t="str">
            <v>70 C ㉿방수</v>
          </cell>
          <cell r="D2782" t="str">
            <v>개</v>
          </cell>
        </row>
        <row r="2783">
          <cell r="A2783">
            <v>7305069</v>
          </cell>
          <cell r="B2783" t="str">
            <v>박스커넥터-1종비닐</v>
          </cell>
          <cell r="C2783" t="str">
            <v>82 C ㉿방수</v>
          </cell>
          <cell r="D2783" t="str">
            <v>개</v>
          </cell>
        </row>
        <row r="2784">
          <cell r="A2784">
            <v>7305070</v>
          </cell>
          <cell r="B2784" t="str">
            <v>박스커넥터-1종비닐</v>
          </cell>
          <cell r="C2784" t="str">
            <v>92 C ㉿방수</v>
          </cell>
          <cell r="D2784" t="str">
            <v>개</v>
          </cell>
        </row>
        <row r="2785">
          <cell r="A2785">
            <v>7305071</v>
          </cell>
          <cell r="B2785" t="str">
            <v>박스커넥터-1종비닐</v>
          </cell>
          <cell r="C2785" t="str">
            <v>104 C ㉿방수</v>
          </cell>
          <cell r="D2785" t="str">
            <v>개</v>
          </cell>
        </row>
        <row r="2786">
          <cell r="A2786">
            <v>7305080</v>
          </cell>
          <cell r="B2786" t="str">
            <v>앵글박스커넥터-1종</v>
          </cell>
          <cell r="C2786" t="str">
            <v>10 C 비방수</v>
          </cell>
          <cell r="D2786" t="str">
            <v>개</v>
          </cell>
        </row>
        <row r="2787">
          <cell r="A2787">
            <v>7305081</v>
          </cell>
          <cell r="B2787" t="str">
            <v>앵글박스커넥터-1종</v>
          </cell>
          <cell r="C2787" t="str">
            <v>12 C 비방수</v>
          </cell>
          <cell r="D2787" t="str">
            <v>개</v>
          </cell>
        </row>
        <row r="2788">
          <cell r="A2788">
            <v>7305082</v>
          </cell>
          <cell r="B2788" t="str">
            <v>앵글박스커넥터-1종</v>
          </cell>
          <cell r="C2788" t="str">
            <v>16 C 비방수</v>
          </cell>
          <cell r="D2788" t="str">
            <v>개</v>
          </cell>
        </row>
        <row r="2789">
          <cell r="A2789">
            <v>7305083</v>
          </cell>
          <cell r="B2789" t="str">
            <v>앵글박스커넥터-1종</v>
          </cell>
          <cell r="C2789" t="str">
            <v>22 C 비방수</v>
          </cell>
          <cell r="D2789" t="str">
            <v>개</v>
          </cell>
        </row>
        <row r="2790">
          <cell r="A2790">
            <v>7305084</v>
          </cell>
          <cell r="B2790" t="str">
            <v>앵글박스커넥터-1종</v>
          </cell>
          <cell r="C2790" t="str">
            <v>28 C 비방수</v>
          </cell>
          <cell r="D2790" t="str">
            <v>개</v>
          </cell>
        </row>
        <row r="2791">
          <cell r="A2791">
            <v>7305085</v>
          </cell>
          <cell r="B2791" t="str">
            <v>앵글박스커넥터-1종</v>
          </cell>
          <cell r="C2791" t="str">
            <v>36 C 비방수</v>
          </cell>
          <cell r="D2791" t="str">
            <v>개</v>
          </cell>
        </row>
        <row r="2792">
          <cell r="A2792">
            <v>7305086</v>
          </cell>
          <cell r="B2792" t="str">
            <v>앵글박스커넥터-1종</v>
          </cell>
          <cell r="C2792" t="str">
            <v>42 C 비방수</v>
          </cell>
          <cell r="D2792" t="str">
            <v>개</v>
          </cell>
        </row>
        <row r="2793">
          <cell r="A2793">
            <v>7305087</v>
          </cell>
          <cell r="B2793" t="str">
            <v>앵글박스커넥터-1종</v>
          </cell>
          <cell r="C2793" t="str">
            <v>54 C 비방수</v>
          </cell>
          <cell r="D2793" t="str">
            <v>개</v>
          </cell>
        </row>
        <row r="2794">
          <cell r="A2794">
            <v>7305088</v>
          </cell>
          <cell r="B2794" t="str">
            <v>앵글박스커넥터-1종</v>
          </cell>
          <cell r="C2794" t="str">
            <v>70 C 비방수</v>
          </cell>
          <cell r="D2794" t="str">
            <v>개</v>
          </cell>
        </row>
        <row r="2795">
          <cell r="A2795">
            <v>7305089</v>
          </cell>
          <cell r="B2795" t="str">
            <v>앵글박스커넥터-1종</v>
          </cell>
          <cell r="C2795" t="str">
            <v>82 C 비방수</v>
          </cell>
          <cell r="D2795" t="str">
            <v>개</v>
          </cell>
        </row>
        <row r="2796">
          <cell r="A2796">
            <v>7305090</v>
          </cell>
          <cell r="B2796" t="str">
            <v>앵글박스커넥터-1종</v>
          </cell>
          <cell r="C2796" t="str">
            <v>92 C 비방수</v>
          </cell>
          <cell r="D2796" t="str">
            <v>개</v>
          </cell>
        </row>
        <row r="2797">
          <cell r="A2797">
            <v>7305091</v>
          </cell>
          <cell r="B2797" t="str">
            <v>앵글박스커넥터-1종</v>
          </cell>
          <cell r="C2797" t="str">
            <v>104 C 비방수</v>
          </cell>
          <cell r="D2797" t="str">
            <v>개</v>
          </cell>
        </row>
        <row r="2798">
          <cell r="A2798">
            <v>7306001</v>
          </cell>
          <cell r="B2798" t="str">
            <v>2종가요관</v>
          </cell>
          <cell r="C2798" t="str">
            <v>10 C 비방수</v>
          </cell>
          <cell r="D2798" t="str">
            <v>m</v>
          </cell>
        </row>
        <row r="2799">
          <cell r="A2799">
            <v>7306002</v>
          </cell>
          <cell r="B2799" t="str">
            <v>2종가요관</v>
          </cell>
          <cell r="C2799" t="str">
            <v>12 C 비방수</v>
          </cell>
          <cell r="D2799" t="str">
            <v>m</v>
          </cell>
        </row>
        <row r="2800">
          <cell r="A2800">
            <v>7306003</v>
          </cell>
          <cell r="B2800" t="str">
            <v>2종가요관</v>
          </cell>
          <cell r="C2800" t="str">
            <v>15 C 비방수</v>
          </cell>
          <cell r="D2800" t="str">
            <v>m</v>
          </cell>
        </row>
        <row r="2801">
          <cell r="A2801">
            <v>7306004</v>
          </cell>
          <cell r="B2801" t="str">
            <v>2종가요관</v>
          </cell>
          <cell r="C2801" t="str">
            <v>17 C 비방수</v>
          </cell>
          <cell r="D2801" t="str">
            <v>m</v>
          </cell>
        </row>
        <row r="2802">
          <cell r="A2802">
            <v>7306005</v>
          </cell>
          <cell r="B2802" t="str">
            <v>2종가요관</v>
          </cell>
          <cell r="C2802" t="str">
            <v>24 C 비방수</v>
          </cell>
          <cell r="D2802" t="str">
            <v>m</v>
          </cell>
        </row>
        <row r="2803">
          <cell r="A2803">
            <v>7306006</v>
          </cell>
          <cell r="B2803" t="str">
            <v>2종가요관</v>
          </cell>
          <cell r="C2803" t="str">
            <v>30 C 비방수</v>
          </cell>
          <cell r="D2803" t="str">
            <v>m</v>
          </cell>
        </row>
        <row r="2804">
          <cell r="A2804">
            <v>7306007</v>
          </cell>
          <cell r="B2804" t="str">
            <v>2종가요관</v>
          </cell>
          <cell r="C2804" t="str">
            <v>38 C 비방수</v>
          </cell>
          <cell r="D2804" t="str">
            <v>m</v>
          </cell>
        </row>
        <row r="2805">
          <cell r="A2805">
            <v>7306008</v>
          </cell>
          <cell r="B2805" t="str">
            <v>2종가요관</v>
          </cell>
          <cell r="C2805" t="str">
            <v>50 C 비방수</v>
          </cell>
          <cell r="D2805" t="str">
            <v>m</v>
          </cell>
        </row>
        <row r="2806">
          <cell r="A2806">
            <v>7306009</v>
          </cell>
          <cell r="B2806" t="str">
            <v>2종가요관</v>
          </cell>
          <cell r="C2806" t="str">
            <v>63 C 비방수</v>
          </cell>
          <cell r="D2806" t="str">
            <v>m</v>
          </cell>
        </row>
        <row r="2807">
          <cell r="A2807">
            <v>7306010</v>
          </cell>
          <cell r="B2807" t="str">
            <v>2종가요관</v>
          </cell>
          <cell r="C2807" t="str">
            <v>76 C 비방수</v>
          </cell>
          <cell r="D2807" t="str">
            <v>m</v>
          </cell>
        </row>
        <row r="2808">
          <cell r="A2808">
            <v>7306011</v>
          </cell>
          <cell r="B2808" t="str">
            <v>2종가요관</v>
          </cell>
          <cell r="C2808" t="str">
            <v>83 C 비방수</v>
          </cell>
          <cell r="D2808" t="str">
            <v>m</v>
          </cell>
        </row>
        <row r="2809">
          <cell r="A2809">
            <v>7306012</v>
          </cell>
          <cell r="B2809" t="str">
            <v>2종가요관</v>
          </cell>
          <cell r="C2809" t="str">
            <v>101 C 비방수</v>
          </cell>
          <cell r="D2809" t="str">
            <v>m</v>
          </cell>
        </row>
        <row r="2810">
          <cell r="A2810">
            <v>7306020</v>
          </cell>
          <cell r="B2810" t="str">
            <v>비닐피복2종가요관</v>
          </cell>
          <cell r="C2810" t="str">
            <v>10 C 방수</v>
          </cell>
          <cell r="D2810" t="str">
            <v>m</v>
          </cell>
        </row>
        <row r="2811">
          <cell r="A2811">
            <v>7306021</v>
          </cell>
          <cell r="B2811" t="str">
            <v>비닐피복2종가요관</v>
          </cell>
          <cell r="C2811" t="str">
            <v>12 C 방수</v>
          </cell>
          <cell r="D2811" t="str">
            <v>m</v>
          </cell>
        </row>
        <row r="2812">
          <cell r="A2812">
            <v>7306022</v>
          </cell>
          <cell r="B2812" t="str">
            <v>비닐피복2종가요관</v>
          </cell>
          <cell r="C2812" t="str">
            <v>15 C 방수</v>
          </cell>
          <cell r="D2812" t="str">
            <v>m</v>
          </cell>
        </row>
        <row r="2813">
          <cell r="A2813">
            <v>7306023</v>
          </cell>
          <cell r="B2813" t="str">
            <v>비닐피복2종가요관</v>
          </cell>
          <cell r="C2813" t="str">
            <v>16 C 방수</v>
          </cell>
          <cell r="D2813" t="str">
            <v>m</v>
          </cell>
        </row>
        <row r="2814">
          <cell r="A2814">
            <v>7306024</v>
          </cell>
          <cell r="B2814" t="str">
            <v>비닐피복2종가요관</v>
          </cell>
          <cell r="C2814" t="str">
            <v>22 C 방수</v>
          </cell>
          <cell r="D2814" t="str">
            <v>m</v>
          </cell>
        </row>
        <row r="2815">
          <cell r="A2815">
            <v>7306025</v>
          </cell>
          <cell r="B2815" t="str">
            <v>비닐피복2종가요관</v>
          </cell>
          <cell r="C2815" t="str">
            <v>28 C 방수</v>
          </cell>
          <cell r="D2815" t="str">
            <v>m</v>
          </cell>
        </row>
        <row r="2816">
          <cell r="A2816">
            <v>7306026</v>
          </cell>
          <cell r="B2816" t="str">
            <v>비닐피복2종가요관</v>
          </cell>
          <cell r="C2816" t="str">
            <v>36 C 방수</v>
          </cell>
          <cell r="D2816" t="str">
            <v>m</v>
          </cell>
        </row>
        <row r="2817">
          <cell r="A2817">
            <v>7306027</v>
          </cell>
          <cell r="B2817" t="str">
            <v>비닐피복2종가요관</v>
          </cell>
          <cell r="C2817" t="str">
            <v>42 C 방수</v>
          </cell>
          <cell r="D2817" t="str">
            <v>m</v>
          </cell>
        </row>
        <row r="2818">
          <cell r="A2818">
            <v>7306028</v>
          </cell>
          <cell r="B2818" t="str">
            <v>비닐피복2종가요관</v>
          </cell>
          <cell r="C2818" t="str">
            <v>54 C 방수</v>
          </cell>
          <cell r="D2818" t="str">
            <v>m</v>
          </cell>
        </row>
        <row r="2819">
          <cell r="A2819">
            <v>7306029</v>
          </cell>
          <cell r="B2819" t="str">
            <v>비닐피복2종가요관</v>
          </cell>
          <cell r="C2819" t="str">
            <v>70 C 방수</v>
          </cell>
          <cell r="D2819" t="str">
            <v>m</v>
          </cell>
        </row>
        <row r="2820">
          <cell r="A2820">
            <v>7306030</v>
          </cell>
          <cell r="B2820" t="str">
            <v>비닐피복2종가요관</v>
          </cell>
          <cell r="C2820" t="str">
            <v>82 C 방수</v>
          </cell>
          <cell r="D2820" t="str">
            <v>m</v>
          </cell>
        </row>
        <row r="2821">
          <cell r="A2821">
            <v>7306031</v>
          </cell>
          <cell r="B2821" t="str">
            <v>비닐피복2종가요관</v>
          </cell>
          <cell r="C2821" t="str">
            <v>100 C 방수</v>
          </cell>
          <cell r="D2821" t="str">
            <v>m</v>
          </cell>
        </row>
        <row r="2822">
          <cell r="A2822">
            <v>7306040</v>
          </cell>
          <cell r="B2822" t="str">
            <v>박스커넥터-2종</v>
          </cell>
          <cell r="C2822" t="str">
            <v>10 C 비방수</v>
          </cell>
          <cell r="D2822" t="str">
            <v>개</v>
          </cell>
        </row>
        <row r="2823">
          <cell r="A2823">
            <v>7306041</v>
          </cell>
          <cell r="B2823" t="str">
            <v>박스커넥터-2종</v>
          </cell>
          <cell r="C2823" t="str">
            <v>12 C 비방수</v>
          </cell>
          <cell r="D2823" t="str">
            <v>개</v>
          </cell>
        </row>
        <row r="2824">
          <cell r="A2824">
            <v>7306042</v>
          </cell>
          <cell r="B2824" t="str">
            <v>박스커넥터-2종</v>
          </cell>
          <cell r="C2824" t="str">
            <v>15 C 비방수</v>
          </cell>
          <cell r="D2824" t="str">
            <v>개</v>
          </cell>
        </row>
        <row r="2825">
          <cell r="A2825">
            <v>7306043</v>
          </cell>
          <cell r="B2825" t="str">
            <v>박스커넥터-2종</v>
          </cell>
          <cell r="C2825" t="str">
            <v>17 C 비방수</v>
          </cell>
          <cell r="D2825" t="str">
            <v>개</v>
          </cell>
        </row>
        <row r="2826">
          <cell r="A2826">
            <v>7306044</v>
          </cell>
          <cell r="B2826" t="str">
            <v>박스커넥터-2종</v>
          </cell>
          <cell r="C2826" t="str">
            <v>24 C 비방수</v>
          </cell>
          <cell r="D2826" t="str">
            <v>개</v>
          </cell>
        </row>
        <row r="2827">
          <cell r="A2827">
            <v>7306045</v>
          </cell>
          <cell r="B2827" t="str">
            <v>박스커넥터-2종</v>
          </cell>
          <cell r="C2827" t="str">
            <v>30 C 비방수</v>
          </cell>
          <cell r="D2827" t="str">
            <v>개</v>
          </cell>
        </row>
        <row r="2828">
          <cell r="A2828">
            <v>7306046</v>
          </cell>
          <cell r="B2828" t="str">
            <v>박스커넥터-2종</v>
          </cell>
          <cell r="C2828" t="str">
            <v>38 C 비방수</v>
          </cell>
          <cell r="D2828" t="str">
            <v>개</v>
          </cell>
        </row>
        <row r="2829">
          <cell r="A2829">
            <v>7306047</v>
          </cell>
          <cell r="B2829" t="str">
            <v>박스커넥터-2종</v>
          </cell>
          <cell r="C2829" t="str">
            <v>50 C 비방수</v>
          </cell>
          <cell r="D2829" t="str">
            <v>개</v>
          </cell>
        </row>
        <row r="2830">
          <cell r="A2830">
            <v>7306048</v>
          </cell>
          <cell r="B2830" t="str">
            <v>박스커넥터-2종</v>
          </cell>
          <cell r="C2830" t="str">
            <v>63 C 비방수</v>
          </cell>
          <cell r="D2830" t="str">
            <v>개</v>
          </cell>
        </row>
        <row r="2831">
          <cell r="A2831">
            <v>7306049</v>
          </cell>
          <cell r="B2831" t="str">
            <v>박스커넥터-2종</v>
          </cell>
          <cell r="C2831" t="str">
            <v>76 C 비방수</v>
          </cell>
          <cell r="D2831" t="str">
            <v>개</v>
          </cell>
        </row>
        <row r="2832">
          <cell r="A2832">
            <v>7306050</v>
          </cell>
          <cell r="B2832" t="str">
            <v>박스커넥터-2종</v>
          </cell>
          <cell r="C2832" t="str">
            <v>83 C 비방수</v>
          </cell>
          <cell r="D2832" t="str">
            <v>개</v>
          </cell>
        </row>
        <row r="2833">
          <cell r="A2833">
            <v>7306051</v>
          </cell>
          <cell r="B2833" t="str">
            <v>박스커넥터-2종</v>
          </cell>
          <cell r="C2833" t="str">
            <v>101 C 비방수</v>
          </cell>
          <cell r="D2833" t="str">
            <v>개</v>
          </cell>
        </row>
        <row r="2834">
          <cell r="A2834">
            <v>7306060</v>
          </cell>
          <cell r="B2834" t="str">
            <v>박스커넥터-2종비닐</v>
          </cell>
          <cell r="C2834" t="str">
            <v>10 C 방수</v>
          </cell>
          <cell r="D2834" t="str">
            <v>개</v>
          </cell>
        </row>
        <row r="2835">
          <cell r="A2835">
            <v>7306061</v>
          </cell>
          <cell r="B2835" t="str">
            <v>박스커넥터-2종비닐</v>
          </cell>
          <cell r="C2835" t="str">
            <v>12 C 방수</v>
          </cell>
          <cell r="D2835" t="str">
            <v>개</v>
          </cell>
        </row>
        <row r="2836">
          <cell r="A2836">
            <v>7306062</v>
          </cell>
          <cell r="B2836" t="str">
            <v>박스커넥터-2종비닐</v>
          </cell>
          <cell r="C2836" t="str">
            <v>15 C 방수</v>
          </cell>
          <cell r="D2836" t="str">
            <v>개</v>
          </cell>
        </row>
        <row r="2837">
          <cell r="A2837">
            <v>7306063</v>
          </cell>
          <cell r="B2837" t="str">
            <v>박스커넥터-2종비닐</v>
          </cell>
          <cell r="C2837" t="str">
            <v>16 C 방수</v>
          </cell>
          <cell r="D2837" t="str">
            <v>개</v>
          </cell>
        </row>
        <row r="2838">
          <cell r="A2838">
            <v>7306064</v>
          </cell>
          <cell r="B2838" t="str">
            <v>박스커넥터-2종비닐</v>
          </cell>
          <cell r="C2838" t="str">
            <v>22 C 방수</v>
          </cell>
          <cell r="D2838" t="str">
            <v>개</v>
          </cell>
        </row>
        <row r="2839">
          <cell r="A2839">
            <v>7306065</v>
          </cell>
          <cell r="B2839" t="str">
            <v>박스커넥터-2종비닐</v>
          </cell>
          <cell r="C2839" t="str">
            <v>28 C 방수</v>
          </cell>
          <cell r="D2839" t="str">
            <v>개</v>
          </cell>
        </row>
        <row r="2840">
          <cell r="A2840">
            <v>7306066</v>
          </cell>
          <cell r="B2840" t="str">
            <v>박스커넥터-2종비닐</v>
          </cell>
          <cell r="C2840" t="str">
            <v>36 C 방수</v>
          </cell>
          <cell r="D2840" t="str">
            <v>개</v>
          </cell>
        </row>
        <row r="2841">
          <cell r="A2841">
            <v>7306067</v>
          </cell>
          <cell r="B2841" t="str">
            <v>박스커넥터-2종비닐</v>
          </cell>
          <cell r="C2841" t="str">
            <v>42 C 방수</v>
          </cell>
          <cell r="D2841" t="str">
            <v>개</v>
          </cell>
        </row>
        <row r="2842">
          <cell r="A2842">
            <v>7306068</v>
          </cell>
          <cell r="B2842" t="str">
            <v>박스커넥터-2종비닐</v>
          </cell>
          <cell r="C2842" t="str">
            <v>54 C 방수</v>
          </cell>
          <cell r="D2842" t="str">
            <v>개</v>
          </cell>
        </row>
        <row r="2843">
          <cell r="A2843">
            <v>7306069</v>
          </cell>
          <cell r="B2843" t="str">
            <v>박스커넥터-2종비닐</v>
          </cell>
          <cell r="C2843" t="str">
            <v>70 C 방수</v>
          </cell>
          <cell r="D2843" t="str">
            <v>개</v>
          </cell>
        </row>
        <row r="2844">
          <cell r="A2844">
            <v>7306070</v>
          </cell>
          <cell r="B2844" t="str">
            <v>박스커넥터-2종비닐</v>
          </cell>
          <cell r="C2844" t="str">
            <v>82 C 방수</v>
          </cell>
          <cell r="D2844" t="str">
            <v>개</v>
          </cell>
        </row>
        <row r="2845">
          <cell r="A2845">
            <v>7306071</v>
          </cell>
          <cell r="B2845" t="str">
            <v>박스커넥터-2종비닐</v>
          </cell>
          <cell r="C2845" t="str">
            <v>100 C 방수</v>
          </cell>
          <cell r="D2845" t="str">
            <v>개</v>
          </cell>
        </row>
        <row r="2846">
          <cell r="A2846">
            <v>7307001</v>
          </cell>
          <cell r="B2846" t="str">
            <v>코프렉스전선관</v>
          </cell>
          <cell r="C2846" t="str">
            <v>10 C 고장력방수</v>
          </cell>
          <cell r="D2846" t="str">
            <v>m</v>
          </cell>
        </row>
        <row r="2847">
          <cell r="A2847">
            <v>7307002</v>
          </cell>
          <cell r="B2847" t="str">
            <v>코프렉스전선관</v>
          </cell>
          <cell r="C2847" t="str">
            <v>12 C 고장력방수</v>
          </cell>
          <cell r="D2847" t="str">
            <v>m</v>
          </cell>
        </row>
        <row r="2848">
          <cell r="A2848">
            <v>7307003</v>
          </cell>
          <cell r="B2848" t="str">
            <v>코프렉스전선관</v>
          </cell>
          <cell r="C2848" t="str">
            <v>16 C 고장력방수</v>
          </cell>
          <cell r="D2848" t="str">
            <v>m</v>
          </cell>
        </row>
        <row r="2849">
          <cell r="A2849">
            <v>7307004</v>
          </cell>
          <cell r="B2849" t="str">
            <v>코프렉스전선관</v>
          </cell>
          <cell r="C2849" t="str">
            <v>22 C 고장력방수</v>
          </cell>
          <cell r="D2849" t="str">
            <v>m</v>
          </cell>
        </row>
        <row r="2850">
          <cell r="A2850">
            <v>7307005</v>
          </cell>
          <cell r="B2850" t="str">
            <v>코프렉스전선관</v>
          </cell>
          <cell r="C2850" t="str">
            <v>28 C 고장력방수</v>
          </cell>
          <cell r="D2850" t="str">
            <v>m</v>
          </cell>
        </row>
        <row r="2851">
          <cell r="A2851">
            <v>7307006</v>
          </cell>
          <cell r="B2851" t="str">
            <v>코프렉스전선관</v>
          </cell>
          <cell r="C2851" t="str">
            <v>36 C 고장력방수</v>
          </cell>
          <cell r="D2851" t="str">
            <v>m</v>
          </cell>
        </row>
        <row r="2852">
          <cell r="A2852">
            <v>7307007</v>
          </cell>
          <cell r="B2852" t="str">
            <v>코프렉스전선관</v>
          </cell>
          <cell r="C2852" t="str">
            <v>42 C 고장력방수</v>
          </cell>
          <cell r="D2852" t="str">
            <v>m</v>
          </cell>
        </row>
        <row r="2853">
          <cell r="A2853">
            <v>7307008</v>
          </cell>
          <cell r="B2853" t="str">
            <v>코프렉스전선관</v>
          </cell>
          <cell r="C2853" t="str">
            <v>54 C 고장력방수</v>
          </cell>
          <cell r="D2853" t="str">
            <v>m</v>
          </cell>
        </row>
        <row r="2854">
          <cell r="A2854">
            <v>7307020</v>
          </cell>
          <cell r="B2854" t="str">
            <v>코프렉스전선관</v>
          </cell>
          <cell r="C2854" t="str">
            <v>10 C 비방수</v>
          </cell>
          <cell r="D2854" t="str">
            <v>m</v>
          </cell>
        </row>
        <row r="2855">
          <cell r="A2855">
            <v>7307021</v>
          </cell>
          <cell r="B2855" t="str">
            <v>코프렉스전선관</v>
          </cell>
          <cell r="C2855" t="str">
            <v>12 C 비방수</v>
          </cell>
          <cell r="D2855" t="str">
            <v>m</v>
          </cell>
        </row>
        <row r="2856">
          <cell r="A2856">
            <v>7307022</v>
          </cell>
          <cell r="B2856" t="str">
            <v>코프렉스전선관</v>
          </cell>
          <cell r="C2856" t="str">
            <v>16 C 비방수</v>
          </cell>
          <cell r="D2856" t="str">
            <v>m</v>
          </cell>
        </row>
        <row r="2857">
          <cell r="A2857">
            <v>7307023</v>
          </cell>
          <cell r="B2857" t="str">
            <v>코프렉스전선관</v>
          </cell>
          <cell r="C2857" t="str">
            <v>22 C 비방수</v>
          </cell>
          <cell r="D2857" t="str">
            <v>m</v>
          </cell>
        </row>
        <row r="2858">
          <cell r="A2858">
            <v>7307024</v>
          </cell>
          <cell r="B2858" t="str">
            <v>코프렉스전선관</v>
          </cell>
          <cell r="C2858" t="str">
            <v>28 C 비방수</v>
          </cell>
          <cell r="D2858" t="str">
            <v>m</v>
          </cell>
        </row>
        <row r="2859">
          <cell r="A2859">
            <v>7307025</v>
          </cell>
          <cell r="B2859" t="str">
            <v>코프렉스전선관</v>
          </cell>
          <cell r="C2859" t="str">
            <v>36 C 비방수</v>
          </cell>
          <cell r="D2859" t="str">
            <v>m</v>
          </cell>
        </row>
        <row r="2860">
          <cell r="A2860">
            <v>7307026</v>
          </cell>
          <cell r="B2860" t="str">
            <v>코프렉스전선관</v>
          </cell>
          <cell r="C2860" t="str">
            <v>42 C 비방수</v>
          </cell>
          <cell r="D2860" t="str">
            <v>m</v>
          </cell>
        </row>
        <row r="2861">
          <cell r="A2861">
            <v>7307027</v>
          </cell>
          <cell r="B2861" t="str">
            <v>코프렉스전선관</v>
          </cell>
          <cell r="C2861" t="str">
            <v>54 C 비방수</v>
          </cell>
          <cell r="D2861" t="str">
            <v>m</v>
          </cell>
        </row>
        <row r="2862">
          <cell r="A2862">
            <v>7307040</v>
          </cell>
          <cell r="B2862" t="str">
            <v>앵글커넥터-90˚</v>
          </cell>
          <cell r="C2862" t="str">
            <v>10 C 방수</v>
          </cell>
          <cell r="D2862" t="str">
            <v>개</v>
          </cell>
        </row>
        <row r="2863">
          <cell r="A2863">
            <v>7307041</v>
          </cell>
          <cell r="B2863" t="str">
            <v>앵글커넥터-90˚</v>
          </cell>
          <cell r="C2863" t="str">
            <v>12 C 방수</v>
          </cell>
          <cell r="D2863" t="str">
            <v>개</v>
          </cell>
        </row>
        <row r="2864">
          <cell r="A2864">
            <v>7307042</v>
          </cell>
          <cell r="B2864" t="str">
            <v>앵글커넥터-90˚</v>
          </cell>
          <cell r="C2864" t="str">
            <v>16 C 방수</v>
          </cell>
          <cell r="D2864" t="str">
            <v>개</v>
          </cell>
        </row>
        <row r="2865">
          <cell r="A2865">
            <v>7307043</v>
          </cell>
          <cell r="B2865" t="str">
            <v>앵글커넥터-90˚</v>
          </cell>
          <cell r="C2865" t="str">
            <v>22 C 방수</v>
          </cell>
          <cell r="D2865" t="str">
            <v>개</v>
          </cell>
        </row>
        <row r="2866">
          <cell r="A2866">
            <v>7307044</v>
          </cell>
          <cell r="B2866" t="str">
            <v>앵글커넥터-90˚</v>
          </cell>
          <cell r="C2866" t="str">
            <v>28 C 방수</v>
          </cell>
          <cell r="D2866" t="str">
            <v>개</v>
          </cell>
        </row>
        <row r="2867">
          <cell r="A2867">
            <v>7307045</v>
          </cell>
          <cell r="B2867" t="str">
            <v>앵글커넥터-90˚</v>
          </cell>
          <cell r="C2867" t="str">
            <v>36 C 방수</v>
          </cell>
          <cell r="D2867" t="str">
            <v>개</v>
          </cell>
        </row>
        <row r="2868">
          <cell r="A2868">
            <v>7307046</v>
          </cell>
          <cell r="B2868" t="str">
            <v>앵글커넥터-90˚</v>
          </cell>
          <cell r="C2868" t="str">
            <v>42 C 방수</v>
          </cell>
          <cell r="D2868" t="str">
            <v>개</v>
          </cell>
        </row>
        <row r="2869">
          <cell r="A2869">
            <v>7307047</v>
          </cell>
          <cell r="B2869" t="str">
            <v>앵글커넥터-90˚</v>
          </cell>
          <cell r="C2869" t="str">
            <v>54 C 방수</v>
          </cell>
          <cell r="D2869" t="str">
            <v>개</v>
          </cell>
        </row>
        <row r="2870">
          <cell r="A2870">
            <v>7307060</v>
          </cell>
          <cell r="B2870" t="str">
            <v>앵글커넥터-45˚</v>
          </cell>
          <cell r="C2870" t="str">
            <v>10 C 방수</v>
          </cell>
          <cell r="D2870" t="str">
            <v>개</v>
          </cell>
        </row>
        <row r="2871">
          <cell r="A2871">
            <v>7307061</v>
          </cell>
          <cell r="B2871" t="str">
            <v>앵글컨넥터-45。</v>
          </cell>
          <cell r="C2871" t="str">
            <v>12 C 방수</v>
          </cell>
          <cell r="D2871" t="str">
            <v>개</v>
          </cell>
        </row>
        <row r="2872">
          <cell r="A2872">
            <v>7307062</v>
          </cell>
          <cell r="B2872" t="str">
            <v>앵글커넥터-45˚</v>
          </cell>
          <cell r="C2872" t="str">
            <v>16 C 방수</v>
          </cell>
          <cell r="D2872" t="str">
            <v>개</v>
          </cell>
        </row>
        <row r="2873">
          <cell r="A2873">
            <v>7307063</v>
          </cell>
          <cell r="B2873" t="str">
            <v>앵글커넥터-45˚</v>
          </cell>
          <cell r="C2873" t="str">
            <v>22 C 방수</v>
          </cell>
          <cell r="D2873" t="str">
            <v>개</v>
          </cell>
        </row>
        <row r="2874">
          <cell r="A2874">
            <v>7307064</v>
          </cell>
          <cell r="B2874" t="str">
            <v>앵글커넥터-45˚</v>
          </cell>
          <cell r="C2874" t="str">
            <v>28 C 방수</v>
          </cell>
          <cell r="D2874" t="str">
            <v>개</v>
          </cell>
        </row>
        <row r="2875">
          <cell r="A2875">
            <v>7307065</v>
          </cell>
          <cell r="B2875" t="str">
            <v>앵글커넥터-45˚</v>
          </cell>
          <cell r="C2875" t="str">
            <v>36 C 방수</v>
          </cell>
          <cell r="D2875" t="str">
            <v>개</v>
          </cell>
        </row>
        <row r="2876">
          <cell r="A2876">
            <v>7307066</v>
          </cell>
          <cell r="B2876" t="str">
            <v>앵글커넥터-45˚</v>
          </cell>
          <cell r="C2876" t="str">
            <v>42 C 방수</v>
          </cell>
          <cell r="D2876" t="str">
            <v>개</v>
          </cell>
        </row>
        <row r="2877">
          <cell r="A2877">
            <v>7307067</v>
          </cell>
          <cell r="B2877" t="str">
            <v>앵글커넥터-45˚</v>
          </cell>
          <cell r="C2877" t="str">
            <v>54 C 방수</v>
          </cell>
          <cell r="D2877" t="str">
            <v>개</v>
          </cell>
        </row>
        <row r="2878">
          <cell r="A2878">
            <v>7307080</v>
          </cell>
          <cell r="B2878" t="str">
            <v>앵글커넥터-90˚</v>
          </cell>
          <cell r="C2878" t="str">
            <v>10 C 비방수</v>
          </cell>
          <cell r="D2878" t="str">
            <v>개</v>
          </cell>
        </row>
        <row r="2879">
          <cell r="A2879">
            <v>7307081</v>
          </cell>
          <cell r="B2879" t="str">
            <v>앵글커넥터-90˚</v>
          </cell>
          <cell r="C2879" t="str">
            <v>12 C 비방수</v>
          </cell>
          <cell r="D2879" t="str">
            <v>개</v>
          </cell>
        </row>
        <row r="2880">
          <cell r="A2880">
            <v>7307082</v>
          </cell>
          <cell r="B2880" t="str">
            <v>앵글커넥터-90˚</v>
          </cell>
          <cell r="C2880" t="str">
            <v>16 C 비방수</v>
          </cell>
          <cell r="D2880" t="str">
            <v>개</v>
          </cell>
        </row>
        <row r="2881">
          <cell r="A2881">
            <v>7307083</v>
          </cell>
          <cell r="B2881" t="str">
            <v>앵글커넥터-90˚</v>
          </cell>
          <cell r="C2881" t="str">
            <v>22 C 비방수</v>
          </cell>
          <cell r="D2881" t="str">
            <v>개</v>
          </cell>
        </row>
        <row r="2882">
          <cell r="A2882">
            <v>7307084</v>
          </cell>
          <cell r="B2882" t="str">
            <v>앵글커넥터-90˚</v>
          </cell>
          <cell r="C2882" t="str">
            <v>28 C 비방수</v>
          </cell>
          <cell r="D2882" t="str">
            <v>개</v>
          </cell>
        </row>
        <row r="2883">
          <cell r="A2883">
            <v>7307085</v>
          </cell>
          <cell r="B2883" t="str">
            <v>앵글커넥터-90˚</v>
          </cell>
          <cell r="C2883" t="str">
            <v>36 C 비방수</v>
          </cell>
          <cell r="D2883" t="str">
            <v>개</v>
          </cell>
        </row>
        <row r="2884">
          <cell r="A2884">
            <v>7307086</v>
          </cell>
          <cell r="B2884" t="str">
            <v>앵글커넥터-90˚</v>
          </cell>
          <cell r="C2884" t="str">
            <v>42 C 비방수</v>
          </cell>
          <cell r="D2884" t="str">
            <v>개</v>
          </cell>
        </row>
        <row r="2885">
          <cell r="A2885">
            <v>7307087</v>
          </cell>
          <cell r="B2885" t="str">
            <v>앵글커넥터-90˚</v>
          </cell>
          <cell r="C2885" t="str">
            <v>54 C 비방수</v>
          </cell>
          <cell r="D2885" t="str">
            <v>개</v>
          </cell>
        </row>
        <row r="2886">
          <cell r="A2886">
            <v>7307100</v>
          </cell>
          <cell r="B2886" t="str">
            <v>앵글커넥터-45˚</v>
          </cell>
          <cell r="C2886" t="str">
            <v>10 C 비방수</v>
          </cell>
          <cell r="D2886" t="str">
            <v>개</v>
          </cell>
        </row>
        <row r="2887">
          <cell r="A2887">
            <v>7307101</v>
          </cell>
          <cell r="B2887" t="str">
            <v>앵글커넥터-45˚</v>
          </cell>
          <cell r="C2887" t="str">
            <v>12 C 비방수</v>
          </cell>
          <cell r="D2887" t="str">
            <v>개</v>
          </cell>
        </row>
        <row r="2888">
          <cell r="A2888">
            <v>7307102</v>
          </cell>
          <cell r="B2888" t="str">
            <v>앵글커넥터-45˚</v>
          </cell>
          <cell r="C2888" t="str">
            <v>16 C 비방수</v>
          </cell>
          <cell r="D2888" t="str">
            <v>개</v>
          </cell>
        </row>
        <row r="2889">
          <cell r="A2889">
            <v>7307103</v>
          </cell>
          <cell r="B2889" t="str">
            <v>앵글커넥터-45˚</v>
          </cell>
          <cell r="C2889" t="str">
            <v>22 C 비방수</v>
          </cell>
          <cell r="D2889" t="str">
            <v>개</v>
          </cell>
        </row>
        <row r="2890">
          <cell r="A2890">
            <v>7307104</v>
          </cell>
          <cell r="B2890" t="str">
            <v>앵글커넥터-45˚</v>
          </cell>
          <cell r="C2890" t="str">
            <v>28 C 비방수</v>
          </cell>
          <cell r="D2890" t="str">
            <v>개</v>
          </cell>
        </row>
        <row r="2891">
          <cell r="A2891">
            <v>7307105</v>
          </cell>
          <cell r="B2891" t="str">
            <v>앵글커넥터-45˚</v>
          </cell>
          <cell r="C2891" t="str">
            <v>36 C 비방수</v>
          </cell>
          <cell r="D2891" t="str">
            <v>개</v>
          </cell>
        </row>
        <row r="2892">
          <cell r="A2892">
            <v>7307106</v>
          </cell>
          <cell r="B2892" t="str">
            <v>앵글커넥터-45˚</v>
          </cell>
          <cell r="C2892" t="str">
            <v>42 C 비방수</v>
          </cell>
          <cell r="D2892" t="str">
            <v>개</v>
          </cell>
        </row>
        <row r="2893">
          <cell r="A2893">
            <v>7307107</v>
          </cell>
          <cell r="B2893" t="str">
            <v>앵글커넥터-45˚</v>
          </cell>
          <cell r="C2893" t="str">
            <v>54 C 비방수</v>
          </cell>
          <cell r="D2893" t="str">
            <v>개</v>
          </cell>
        </row>
        <row r="2894">
          <cell r="A2894">
            <v>7308001</v>
          </cell>
          <cell r="B2894" t="str">
            <v>케이프렉스-고장력</v>
          </cell>
          <cell r="C2894" t="str">
            <v>10 C 방수</v>
          </cell>
          <cell r="D2894" t="str">
            <v>m</v>
          </cell>
        </row>
        <row r="2895">
          <cell r="A2895">
            <v>7308002</v>
          </cell>
          <cell r="B2895" t="str">
            <v>케이프렉스-고장력</v>
          </cell>
          <cell r="C2895" t="str">
            <v>12 C 방수</v>
          </cell>
          <cell r="D2895" t="str">
            <v>m</v>
          </cell>
        </row>
        <row r="2896">
          <cell r="A2896">
            <v>7308003</v>
          </cell>
          <cell r="B2896" t="str">
            <v>케이프렉스-고장력</v>
          </cell>
          <cell r="C2896" t="str">
            <v>16 C 방수</v>
          </cell>
          <cell r="D2896" t="str">
            <v>m</v>
          </cell>
        </row>
        <row r="2897">
          <cell r="A2897">
            <v>7308004</v>
          </cell>
          <cell r="B2897" t="str">
            <v>케이프렉스-고장력</v>
          </cell>
          <cell r="C2897" t="str">
            <v>22 C 방수</v>
          </cell>
          <cell r="D2897" t="str">
            <v>m</v>
          </cell>
        </row>
        <row r="2898">
          <cell r="A2898">
            <v>7308005</v>
          </cell>
          <cell r="B2898" t="str">
            <v>케이프렉스-고장력</v>
          </cell>
          <cell r="C2898" t="str">
            <v>28 C 방수</v>
          </cell>
          <cell r="D2898" t="str">
            <v>m</v>
          </cell>
        </row>
        <row r="2899">
          <cell r="A2899">
            <v>7308006</v>
          </cell>
          <cell r="B2899" t="str">
            <v>케이프렉스-고장력</v>
          </cell>
          <cell r="C2899" t="str">
            <v>36 C 방수</v>
          </cell>
          <cell r="D2899" t="str">
            <v>m</v>
          </cell>
        </row>
        <row r="2900">
          <cell r="A2900">
            <v>7308007</v>
          </cell>
          <cell r="B2900" t="str">
            <v>케이프렉스-고장력</v>
          </cell>
          <cell r="C2900" t="str">
            <v>42 C 방수</v>
          </cell>
          <cell r="D2900" t="str">
            <v>m</v>
          </cell>
        </row>
        <row r="2901">
          <cell r="A2901">
            <v>7308008</v>
          </cell>
          <cell r="B2901" t="str">
            <v>케이프렉스-고장력</v>
          </cell>
          <cell r="C2901" t="str">
            <v>54 C 방수</v>
          </cell>
          <cell r="D2901" t="str">
            <v>m</v>
          </cell>
        </row>
        <row r="2902">
          <cell r="A2902">
            <v>7308009</v>
          </cell>
          <cell r="B2902" t="str">
            <v>케이프렉스-고장력</v>
          </cell>
          <cell r="C2902" t="str">
            <v>70 C 방수</v>
          </cell>
          <cell r="D2902" t="str">
            <v>m</v>
          </cell>
        </row>
        <row r="2903">
          <cell r="A2903">
            <v>7308010</v>
          </cell>
          <cell r="B2903" t="str">
            <v>케이프렉스-고장력</v>
          </cell>
          <cell r="C2903" t="str">
            <v>82 C 방수</v>
          </cell>
          <cell r="D2903" t="str">
            <v>m</v>
          </cell>
        </row>
        <row r="2904">
          <cell r="A2904">
            <v>7308011</v>
          </cell>
          <cell r="B2904" t="str">
            <v>케이프렉스-고장력</v>
          </cell>
          <cell r="C2904" t="str">
            <v>104 C 방수</v>
          </cell>
          <cell r="D2904" t="str">
            <v>m</v>
          </cell>
        </row>
        <row r="2905">
          <cell r="A2905">
            <v>7308021</v>
          </cell>
          <cell r="B2905" t="str">
            <v>케이프렉스-고장력</v>
          </cell>
          <cell r="C2905" t="str">
            <v>10 C 비방수</v>
          </cell>
          <cell r="D2905" t="str">
            <v>m</v>
          </cell>
        </row>
        <row r="2906">
          <cell r="A2906">
            <v>7308022</v>
          </cell>
          <cell r="B2906" t="str">
            <v>케이프렉스-고장력</v>
          </cell>
          <cell r="C2906" t="str">
            <v>12 C 비방수</v>
          </cell>
          <cell r="D2906" t="str">
            <v>m</v>
          </cell>
        </row>
        <row r="2907">
          <cell r="A2907">
            <v>7308023</v>
          </cell>
          <cell r="B2907" t="str">
            <v>케이프렉스-고장력</v>
          </cell>
          <cell r="C2907" t="str">
            <v>16 C 비방수</v>
          </cell>
          <cell r="D2907" t="str">
            <v>m</v>
          </cell>
        </row>
        <row r="2908">
          <cell r="A2908">
            <v>7308024</v>
          </cell>
          <cell r="B2908" t="str">
            <v>케이프렉스-고장력</v>
          </cell>
          <cell r="C2908" t="str">
            <v>22 C 비방수</v>
          </cell>
          <cell r="D2908" t="str">
            <v>m</v>
          </cell>
        </row>
        <row r="2909">
          <cell r="A2909">
            <v>7308025</v>
          </cell>
          <cell r="B2909" t="str">
            <v>케이프렉스-고장력</v>
          </cell>
          <cell r="C2909" t="str">
            <v>28 C 비방수</v>
          </cell>
          <cell r="D2909" t="str">
            <v>m</v>
          </cell>
        </row>
        <row r="2910">
          <cell r="A2910">
            <v>7308026</v>
          </cell>
          <cell r="B2910" t="str">
            <v>케이프렉스-고장력</v>
          </cell>
          <cell r="C2910" t="str">
            <v>36 C 비방수</v>
          </cell>
          <cell r="D2910" t="str">
            <v>m</v>
          </cell>
        </row>
        <row r="2911">
          <cell r="A2911">
            <v>7308027</v>
          </cell>
          <cell r="B2911" t="str">
            <v>케이프렉스-고장력</v>
          </cell>
          <cell r="C2911" t="str">
            <v>42 C 비방수</v>
          </cell>
          <cell r="D2911" t="str">
            <v>m</v>
          </cell>
        </row>
        <row r="2912">
          <cell r="A2912">
            <v>7308028</v>
          </cell>
          <cell r="B2912" t="str">
            <v>케이프렉스-고장력</v>
          </cell>
          <cell r="C2912" t="str">
            <v>54 C 비방수</v>
          </cell>
          <cell r="D2912" t="str">
            <v>m</v>
          </cell>
        </row>
        <row r="2913">
          <cell r="A2913">
            <v>7308029</v>
          </cell>
          <cell r="B2913" t="str">
            <v>케이프렉스-고장력</v>
          </cell>
          <cell r="C2913" t="str">
            <v>70 C 비방수</v>
          </cell>
          <cell r="D2913" t="str">
            <v>m</v>
          </cell>
        </row>
        <row r="2914">
          <cell r="A2914">
            <v>7308030</v>
          </cell>
          <cell r="B2914" t="str">
            <v>케이프렉스-고장력</v>
          </cell>
          <cell r="C2914" t="str">
            <v>82 C 비방수</v>
          </cell>
          <cell r="D2914" t="str">
            <v>m</v>
          </cell>
        </row>
        <row r="2915">
          <cell r="A2915">
            <v>7308031</v>
          </cell>
          <cell r="B2915" t="str">
            <v>케이프렉스-고장력</v>
          </cell>
          <cell r="C2915" t="str">
            <v>104 C 비방수</v>
          </cell>
          <cell r="D2915" t="str">
            <v>m</v>
          </cell>
        </row>
        <row r="2916">
          <cell r="A2916">
            <v>7308041</v>
          </cell>
          <cell r="B2916" t="str">
            <v>케이프렉스-일반</v>
          </cell>
          <cell r="C2916" t="str">
            <v>10 C 방수</v>
          </cell>
          <cell r="D2916" t="str">
            <v>m</v>
          </cell>
        </row>
        <row r="2917">
          <cell r="A2917">
            <v>7308042</v>
          </cell>
          <cell r="B2917" t="str">
            <v>케이프렉스-일반</v>
          </cell>
          <cell r="C2917" t="str">
            <v>12 C 방수</v>
          </cell>
          <cell r="D2917" t="str">
            <v>m</v>
          </cell>
        </row>
        <row r="2918">
          <cell r="A2918">
            <v>7308043</v>
          </cell>
          <cell r="B2918" t="str">
            <v>케이프렉스-일반</v>
          </cell>
          <cell r="C2918" t="str">
            <v>16 C 방수</v>
          </cell>
          <cell r="D2918" t="str">
            <v>m</v>
          </cell>
        </row>
        <row r="2919">
          <cell r="A2919">
            <v>7308044</v>
          </cell>
          <cell r="B2919" t="str">
            <v>케이프렉스-일반</v>
          </cell>
          <cell r="C2919" t="str">
            <v>22 C 방수</v>
          </cell>
          <cell r="D2919" t="str">
            <v>m</v>
          </cell>
        </row>
        <row r="2920">
          <cell r="A2920">
            <v>7308045</v>
          </cell>
          <cell r="B2920" t="str">
            <v>케이프렉스-일반</v>
          </cell>
          <cell r="C2920" t="str">
            <v>28 C 방수</v>
          </cell>
          <cell r="D2920" t="str">
            <v>m</v>
          </cell>
        </row>
        <row r="2921">
          <cell r="A2921">
            <v>7308046</v>
          </cell>
          <cell r="B2921" t="str">
            <v>케이프렉스-일반</v>
          </cell>
          <cell r="C2921" t="str">
            <v>36 C 방수</v>
          </cell>
          <cell r="D2921" t="str">
            <v>m</v>
          </cell>
        </row>
        <row r="2922">
          <cell r="A2922">
            <v>7308047</v>
          </cell>
          <cell r="B2922" t="str">
            <v>케이프렉스-일반</v>
          </cell>
          <cell r="C2922" t="str">
            <v>42 C 방수</v>
          </cell>
          <cell r="D2922" t="str">
            <v>m</v>
          </cell>
        </row>
        <row r="2923">
          <cell r="A2923">
            <v>7308048</v>
          </cell>
          <cell r="B2923" t="str">
            <v>케이프렉스-일반</v>
          </cell>
          <cell r="C2923" t="str">
            <v>54 C 방수</v>
          </cell>
          <cell r="D2923" t="str">
            <v>m</v>
          </cell>
        </row>
        <row r="2924">
          <cell r="A2924">
            <v>7308051</v>
          </cell>
          <cell r="B2924" t="str">
            <v>케이프렉스-일반</v>
          </cell>
          <cell r="C2924" t="str">
            <v>10 C 비방수</v>
          </cell>
          <cell r="D2924" t="str">
            <v>m</v>
          </cell>
        </row>
        <row r="2925">
          <cell r="A2925">
            <v>7308052</v>
          </cell>
          <cell r="B2925" t="str">
            <v>케이프렉스-일반</v>
          </cell>
          <cell r="C2925" t="str">
            <v>12 C 비방수</v>
          </cell>
          <cell r="D2925" t="str">
            <v>m</v>
          </cell>
        </row>
        <row r="2926">
          <cell r="A2926">
            <v>7308053</v>
          </cell>
          <cell r="B2926" t="str">
            <v>케이프렉스-일반</v>
          </cell>
          <cell r="C2926" t="str">
            <v>16 C 비방수</v>
          </cell>
          <cell r="D2926" t="str">
            <v>m</v>
          </cell>
        </row>
        <row r="2927">
          <cell r="A2927">
            <v>7308054</v>
          </cell>
          <cell r="B2927" t="str">
            <v>케이프렉스-일반</v>
          </cell>
          <cell r="C2927" t="str">
            <v>22 C 비방수</v>
          </cell>
          <cell r="D2927" t="str">
            <v>m</v>
          </cell>
        </row>
        <row r="2928">
          <cell r="A2928">
            <v>7308055</v>
          </cell>
          <cell r="B2928" t="str">
            <v>케이프렉스-일반</v>
          </cell>
          <cell r="C2928" t="str">
            <v>28 C 비방수</v>
          </cell>
          <cell r="D2928" t="str">
            <v>m</v>
          </cell>
        </row>
        <row r="2929">
          <cell r="A2929">
            <v>7308056</v>
          </cell>
          <cell r="B2929" t="str">
            <v>케이프렉스-일반</v>
          </cell>
          <cell r="C2929" t="str">
            <v>36 C 비방수</v>
          </cell>
          <cell r="D2929" t="str">
            <v>m</v>
          </cell>
        </row>
        <row r="2930">
          <cell r="A2930">
            <v>7308057</v>
          </cell>
          <cell r="B2930" t="str">
            <v>케이프렉스-일반</v>
          </cell>
          <cell r="C2930" t="str">
            <v>42 C 비방수</v>
          </cell>
          <cell r="D2930" t="str">
            <v>m</v>
          </cell>
        </row>
        <row r="2931">
          <cell r="A2931">
            <v>7308058</v>
          </cell>
          <cell r="B2931" t="str">
            <v>케이프렉스-일반</v>
          </cell>
          <cell r="C2931" t="str">
            <v>54 C 비방수</v>
          </cell>
          <cell r="D2931" t="str">
            <v>m</v>
          </cell>
        </row>
        <row r="2932">
          <cell r="A2932">
            <v>7308081</v>
          </cell>
          <cell r="B2932" t="str">
            <v>박스커넥터</v>
          </cell>
          <cell r="C2932" t="str">
            <v>10 C 비방수</v>
          </cell>
          <cell r="D2932" t="str">
            <v>개</v>
          </cell>
        </row>
        <row r="2933">
          <cell r="A2933">
            <v>7308082</v>
          </cell>
          <cell r="B2933" t="str">
            <v>박스커넥터</v>
          </cell>
          <cell r="C2933" t="str">
            <v>12 C 비방수</v>
          </cell>
          <cell r="D2933" t="str">
            <v>개</v>
          </cell>
        </row>
        <row r="2934">
          <cell r="A2934">
            <v>7308083</v>
          </cell>
          <cell r="B2934" t="str">
            <v>박스커넥터</v>
          </cell>
          <cell r="C2934" t="str">
            <v>16 C 비방수</v>
          </cell>
          <cell r="D2934" t="str">
            <v>개</v>
          </cell>
        </row>
        <row r="2935">
          <cell r="A2935">
            <v>7308084</v>
          </cell>
          <cell r="B2935" t="str">
            <v>박스커넥터</v>
          </cell>
          <cell r="C2935" t="str">
            <v>22 C 비방수</v>
          </cell>
          <cell r="D2935" t="str">
            <v>개</v>
          </cell>
        </row>
        <row r="2936">
          <cell r="A2936">
            <v>7308085</v>
          </cell>
          <cell r="B2936" t="str">
            <v>박스커넥터</v>
          </cell>
          <cell r="C2936" t="str">
            <v>28 C 비방수</v>
          </cell>
          <cell r="D2936" t="str">
            <v>개</v>
          </cell>
        </row>
        <row r="2937">
          <cell r="A2937">
            <v>7308086</v>
          </cell>
          <cell r="B2937" t="str">
            <v>박스커넥터</v>
          </cell>
          <cell r="C2937" t="str">
            <v>36 C 비방수</v>
          </cell>
          <cell r="D2937" t="str">
            <v>개</v>
          </cell>
        </row>
        <row r="2938">
          <cell r="A2938">
            <v>7308087</v>
          </cell>
          <cell r="B2938" t="str">
            <v>박스커넥터</v>
          </cell>
          <cell r="C2938" t="str">
            <v>42 C 비방수</v>
          </cell>
          <cell r="D2938" t="str">
            <v>개</v>
          </cell>
        </row>
        <row r="2939">
          <cell r="A2939">
            <v>7308088</v>
          </cell>
          <cell r="B2939" t="str">
            <v>박스커넥터</v>
          </cell>
          <cell r="C2939" t="str">
            <v>54 C 비방수</v>
          </cell>
          <cell r="D2939" t="str">
            <v>개</v>
          </cell>
        </row>
        <row r="2940">
          <cell r="A2940">
            <v>7308089</v>
          </cell>
          <cell r="B2940" t="str">
            <v>박스커넥터</v>
          </cell>
          <cell r="C2940" t="str">
            <v>70 C 비방수</v>
          </cell>
          <cell r="D2940" t="str">
            <v>개</v>
          </cell>
        </row>
        <row r="2941">
          <cell r="A2941">
            <v>7308090</v>
          </cell>
          <cell r="B2941" t="str">
            <v>박스커넥터</v>
          </cell>
          <cell r="C2941" t="str">
            <v>82 C 비방수</v>
          </cell>
          <cell r="D2941" t="str">
            <v>개</v>
          </cell>
        </row>
        <row r="2942">
          <cell r="A2942">
            <v>7308091</v>
          </cell>
          <cell r="B2942" t="str">
            <v>박스커넥터</v>
          </cell>
          <cell r="C2942" t="str">
            <v>104 C 비방수</v>
          </cell>
          <cell r="D2942" t="str">
            <v>개</v>
          </cell>
        </row>
        <row r="2943">
          <cell r="A2943">
            <v>7308101</v>
          </cell>
          <cell r="B2943" t="str">
            <v>박스커넥터</v>
          </cell>
          <cell r="C2943" t="str">
            <v>10 C 방수</v>
          </cell>
          <cell r="D2943" t="str">
            <v>개</v>
          </cell>
        </row>
        <row r="2944">
          <cell r="A2944">
            <v>7308102</v>
          </cell>
          <cell r="B2944" t="str">
            <v>박스커넥터</v>
          </cell>
          <cell r="C2944" t="str">
            <v>12 C 방수</v>
          </cell>
          <cell r="D2944" t="str">
            <v>개</v>
          </cell>
        </row>
        <row r="2945">
          <cell r="A2945">
            <v>7308103</v>
          </cell>
          <cell r="B2945" t="str">
            <v>박스커넥터</v>
          </cell>
          <cell r="C2945" t="str">
            <v>16 C 방수</v>
          </cell>
          <cell r="D2945" t="str">
            <v>개</v>
          </cell>
        </row>
        <row r="2946">
          <cell r="A2946">
            <v>7308104</v>
          </cell>
          <cell r="B2946" t="str">
            <v>박스커넥터</v>
          </cell>
          <cell r="C2946" t="str">
            <v>22 C 방수</v>
          </cell>
          <cell r="D2946" t="str">
            <v>개</v>
          </cell>
        </row>
        <row r="2947">
          <cell r="A2947">
            <v>7308105</v>
          </cell>
          <cell r="B2947" t="str">
            <v>박스커넥터</v>
          </cell>
          <cell r="C2947" t="str">
            <v>28 C 방수</v>
          </cell>
          <cell r="D2947" t="str">
            <v>개</v>
          </cell>
        </row>
        <row r="2948">
          <cell r="A2948">
            <v>7308106</v>
          </cell>
          <cell r="B2948" t="str">
            <v>박스커넥터</v>
          </cell>
          <cell r="C2948" t="str">
            <v>36 C 방수</v>
          </cell>
          <cell r="D2948" t="str">
            <v>개</v>
          </cell>
        </row>
        <row r="2949">
          <cell r="A2949">
            <v>7308107</v>
          </cell>
          <cell r="B2949" t="str">
            <v>박스커넥터</v>
          </cell>
          <cell r="C2949" t="str">
            <v>42 C 방수</v>
          </cell>
          <cell r="D2949" t="str">
            <v>개</v>
          </cell>
        </row>
        <row r="2950">
          <cell r="A2950">
            <v>7308108</v>
          </cell>
          <cell r="B2950" t="str">
            <v>박스커넥터</v>
          </cell>
          <cell r="C2950" t="str">
            <v>54 C 방수</v>
          </cell>
          <cell r="D2950" t="str">
            <v>개</v>
          </cell>
        </row>
        <row r="2951">
          <cell r="A2951">
            <v>7308109</v>
          </cell>
          <cell r="B2951" t="str">
            <v>박스커넥터</v>
          </cell>
          <cell r="C2951" t="str">
            <v>70 C 방수</v>
          </cell>
          <cell r="D2951" t="str">
            <v>개</v>
          </cell>
        </row>
        <row r="2952">
          <cell r="A2952">
            <v>7308110</v>
          </cell>
          <cell r="B2952" t="str">
            <v>박스커넥터</v>
          </cell>
          <cell r="C2952" t="str">
            <v>82 C 방수</v>
          </cell>
          <cell r="D2952" t="str">
            <v>개</v>
          </cell>
        </row>
        <row r="2953">
          <cell r="A2953">
            <v>7308111</v>
          </cell>
          <cell r="B2953" t="str">
            <v>박스커넥터</v>
          </cell>
          <cell r="C2953" t="str">
            <v>104 C 방수</v>
          </cell>
          <cell r="D2953" t="str">
            <v>개</v>
          </cell>
        </row>
        <row r="2954">
          <cell r="A2954">
            <v>7309001</v>
          </cell>
          <cell r="B2954" t="str">
            <v>프리카튜브</v>
          </cell>
          <cell r="C2954" t="str">
            <v>10 C 방수</v>
          </cell>
          <cell r="D2954" t="str">
            <v>m</v>
          </cell>
        </row>
        <row r="2955">
          <cell r="A2955">
            <v>7309002</v>
          </cell>
          <cell r="B2955" t="str">
            <v>프리카튜브</v>
          </cell>
          <cell r="C2955" t="str">
            <v>12 C 방수</v>
          </cell>
          <cell r="D2955" t="str">
            <v>m</v>
          </cell>
        </row>
        <row r="2956">
          <cell r="A2956">
            <v>7309003</v>
          </cell>
          <cell r="B2956" t="str">
            <v>프리카튜브</v>
          </cell>
          <cell r="C2956" t="str">
            <v>15 C 방수</v>
          </cell>
          <cell r="D2956" t="str">
            <v>m</v>
          </cell>
        </row>
        <row r="2957">
          <cell r="A2957">
            <v>7309004</v>
          </cell>
          <cell r="B2957" t="str">
            <v>프리카튜브</v>
          </cell>
          <cell r="C2957" t="str">
            <v>17 C 방수</v>
          </cell>
          <cell r="D2957" t="str">
            <v>m</v>
          </cell>
        </row>
        <row r="2958">
          <cell r="A2958">
            <v>7309005</v>
          </cell>
          <cell r="B2958" t="str">
            <v>프리카튜브</v>
          </cell>
          <cell r="C2958" t="str">
            <v>24 C 방수</v>
          </cell>
          <cell r="D2958" t="str">
            <v>m</v>
          </cell>
        </row>
        <row r="2959">
          <cell r="A2959">
            <v>7309006</v>
          </cell>
          <cell r="B2959" t="str">
            <v>프리카튜브</v>
          </cell>
          <cell r="C2959" t="str">
            <v>30 C 방수</v>
          </cell>
          <cell r="D2959" t="str">
            <v>m</v>
          </cell>
        </row>
        <row r="2960">
          <cell r="A2960">
            <v>7309007</v>
          </cell>
          <cell r="B2960" t="str">
            <v>프리카튜브</v>
          </cell>
          <cell r="C2960" t="str">
            <v>38 C 방수</v>
          </cell>
          <cell r="D2960" t="str">
            <v>m</v>
          </cell>
        </row>
        <row r="2961">
          <cell r="A2961">
            <v>7309008</v>
          </cell>
          <cell r="B2961" t="str">
            <v>프리카튜브</v>
          </cell>
          <cell r="C2961" t="str">
            <v>50 C 방수</v>
          </cell>
          <cell r="D2961" t="str">
            <v>m</v>
          </cell>
        </row>
        <row r="2962">
          <cell r="A2962">
            <v>7309009</v>
          </cell>
          <cell r="B2962" t="str">
            <v>프리카튜브</v>
          </cell>
          <cell r="C2962" t="str">
            <v>63 C 방수</v>
          </cell>
          <cell r="D2962" t="str">
            <v>m</v>
          </cell>
        </row>
        <row r="2963">
          <cell r="A2963">
            <v>7309010</v>
          </cell>
          <cell r="B2963" t="str">
            <v>프리카튜브</v>
          </cell>
          <cell r="C2963" t="str">
            <v>76 C 방수</v>
          </cell>
          <cell r="D2963" t="str">
            <v>m</v>
          </cell>
        </row>
        <row r="2964">
          <cell r="A2964">
            <v>7309011</v>
          </cell>
          <cell r="B2964" t="str">
            <v>프리카튜브</v>
          </cell>
          <cell r="C2964" t="str">
            <v>83 C 방수</v>
          </cell>
          <cell r="D2964" t="str">
            <v>m</v>
          </cell>
        </row>
        <row r="2965">
          <cell r="A2965">
            <v>7309012</v>
          </cell>
          <cell r="B2965" t="str">
            <v>프리카튜브</v>
          </cell>
          <cell r="C2965" t="str">
            <v>101 C 방수</v>
          </cell>
          <cell r="D2965" t="str">
            <v>m</v>
          </cell>
        </row>
        <row r="2966">
          <cell r="A2966">
            <v>7309021</v>
          </cell>
          <cell r="B2966" t="str">
            <v>프리카튜브</v>
          </cell>
          <cell r="C2966" t="str">
            <v>10 C 비방수</v>
          </cell>
          <cell r="D2966" t="str">
            <v>m</v>
          </cell>
        </row>
        <row r="2967">
          <cell r="A2967">
            <v>7309022</v>
          </cell>
          <cell r="B2967" t="str">
            <v>프리카튜브</v>
          </cell>
          <cell r="C2967" t="str">
            <v>12 C 비방수</v>
          </cell>
          <cell r="D2967" t="str">
            <v>m</v>
          </cell>
        </row>
        <row r="2968">
          <cell r="A2968">
            <v>7309023</v>
          </cell>
          <cell r="B2968" t="str">
            <v>프리카튜브</v>
          </cell>
          <cell r="C2968" t="str">
            <v>15 C 비방수</v>
          </cell>
          <cell r="D2968" t="str">
            <v>m</v>
          </cell>
        </row>
        <row r="2969">
          <cell r="A2969">
            <v>7309024</v>
          </cell>
          <cell r="B2969" t="str">
            <v>프리카튜브</v>
          </cell>
          <cell r="C2969" t="str">
            <v>17 C 비방수</v>
          </cell>
          <cell r="D2969" t="str">
            <v>m</v>
          </cell>
        </row>
        <row r="2970">
          <cell r="A2970">
            <v>7309025</v>
          </cell>
          <cell r="B2970" t="str">
            <v>프리카튜브</v>
          </cell>
          <cell r="C2970" t="str">
            <v>24 C 비방수</v>
          </cell>
          <cell r="D2970" t="str">
            <v>m</v>
          </cell>
        </row>
        <row r="2971">
          <cell r="A2971">
            <v>7309026</v>
          </cell>
          <cell r="B2971" t="str">
            <v>프리카튜브</v>
          </cell>
          <cell r="C2971" t="str">
            <v>30 C 비방수</v>
          </cell>
          <cell r="D2971" t="str">
            <v>m</v>
          </cell>
        </row>
        <row r="2972">
          <cell r="A2972">
            <v>7309027</v>
          </cell>
          <cell r="B2972" t="str">
            <v>프리카튜브</v>
          </cell>
          <cell r="C2972" t="str">
            <v>38 C 비방수</v>
          </cell>
          <cell r="D2972" t="str">
            <v>m</v>
          </cell>
        </row>
        <row r="2973">
          <cell r="A2973">
            <v>7309028</v>
          </cell>
          <cell r="B2973" t="str">
            <v>프리카튜브</v>
          </cell>
          <cell r="C2973" t="str">
            <v>50 C 비방수</v>
          </cell>
          <cell r="D2973" t="str">
            <v>m</v>
          </cell>
        </row>
        <row r="2974">
          <cell r="A2974">
            <v>7309029</v>
          </cell>
          <cell r="B2974" t="str">
            <v>프리카튜브</v>
          </cell>
          <cell r="C2974" t="str">
            <v>63 C 비방수</v>
          </cell>
          <cell r="D2974" t="str">
            <v>m</v>
          </cell>
        </row>
        <row r="2975">
          <cell r="A2975">
            <v>7309030</v>
          </cell>
          <cell r="B2975" t="str">
            <v>프리카튜브</v>
          </cell>
          <cell r="C2975" t="str">
            <v>76 C 비방수</v>
          </cell>
          <cell r="D2975" t="str">
            <v>m</v>
          </cell>
        </row>
        <row r="2976">
          <cell r="A2976">
            <v>7309031</v>
          </cell>
          <cell r="B2976" t="str">
            <v>프리카튜브</v>
          </cell>
          <cell r="C2976" t="str">
            <v>83 C 비방수</v>
          </cell>
          <cell r="D2976" t="str">
            <v>m</v>
          </cell>
        </row>
        <row r="2977">
          <cell r="A2977">
            <v>7309032</v>
          </cell>
          <cell r="B2977" t="str">
            <v>프리카튜브</v>
          </cell>
          <cell r="C2977" t="str">
            <v>101 C 비방수</v>
          </cell>
          <cell r="D2977" t="str">
            <v>m</v>
          </cell>
        </row>
        <row r="2978">
          <cell r="A2978">
            <v>7309041</v>
          </cell>
          <cell r="B2978" t="str">
            <v>박스커넥터</v>
          </cell>
          <cell r="C2978" t="str">
            <v>10 C 비방수</v>
          </cell>
          <cell r="D2978" t="str">
            <v>개</v>
          </cell>
        </row>
        <row r="2979">
          <cell r="A2979">
            <v>7309042</v>
          </cell>
          <cell r="B2979" t="str">
            <v>박스커넥터</v>
          </cell>
          <cell r="C2979" t="str">
            <v>12 C 비방수</v>
          </cell>
          <cell r="D2979" t="str">
            <v>개</v>
          </cell>
        </row>
        <row r="2980">
          <cell r="A2980">
            <v>7309043</v>
          </cell>
          <cell r="B2980" t="str">
            <v>박스커넥터</v>
          </cell>
          <cell r="C2980" t="str">
            <v>15 C 비방수</v>
          </cell>
          <cell r="D2980" t="str">
            <v>개</v>
          </cell>
        </row>
        <row r="2981">
          <cell r="A2981">
            <v>7309044</v>
          </cell>
          <cell r="B2981" t="str">
            <v>박스커넥터</v>
          </cell>
          <cell r="C2981" t="str">
            <v>17 C 비방수</v>
          </cell>
          <cell r="D2981" t="str">
            <v>개</v>
          </cell>
        </row>
        <row r="2982">
          <cell r="A2982">
            <v>7309045</v>
          </cell>
          <cell r="B2982" t="str">
            <v>박스커넥터</v>
          </cell>
          <cell r="C2982" t="str">
            <v>24 C 비방수</v>
          </cell>
          <cell r="D2982" t="str">
            <v>개</v>
          </cell>
        </row>
        <row r="2983">
          <cell r="A2983">
            <v>7309046</v>
          </cell>
          <cell r="B2983" t="str">
            <v>박스커넥터</v>
          </cell>
          <cell r="C2983" t="str">
            <v>30 C 비방수</v>
          </cell>
          <cell r="D2983" t="str">
            <v>개</v>
          </cell>
        </row>
        <row r="2984">
          <cell r="A2984">
            <v>7309047</v>
          </cell>
          <cell r="B2984" t="str">
            <v>박스커넥터</v>
          </cell>
          <cell r="C2984" t="str">
            <v>38 C 비방수</v>
          </cell>
          <cell r="D2984" t="str">
            <v>개</v>
          </cell>
        </row>
        <row r="2985">
          <cell r="A2985">
            <v>7309048</v>
          </cell>
          <cell r="B2985" t="str">
            <v>박스커넥터</v>
          </cell>
          <cell r="C2985" t="str">
            <v>50 C 비방수</v>
          </cell>
          <cell r="D2985" t="str">
            <v>개</v>
          </cell>
        </row>
        <row r="2986">
          <cell r="A2986">
            <v>7309049</v>
          </cell>
          <cell r="B2986" t="str">
            <v>박스커넥터</v>
          </cell>
          <cell r="C2986" t="str">
            <v>63 C 비방수</v>
          </cell>
          <cell r="D2986" t="str">
            <v>개</v>
          </cell>
        </row>
        <row r="2987">
          <cell r="A2987">
            <v>7309050</v>
          </cell>
          <cell r="B2987" t="str">
            <v>박스커넥터</v>
          </cell>
          <cell r="C2987" t="str">
            <v>76 C 비방수</v>
          </cell>
          <cell r="D2987" t="str">
            <v>개</v>
          </cell>
        </row>
        <row r="2988">
          <cell r="A2988">
            <v>7309051</v>
          </cell>
          <cell r="B2988" t="str">
            <v>박스커넥터</v>
          </cell>
          <cell r="C2988" t="str">
            <v>83 C 비방수</v>
          </cell>
          <cell r="D2988" t="str">
            <v>개</v>
          </cell>
        </row>
        <row r="2989">
          <cell r="A2989">
            <v>7309052</v>
          </cell>
          <cell r="B2989" t="str">
            <v>박스커넥터</v>
          </cell>
          <cell r="C2989" t="str">
            <v>101 C 비방수</v>
          </cell>
          <cell r="D2989" t="str">
            <v>개</v>
          </cell>
        </row>
        <row r="2990">
          <cell r="A2990">
            <v>7309061</v>
          </cell>
          <cell r="B2990" t="str">
            <v>박스커넥터</v>
          </cell>
          <cell r="C2990" t="str">
            <v>10 C 방수</v>
          </cell>
          <cell r="D2990" t="str">
            <v>개</v>
          </cell>
        </row>
        <row r="2991">
          <cell r="A2991">
            <v>7309062</v>
          </cell>
          <cell r="B2991" t="str">
            <v>박스커넥터</v>
          </cell>
          <cell r="C2991" t="str">
            <v>12 C 방수</v>
          </cell>
          <cell r="D2991" t="str">
            <v>개</v>
          </cell>
        </row>
        <row r="2992">
          <cell r="A2992">
            <v>7309063</v>
          </cell>
          <cell r="B2992" t="str">
            <v>박스커넥터</v>
          </cell>
          <cell r="C2992" t="str">
            <v>15 C 방수</v>
          </cell>
          <cell r="D2992" t="str">
            <v>개</v>
          </cell>
        </row>
        <row r="2993">
          <cell r="A2993">
            <v>7309064</v>
          </cell>
          <cell r="B2993" t="str">
            <v>박스커넥터</v>
          </cell>
          <cell r="C2993" t="str">
            <v>17 C 방수</v>
          </cell>
          <cell r="D2993" t="str">
            <v>개</v>
          </cell>
        </row>
        <row r="2994">
          <cell r="A2994">
            <v>7309065</v>
          </cell>
          <cell r="B2994" t="str">
            <v>박스커넥터</v>
          </cell>
          <cell r="C2994" t="str">
            <v>24 C 방수</v>
          </cell>
          <cell r="D2994" t="str">
            <v>개</v>
          </cell>
        </row>
        <row r="2995">
          <cell r="A2995">
            <v>7309066</v>
          </cell>
          <cell r="B2995" t="str">
            <v>박스커넥터</v>
          </cell>
          <cell r="C2995" t="str">
            <v>30 C 방수</v>
          </cell>
          <cell r="D2995" t="str">
            <v>개</v>
          </cell>
        </row>
        <row r="2996">
          <cell r="A2996">
            <v>7309067</v>
          </cell>
          <cell r="B2996" t="str">
            <v>박스커넥터</v>
          </cell>
          <cell r="C2996" t="str">
            <v>38 C 방수</v>
          </cell>
          <cell r="D2996" t="str">
            <v>개</v>
          </cell>
        </row>
        <row r="2997">
          <cell r="A2997">
            <v>7309068</v>
          </cell>
          <cell r="B2997" t="str">
            <v>박스커넥터</v>
          </cell>
          <cell r="C2997" t="str">
            <v>50 C 방수</v>
          </cell>
          <cell r="D2997" t="str">
            <v>개</v>
          </cell>
        </row>
        <row r="2998">
          <cell r="A2998">
            <v>7309069</v>
          </cell>
          <cell r="B2998" t="str">
            <v>박스커넥터</v>
          </cell>
          <cell r="C2998" t="str">
            <v>63 C 방수</v>
          </cell>
          <cell r="D2998" t="str">
            <v>개</v>
          </cell>
        </row>
        <row r="2999">
          <cell r="A2999">
            <v>7309070</v>
          </cell>
          <cell r="B2999" t="str">
            <v>박스커넥터</v>
          </cell>
          <cell r="C2999" t="str">
            <v>76 C 방수</v>
          </cell>
          <cell r="D2999" t="str">
            <v>개</v>
          </cell>
        </row>
        <row r="3000">
          <cell r="A3000">
            <v>7309071</v>
          </cell>
          <cell r="B3000" t="str">
            <v>박스커넥터</v>
          </cell>
          <cell r="C3000" t="str">
            <v>83 C 방수</v>
          </cell>
          <cell r="D3000" t="str">
            <v>개</v>
          </cell>
        </row>
        <row r="3001">
          <cell r="A3001">
            <v>7309072</v>
          </cell>
          <cell r="B3001" t="str">
            <v>박스커넥터</v>
          </cell>
          <cell r="C3001" t="str">
            <v>101 C 방수</v>
          </cell>
          <cell r="D3001" t="str">
            <v>개</v>
          </cell>
        </row>
        <row r="3002">
          <cell r="A3002">
            <v>7310001</v>
          </cell>
          <cell r="B3002" t="str">
            <v>합성수지가요전선관</v>
          </cell>
          <cell r="C3002" t="str">
            <v>하이렉스 14 C</v>
          </cell>
          <cell r="D3002" t="str">
            <v>m</v>
          </cell>
        </row>
        <row r="3003">
          <cell r="A3003">
            <v>7310002</v>
          </cell>
          <cell r="B3003" t="str">
            <v>합성수지가요전선관</v>
          </cell>
          <cell r="C3003" t="str">
            <v>하이렉스 16 C</v>
          </cell>
          <cell r="D3003" t="str">
            <v>m</v>
          </cell>
        </row>
        <row r="3004">
          <cell r="A3004">
            <v>7310003</v>
          </cell>
          <cell r="B3004" t="str">
            <v>합성수지가요전선관</v>
          </cell>
          <cell r="C3004" t="str">
            <v>하이렉스 22 C</v>
          </cell>
          <cell r="D3004" t="str">
            <v>m</v>
          </cell>
        </row>
        <row r="3005">
          <cell r="A3005">
            <v>7310004</v>
          </cell>
          <cell r="B3005" t="str">
            <v>합성수지가요전선관</v>
          </cell>
          <cell r="C3005" t="str">
            <v>하이렉스 28 C</v>
          </cell>
          <cell r="D3005" t="str">
            <v>m</v>
          </cell>
        </row>
        <row r="3006">
          <cell r="A3006">
            <v>7310005</v>
          </cell>
          <cell r="B3006" t="str">
            <v>합성수지가요전선관</v>
          </cell>
          <cell r="C3006" t="str">
            <v>하이렉스-난연14C</v>
          </cell>
          <cell r="D3006" t="str">
            <v>m</v>
          </cell>
        </row>
        <row r="3007">
          <cell r="A3007">
            <v>7310006</v>
          </cell>
          <cell r="B3007" t="str">
            <v>합성수지가요전선관</v>
          </cell>
          <cell r="C3007" t="str">
            <v>하이렉스-난연16C</v>
          </cell>
          <cell r="D3007" t="str">
            <v>m</v>
          </cell>
        </row>
        <row r="3008">
          <cell r="A3008">
            <v>7310007</v>
          </cell>
          <cell r="B3008" t="str">
            <v>합성수지가요전선관</v>
          </cell>
          <cell r="C3008" t="str">
            <v>하이렉스-난연22C</v>
          </cell>
          <cell r="D3008" t="str">
            <v>m</v>
          </cell>
        </row>
        <row r="3009">
          <cell r="A3009">
            <v>7310008</v>
          </cell>
          <cell r="B3009" t="str">
            <v>합성수지가요전선관</v>
          </cell>
          <cell r="C3009" t="str">
            <v>하이렉스-난연28C</v>
          </cell>
          <cell r="D3009" t="str">
            <v>m</v>
          </cell>
        </row>
        <row r="3010">
          <cell r="A3010">
            <v>7311001</v>
          </cell>
          <cell r="B3010" t="str">
            <v>노말밴드</v>
          </cell>
          <cell r="C3010" t="str">
            <v>아연도 28 C</v>
          </cell>
          <cell r="D3010" t="str">
            <v>개</v>
          </cell>
        </row>
        <row r="3011">
          <cell r="A3011">
            <v>7311002</v>
          </cell>
          <cell r="B3011" t="str">
            <v>노말밴드</v>
          </cell>
          <cell r="C3011" t="str">
            <v>아연도 36 C</v>
          </cell>
          <cell r="D3011" t="str">
            <v>개</v>
          </cell>
        </row>
        <row r="3012">
          <cell r="A3012">
            <v>7311003</v>
          </cell>
          <cell r="B3012" t="str">
            <v>노말밴드</v>
          </cell>
          <cell r="C3012" t="str">
            <v>아연도 42 C</v>
          </cell>
          <cell r="D3012" t="str">
            <v>개</v>
          </cell>
        </row>
        <row r="3013">
          <cell r="A3013">
            <v>7311004</v>
          </cell>
          <cell r="B3013" t="str">
            <v>노말밴드</v>
          </cell>
          <cell r="C3013" t="str">
            <v>아연도 54 C</v>
          </cell>
          <cell r="D3013" t="str">
            <v>개</v>
          </cell>
        </row>
        <row r="3014">
          <cell r="A3014">
            <v>7311005</v>
          </cell>
          <cell r="B3014" t="str">
            <v>노말밴드</v>
          </cell>
          <cell r="C3014" t="str">
            <v>아연도 70 C</v>
          </cell>
          <cell r="D3014" t="str">
            <v>개</v>
          </cell>
        </row>
        <row r="3015">
          <cell r="A3015">
            <v>7311006</v>
          </cell>
          <cell r="B3015" t="str">
            <v>노말밴드</v>
          </cell>
          <cell r="C3015" t="str">
            <v>아연도 82 C</v>
          </cell>
          <cell r="D3015" t="str">
            <v>개</v>
          </cell>
        </row>
        <row r="3016">
          <cell r="A3016">
            <v>7311007</v>
          </cell>
          <cell r="B3016" t="str">
            <v>노말밴드</v>
          </cell>
          <cell r="C3016" t="str">
            <v>아연도 104 C</v>
          </cell>
          <cell r="D3016" t="str">
            <v>개</v>
          </cell>
        </row>
        <row r="3017">
          <cell r="A3017">
            <v>7311020</v>
          </cell>
          <cell r="B3017" t="str">
            <v>노말밴드</v>
          </cell>
          <cell r="C3017" t="str">
            <v>PVC 28 C</v>
          </cell>
          <cell r="D3017" t="str">
            <v>개</v>
          </cell>
        </row>
        <row r="3018">
          <cell r="A3018">
            <v>7311021</v>
          </cell>
          <cell r="B3018" t="str">
            <v>노말밴드</v>
          </cell>
          <cell r="C3018" t="str">
            <v>PVC 36 C</v>
          </cell>
          <cell r="D3018" t="str">
            <v>개</v>
          </cell>
        </row>
        <row r="3019">
          <cell r="A3019">
            <v>7311022</v>
          </cell>
          <cell r="B3019" t="str">
            <v>노말밴드</v>
          </cell>
          <cell r="C3019" t="str">
            <v>PVC 42 C</v>
          </cell>
          <cell r="D3019" t="str">
            <v>개</v>
          </cell>
        </row>
        <row r="3020">
          <cell r="A3020">
            <v>7311023</v>
          </cell>
          <cell r="B3020" t="str">
            <v>노말밴드</v>
          </cell>
          <cell r="C3020" t="str">
            <v>PVC 54 C</v>
          </cell>
          <cell r="D3020" t="str">
            <v>개</v>
          </cell>
        </row>
        <row r="3021">
          <cell r="A3021">
            <v>7311024</v>
          </cell>
          <cell r="B3021" t="str">
            <v>노말밴드</v>
          </cell>
          <cell r="C3021" t="str">
            <v>PVC 70 C</v>
          </cell>
          <cell r="D3021" t="str">
            <v>개</v>
          </cell>
        </row>
        <row r="3022">
          <cell r="A3022">
            <v>7311025</v>
          </cell>
          <cell r="B3022" t="str">
            <v>노말밴드</v>
          </cell>
          <cell r="C3022" t="str">
            <v>PVC 82 C</v>
          </cell>
          <cell r="D3022" t="str">
            <v>개</v>
          </cell>
        </row>
        <row r="3023">
          <cell r="A3023">
            <v>7311026</v>
          </cell>
          <cell r="B3023" t="str">
            <v>노말밴드</v>
          </cell>
          <cell r="C3023" t="str">
            <v>PVC 100 C</v>
          </cell>
          <cell r="D3023" t="str">
            <v>개</v>
          </cell>
        </row>
        <row r="3024">
          <cell r="A3024">
            <v>7311040</v>
          </cell>
          <cell r="B3024" t="str">
            <v>곤지레다</v>
          </cell>
          <cell r="C3024" t="str">
            <v>L 형주물 16 C</v>
          </cell>
          <cell r="D3024" t="str">
            <v>개</v>
          </cell>
        </row>
        <row r="3025">
          <cell r="A3025">
            <v>7311041</v>
          </cell>
          <cell r="B3025" t="str">
            <v>곤지레다</v>
          </cell>
          <cell r="C3025" t="str">
            <v>L 형주물 22 C</v>
          </cell>
          <cell r="D3025" t="str">
            <v>개</v>
          </cell>
        </row>
        <row r="3026">
          <cell r="A3026">
            <v>7311042</v>
          </cell>
          <cell r="B3026" t="str">
            <v>곤지레다</v>
          </cell>
          <cell r="C3026" t="str">
            <v>L 형주물 28 C</v>
          </cell>
          <cell r="D3026" t="str">
            <v>개</v>
          </cell>
        </row>
        <row r="3027">
          <cell r="A3027">
            <v>7311043</v>
          </cell>
          <cell r="B3027" t="str">
            <v>곤지레다</v>
          </cell>
          <cell r="C3027" t="str">
            <v>L 형주물 36 C</v>
          </cell>
          <cell r="D3027" t="str">
            <v>개</v>
          </cell>
        </row>
        <row r="3028">
          <cell r="A3028">
            <v>7311044</v>
          </cell>
          <cell r="B3028" t="str">
            <v>곤지레다</v>
          </cell>
          <cell r="C3028" t="str">
            <v>L 형주물 42 C</v>
          </cell>
          <cell r="D3028" t="str">
            <v>개</v>
          </cell>
        </row>
        <row r="3029">
          <cell r="A3029">
            <v>7311045</v>
          </cell>
          <cell r="B3029" t="str">
            <v>곤지레다</v>
          </cell>
          <cell r="C3029" t="str">
            <v>L 형주물 54 C</v>
          </cell>
          <cell r="D3029" t="str">
            <v>개</v>
          </cell>
        </row>
        <row r="3030">
          <cell r="A3030">
            <v>7311046</v>
          </cell>
          <cell r="B3030" t="str">
            <v>곤지레다</v>
          </cell>
          <cell r="C3030" t="str">
            <v>L 형주물 70 C</v>
          </cell>
          <cell r="D3030" t="str">
            <v>개</v>
          </cell>
        </row>
        <row r="3031">
          <cell r="A3031">
            <v>7311047</v>
          </cell>
          <cell r="B3031" t="str">
            <v>곤지레다</v>
          </cell>
          <cell r="C3031" t="str">
            <v>L 형주물 82 C</v>
          </cell>
          <cell r="D3031" t="str">
            <v>개</v>
          </cell>
        </row>
        <row r="3032">
          <cell r="A3032">
            <v>7311048</v>
          </cell>
          <cell r="B3032" t="str">
            <v>곤지레다</v>
          </cell>
          <cell r="C3032" t="str">
            <v>L 형주물 104 C</v>
          </cell>
          <cell r="D3032" t="str">
            <v>개</v>
          </cell>
        </row>
        <row r="3033">
          <cell r="A3033">
            <v>7311060</v>
          </cell>
          <cell r="B3033" t="str">
            <v>곤지레다</v>
          </cell>
          <cell r="C3033" t="str">
            <v>T 형주물 16 C</v>
          </cell>
          <cell r="D3033" t="str">
            <v>개</v>
          </cell>
        </row>
        <row r="3034">
          <cell r="A3034">
            <v>7311061</v>
          </cell>
          <cell r="B3034" t="str">
            <v>곤지레다</v>
          </cell>
          <cell r="C3034" t="str">
            <v>T 형주물 22 C</v>
          </cell>
          <cell r="D3034" t="str">
            <v>개</v>
          </cell>
        </row>
        <row r="3035">
          <cell r="A3035">
            <v>7311062</v>
          </cell>
          <cell r="B3035" t="str">
            <v>곤지레다</v>
          </cell>
          <cell r="C3035" t="str">
            <v>T 형주물 28 C</v>
          </cell>
          <cell r="D3035" t="str">
            <v>개</v>
          </cell>
        </row>
        <row r="3036">
          <cell r="A3036">
            <v>7311063</v>
          </cell>
          <cell r="B3036" t="str">
            <v>곤지레다</v>
          </cell>
          <cell r="C3036" t="str">
            <v>T 형주물 36 C</v>
          </cell>
          <cell r="D3036" t="str">
            <v>개</v>
          </cell>
        </row>
        <row r="3037">
          <cell r="A3037">
            <v>7311064</v>
          </cell>
          <cell r="B3037" t="str">
            <v>곤지레다</v>
          </cell>
          <cell r="C3037" t="str">
            <v>T 형주물 42 C</v>
          </cell>
          <cell r="D3037" t="str">
            <v>개</v>
          </cell>
        </row>
        <row r="3038">
          <cell r="A3038">
            <v>7311065</v>
          </cell>
          <cell r="B3038" t="str">
            <v>곤지레다</v>
          </cell>
          <cell r="C3038" t="str">
            <v>T 형주물 54 C</v>
          </cell>
          <cell r="D3038" t="str">
            <v>개</v>
          </cell>
        </row>
        <row r="3039">
          <cell r="A3039">
            <v>7311066</v>
          </cell>
          <cell r="B3039" t="str">
            <v>곤지레다</v>
          </cell>
          <cell r="C3039" t="str">
            <v>T 형주물 70 C</v>
          </cell>
          <cell r="D3039" t="str">
            <v>개</v>
          </cell>
        </row>
        <row r="3040">
          <cell r="A3040">
            <v>7311067</v>
          </cell>
          <cell r="B3040" t="str">
            <v>곤지레다</v>
          </cell>
          <cell r="C3040" t="str">
            <v>T 형주물 82 C</v>
          </cell>
          <cell r="D3040" t="str">
            <v>개</v>
          </cell>
        </row>
        <row r="3041">
          <cell r="A3041">
            <v>7311068</v>
          </cell>
          <cell r="B3041" t="str">
            <v>곤지레다</v>
          </cell>
          <cell r="C3041" t="str">
            <v>T 형주물 104 C</v>
          </cell>
          <cell r="D3041" t="str">
            <v>개</v>
          </cell>
        </row>
        <row r="3042">
          <cell r="A3042">
            <v>7311080</v>
          </cell>
          <cell r="B3042" t="str">
            <v>위샤캡</v>
          </cell>
          <cell r="C3042" t="str">
            <v>16 C</v>
          </cell>
          <cell r="D3042" t="str">
            <v>개</v>
          </cell>
        </row>
        <row r="3043">
          <cell r="A3043">
            <v>7311081</v>
          </cell>
          <cell r="B3043" t="str">
            <v>위샤캡</v>
          </cell>
          <cell r="C3043" t="str">
            <v>22 C</v>
          </cell>
          <cell r="D3043" t="str">
            <v>개</v>
          </cell>
        </row>
        <row r="3044">
          <cell r="A3044">
            <v>7311082</v>
          </cell>
          <cell r="B3044" t="str">
            <v>위샤캡</v>
          </cell>
          <cell r="C3044" t="str">
            <v>28 C</v>
          </cell>
          <cell r="D3044" t="str">
            <v>개</v>
          </cell>
        </row>
        <row r="3045">
          <cell r="A3045">
            <v>7311083</v>
          </cell>
          <cell r="B3045" t="str">
            <v>위샤캡</v>
          </cell>
          <cell r="C3045" t="str">
            <v>36 C</v>
          </cell>
          <cell r="D3045" t="str">
            <v>개</v>
          </cell>
        </row>
        <row r="3046">
          <cell r="A3046">
            <v>7311084</v>
          </cell>
          <cell r="B3046" t="str">
            <v>위샤캡</v>
          </cell>
          <cell r="C3046" t="str">
            <v>42 C</v>
          </cell>
          <cell r="D3046" t="str">
            <v>개</v>
          </cell>
        </row>
        <row r="3047">
          <cell r="A3047">
            <v>7311085</v>
          </cell>
          <cell r="B3047" t="str">
            <v>위샤캡</v>
          </cell>
          <cell r="C3047" t="str">
            <v>54 C</v>
          </cell>
          <cell r="D3047" t="str">
            <v>개</v>
          </cell>
        </row>
        <row r="3048">
          <cell r="A3048">
            <v>7311086</v>
          </cell>
          <cell r="B3048" t="str">
            <v>위샤캡</v>
          </cell>
          <cell r="C3048" t="str">
            <v>70 C</v>
          </cell>
          <cell r="D3048" t="str">
            <v>개</v>
          </cell>
        </row>
        <row r="3049">
          <cell r="A3049">
            <v>7311087</v>
          </cell>
          <cell r="B3049" t="str">
            <v>위샤캡</v>
          </cell>
          <cell r="C3049" t="str">
            <v>82 C</v>
          </cell>
          <cell r="D3049" t="str">
            <v>개</v>
          </cell>
        </row>
        <row r="3050">
          <cell r="A3050">
            <v>7311088</v>
          </cell>
          <cell r="B3050" t="str">
            <v>위샤캡</v>
          </cell>
          <cell r="C3050" t="str">
            <v>104 C</v>
          </cell>
          <cell r="D3050" t="str">
            <v>개</v>
          </cell>
        </row>
        <row r="3051">
          <cell r="A3051">
            <v>7311100</v>
          </cell>
          <cell r="B3051" t="str">
            <v>접지 크램프</v>
          </cell>
          <cell r="C3051" t="str">
            <v>16 C</v>
          </cell>
          <cell r="D3051" t="str">
            <v>개</v>
          </cell>
        </row>
        <row r="3052">
          <cell r="A3052">
            <v>7311101</v>
          </cell>
          <cell r="B3052" t="str">
            <v>접지 크램프</v>
          </cell>
          <cell r="C3052" t="str">
            <v>22 C</v>
          </cell>
          <cell r="D3052" t="str">
            <v>개</v>
          </cell>
        </row>
        <row r="3053">
          <cell r="A3053">
            <v>7311102</v>
          </cell>
          <cell r="B3053" t="str">
            <v>접지 크램프</v>
          </cell>
          <cell r="C3053" t="str">
            <v>28 C</v>
          </cell>
          <cell r="D3053" t="str">
            <v>개</v>
          </cell>
        </row>
        <row r="3054">
          <cell r="A3054">
            <v>7311103</v>
          </cell>
          <cell r="B3054" t="str">
            <v>접지 크램프</v>
          </cell>
          <cell r="C3054" t="str">
            <v>36 C</v>
          </cell>
          <cell r="D3054" t="str">
            <v>개</v>
          </cell>
        </row>
        <row r="3055">
          <cell r="A3055">
            <v>7311104</v>
          </cell>
          <cell r="B3055" t="str">
            <v>접지 크램프</v>
          </cell>
          <cell r="C3055" t="str">
            <v>42 C</v>
          </cell>
          <cell r="D3055" t="str">
            <v>개</v>
          </cell>
        </row>
        <row r="3056">
          <cell r="A3056">
            <v>7311105</v>
          </cell>
          <cell r="B3056" t="str">
            <v>접지 크램프</v>
          </cell>
          <cell r="C3056" t="str">
            <v>54 C</v>
          </cell>
          <cell r="D3056" t="str">
            <v>개</v>
          </cell>
        </row>
        <row r="3057">
          <cell r="A3057">
            <v>7311106</v>
          </cell>
          <cell r="B3057" t="str">
            <v>접지 크램프</v>
          </cell>
          <cell r="C3057" t="str">
            <v>70 C</v>
          </cell>
          <cell r="D3057" t="str">
            <v>개</v>
          </cell>
        </row>
        <row r="3058">
          <cell r="A3058">
            <v>7311107</v>
          </cell>
          <cell r="B3058" t="str">
            <v>접지 크램프</v>
          </cell>
          <cell r="C3058" t="str">
            <v>82 C</v>
          </cell>
          <cell r="D3058" t="str">
            <v>개</v>
          </cell>
        </row>
        <row r="3059">
          <cell r="A3059">
            <v>7311108</v>
          </cell>
          <cell r="B3059" t="str">
            <v>접지 크램프</v>
          </cell>
          <cell r="C3059" t="str">
            <v>104 C</v>
          </cell>
          <cell r="D3059" t="str">
            <v>개</v>
          </cell>
        </row>
        <row r="3060">
          <cell r="A3060">
            <v>7311120</v>
          </cell>
          <cell r="B3060" t="str">
            <v>유크램프</v>
          </cell>
          <cell r="C3060" t="str">
            <v>16 C</v>
          </cell>
          <cell r="D3060" t="str">
            <v>개</v>
          </cell>
        </row>
        <row r="3061">
          <cell r="A3061">
            <v>7311121</v>
          </cell>
          <cell r="B3061" t="str">
            <v>유크램프</v>
          </cell>
          <cell r="C3061" t="str">
            <v>22 C</v>
          </cell>
          <cell r="D3061" t="str">
            <v>개</v>
          </cell>
        </row>
        <row r="3062">
          <cell r="A3062">
            <v>7311122</v>
          </cell>
          <cell r="B3062" t="str">
            <v>유크램프</v>
          </cell>
          <cell r="C3062" t="str">
            <v>28 C</v>
          </cell>
          <cell r="D3062" t="str">
            <v>개</v>
          </cell>
        </row>
        <row r="3063">
          <cell r="A3063">
            <v>7311123</v>
          </cell>
          <cell r="B3063" t="str">
            <v>유크램프</v>
          </cell>
          <cell r="C3063" t="str">
            <v>36 C</v>
          </cell>
          <cell r="D3063" t="str">
            <v>개</v>
          </cell>
        </row>
        <row r="3064">
          <cell r="A3064">
            <v>7311124</v>
          </cell>
          <cell r="B3064" t="str">
            <v>유크램프</v>
          </cell>
          <cell r="C3064" t="str">
            <v>42 C</v>
          </cell>
          <cell r="D3064" t="str">
            <v>개</v>
          </cell>
        </row>
        <row r="3065">
          <cell r="A3065">
            <v>7311140</v>
          </cell>
          <cell r="B3065" t="str">
            <v>파이프크램프</v>
          </cell>
          <cell r="C3065" t="str">
            <v>16 C</v>
          </cell>
          <cell r="D3065" t="str">
            <v>개</v>
          </cell>
        </row>
        <row r="3066">
          <cell r="A3066">
            <v>7311141</v>
          </cell>
          <cell r="B3066" t="str">
            <v>파이프크램프</v>
          </cell>
          <cell r="C3066" t="str">
            <v>22 C</v>
          </cell>
          <cell r="D3066" t="str">
            <v>개</v>
          </cell>
        </row>
        <row r="3067">
          <cell r="A3067">
            <v>7311142</v>
          </cell>
          <cell r="B3067" t="str">
            <v>파이프크램프</v>
          </cell>
          <cell r="C3067" t="str">
            <v>28 C</v>
          </cell>
          <cell r="D3067" t="str">
            <v>개</v>
          </cell>
        </row>
        <row r="3068">
          <cell r="A3068">
            <v>7311143</v>
          </cell>
          <cell r="B3068" t="str">
            <v>파이프크램프</v>
          </cell>
          <cell r="C3068" t="str">
            <v>36 C</v>
          </cell>
          <cell r="D3068" t="str">
            <v>개</v>
          </cell>
        </row>
        <row r="3069">
          <cell r="A3069">
            <v>7311144</v>
          </cell>
          <cell r="B3069" t="str">
            <v>파이프크램프</v>
          </cell>
          <cell r="C3069" t="str">
            <v>42 C</v>
          </cell>
          <cell r="D3069" t="str">
            <v>개</v>
          </cell>
        </row>
        <row r="3070">
          <cell r="A3070">
            <v>7311145</v>
          </cell>
          <cell r="B3070" t="str">
            <v>파이프크램프</v>
          </cell>
          <cell r="C3070" t="str">
            <v>54 C</v>
          </cell>
          <cell r="D3070" t="str">
            <v>개</v>
          </cell>
        </row>
        <row r="3071">
          <cell r="A3071">
            <v>7311146</v>
          </cell>
          <cell r="B3071" t="str">
            <v>파이프크램프</v>
          </cell>
          <cell r="C3071" t="str">
            <v>70 C</v>
          </cell>
          <cell r="D3071" t="str">
            <v>개</v>
          </cell>
        </row>
        <row r="3072">
          <cell r="A3072">
            <v>7311147</v>
          </cell>
          <cell r="B3072" t="str">
            <v>파이프크램프</v>
          </cell>
          <cell r="C3072" t="str">
            <v>82 C</v>
          </cell>
          <cell r="D3072" t="str">
            <v>개</v>
          </cell>
        </row>
        <row r="3073">
          <cell r="A3073">
            <v>7311148</v>
          </cell>
          <cell r="B3073" t="str">
            <v>파이프크램프</v>
          </cell>
          <cell r="C3073" t="str">
            <v>104 C</v>
          </cell>
          <cell r="D3073" t="str">
            <v>개</v>
          </cell>
        </row>
        <row r="3074">
          <cell r="A3074">
            <v>7311160</v>
          </cell>
          <cell r="B3074" t="str">
            <v>유볼트행거</v>
          </cell>
          <cell r="C3074" t="str">
            <v>16 C</v>
          </cell>
          <cell r="D3074" t="str">
            <v>개</v>
          </cell>
        </row>
        <row r="3075">
          <cell r="A3075">
            <v>7311161</v>
          </cell>
          <cell r="B3075" t="str">
            <v>유볼트행거</v>
          </cell>
          <cell r="C3075" t="str">
            <v>22 C</v>
          </cell>
          <cell r="D3075" t="str">
            <v>개</v>
          </cell>
        </row>
        <row r="3076">
          <cell r="A3076">
            <v>7311162</v>
          </cell>
          <cell r="B3076" t="str">
            <v>유볼트행거</v>
          </cell>
          <cell r="C3076" t="str">
            <v>28 C</v>
          </cell>
          <cell r="D3076" t="str">
            <v>개</v>
          </cell>
        </row>
        <row r="3077">
          <cell r="A3077">
            <v>7311163</v>
          </cell>
          <cell r="B3077" t="str">
            <v>유볼트행거</v>
          </cell>
          <cell r="C3077" t="str">
            <v>36 C</v>
          </cell>
          <cell r="D3077" t="str">
            <v>개</v>
          </cell>
        </row>
        <row r="3078">
          <cell r="A3078">
            <v>7311164</v>
          </cell>
          <cell r="B3078" t="str">
            <v>유볼트행거</v>
          </cell>
          <cell r="C3078" t="str">
            <v>42 C</v>
          </cell>
          <cell r="D3078" t="str">
            <v>개</v>
          </cell>
        </row>
        <row r="3079">
          <cell r="A3079">
            <v>7311165</v>
          </cell>
          <cell r="B3079" t="str">
            <v>유볼트행거</v>
          </cell>
          <cell r="C3079" t="str">
            <v>54 C</v>
          </cell>
          <cell r="D3079" t="str">
            <v>개</v>
          </cell>
        </row>
        <row r="3080">
          <cell r="A3080">
            <v>7311166</v>
          </cell>
          <cell r="B3080" t="str">
            <v>유볼트행거</v>
          </cell>
          <cell r="C3080" t="str">
            <v>70 C</v>
          </cell>
          <cell r="D3080" t="str">
            <v>개</v>
          </cell>
        </row>
        <row r="3081">
          <cell r="A3081">
            <v>7311167</v>
          </cell>
          <cell r="B3081" t="str">
            <v>유볼트행거</v>
          </cell>
          <cell r="C3081" t="str">
            <v>82 C</v>
          </cell>
          <cell r="D3081" t="str">
            <v>개</v>
          </cell>
        </row>
        <row r="3082">
          <cell r="A3082">
            <v>7311168</v>
          </cell>
          <cell r="B3082" t="str">
            <v>유볼트행거</v>
          </cell>
          <cell r="C3082" t="str">
            <v>104 C</v>
          </cell>
          <cell r="D3082" t="str">
            <v>개</v>
          </cell>
        </row>
        <row r="3083">
          <cell r="A3083">
            <v>7311180</v>
          </cell>
          <cell r="B3083" t="str">
            <v>파이프행거</v>
          </cell>
          <cell r="C3083" t="str">
            <v>16 C</v>
          </cell>
          <cell r="D3083" t="str">
            <v>개</v>
          </cell>
        </row>
        <row r="3084">
          <cell r="A3084">
            <v>7311181</v>
          </cell>
          <cell r="B3084" t="str">
            <v>파이프행거</v>
          </cell>
          <cell r="C3084" t="str">
            <v>22 C</v>
          </cell>
          <cell r="D3084" t="str">
            <v>개</v>
          </cell>
        </row>
        <row r="3085">
          <cell r="A3085">
            <v>7311182</v>
          </cell>
          <cell r="B3085" t="str">
            <v>파이프행거</v>
          </cell>
          <cell r="C3085" t="str">
            <v>28 C</v>
          </cell>
          <cell r="D3085" t="str">
            <v>개</v>
          </cell>
        </row>
        <row r="3086">
          <cell r="A3086">
            <v>7311183</v>
          </cell>
          <cell r="B3086" t="str">
            <v>파이프행거</v>
          </cell>
          <cell r="C3086" t="str">
            <v>36 C</v>
          </cell>
          <cell r="D3086" t="str">
            <v>개</v>
          </cell>
        </row>
        <row r="3087">
          <cell r="A3087">
            <v>7311184</v>
          </cell>
          <cell r="B3087" t="str">
            <v>파이프행거</v>
          </cell>
          <cell r="C3087" t="str">
            <v>42 C</v>
          </cell>
          <cell r="D3087" t="str">
            <v>개</v>
          </cell>
        </row>
        <row r="3088">
          <cell r="A3088">
            <v>7311185</v>
          </cell>
          <cell r="B3088" t="str">
            <v>파이프행거</v>
          </cell>
          <cell r="C3088" t="str">
            <v>54 C</v>
          </cell>
          <cell r="D3088" t="str">
            <v>개</v>
          </cell>
        </row>
        <row r="3089">
          <cell r="A3089">
            <v>7311186</v>
          </cell>
          <cell r="B3089" t="str">
            <v>파이프행거</v>
          </cell>
          <cell r="C3089" t="str">
            <v>70 C</v>
          </cell>
          <cell r="D3089" t="str">
            <v>개</v>
          </cell>
        </row>
        <row r="3090">
          <cell r="A3090">
            <v>7311187</v>
          </cell>
          <cell r="B3090" t="str">
            <v>파이프행거</v>
          </cell>
          <cell r="C3090" t="str">
            <v>82 C</v>
          </cell>
          <cell r="D3090" t="str">
            <v>개</v>
          </cell>
        </row>
        <row r="3091">
          <cell r="A3091">
            <v>7311188</v>
          </cell>
          <cell r="B3091" t="str">
            <v>파이프행거</v>
          </cell>
          <cell r="C3091" t="str">
            <v>104 C</v>
          </cell>
          <cell r="D3091" t="str">
            <v>개</v>
          </cell>
        </row>
        <row r="3092">
          <cell r="A3092">
            <v>7311200</v>
          </cell>
          <cell r="B3092" t="str">
            <v>한쪽새들 (SUS)</v>
          </cell>
          <cell r="C3092" t="str">
            <v>16 C</v>
          </cell>
          <cell r="D3092" t="str">
            <v>개</v>
          </cell>
        </row>
        <row r="3093">
          <cell r="A3093">
            <v>7311201</v>
          </cell>
          <cell r="B3093" t="str">
            <v>한쪽새들 (SUS)</v>
          </cell>
          <cell r="C3093" t="str">
            <v>22 C</v>
          </cell>
          <cell r="D3093" t="str">
            <v>개</v>
          </cell>
        </row>
        <row r="3094">
          <cell r="A3094">
            <v>7311202</v>
          </cell>
          <cell r="B3094" t="str">
            <v>한쪽새들 (SUS)</v>
          </cell>
          <cell r="C3094" t="str">
            <v>28 C</v>
          </cell>
          <cell r="D3094" t="str">
            <v>개</v>
          </cell>
        </row>
        <row r="3095">
          <cell r="A3095">
            <v>7311203</v>
          </cell>
          <cell r="B3095" t="str">
            <v>한쪽새들 (SUS)</v>
          </cell>
          <cell r="C3095" t="str">
            <v>36 C</v>
          </cell>
          <cell r="D3095" t="str">
            <v>개</v>
          </cell>
        </row>
        <row r="3096">
          <cell r="A3096">
            <v>7311204</v>
          </cell>
          <cell r="B3096" t="str">
            <v>한쪽새들 (SUS)</v>
          </cell>
          <cell r="C3096" t="str">
            <v>42 C</v>
          </cell>
          <cell r="D3096" t="str">
            <v>개</v>
          </cell>
        </row>
        <row r="3097">
          <cell r="A3097">
            <v>7311205</v>
          </cell>
          <cell r="B3097" t="str">
            <v>한쪽새들 (SUS)</v>
          </cell>
          <cell r="C3097" t="str">
            <v>54 C</v>
          </cell>
          <cell r="D3097" t="str">
            <v>개</v>
          </cell>
        </row>
        <row r="3098">
          <cell r="A3098">
            <v>7311206</v>
          </cell>
          <cell r="B3098" t="str">
            <v>한쪽새들 (SUS)</v>
          </cell>
          <cell r="C3098" t="str">
            <v>70 C</v>
          </cell>
          <cell r="D3098" t="str">
            <v>개</v>
          </cell>
        </row>
        <row r="3099">
          <cell r="A3099">
            <v>7311207</v>
          </cell>
          <cell r="B3099" t="str">
            <v>한쪽새들 (SUS)</v>
          </cell>
          <cell r="C3099" t="str">
            <v>82 C</v>
          </cell>
          <cell r="D3099" t="str">
            <v>개</v>
          </cell>
        </row>
        <row r="3100">
          <cell r="A3100">
            <v>7311208</v>
          </cell>
          <cell r="B3100" t="str">
            <v>한쪽새들 (SUS)</v>
          </cell>
          <cell r="C3100" t="str">
            <v>104 C</v>
          </cell>
          <cell r="D3100" t="str">
            <v>개</v>
          </cell>
        </row>
        <row r="3101">
          <cell r="A3101">
            <v>7312001</v>
          </cell>
          <cell r="B3101" t="str">
            <v>아우트레트박스</v>
          </cell>
          <cell r="C3101" t="str">
            <v>8 각 44 mm</v>
          </cell>
          <cell r="D3101" t="str">
            <v>개</v>
          </cell>
        </row>
        <row r="3102">
          <cell r="A3102">
            <v>7312002</v>
          </cell>
          <cell r="B3102" t="str">
            <v>아우트레트박스</v>
          </cell>
          <cell r="C3102" t="str">
            <v>8 각 54 mm</v>
          </cell>
          <cell r="D3102" t="str">
            <v>개</v>
          </cell>
        </row>
        <row r="3103">
          <cell r="A3103">
            <v>7312003</v>
          </cell>
          <cell r="B3103" t="str">
            <v>아우트레트박스</v>
          </cell>
          <cell r="C3103" t="str">
            <v>8 각 75 mm</v>
          </cell>
          <cell r="D3103" t="str">
            <v>개</v>
          </cell>
        </row>
        <row r="3104">
          <cell r="A3104">
            <v>7312004</v>
          </cell>
          <cell r="B3104" t="str">
            <v>아우트레트박스</v>
          </cell>
          <cell r="C3104" t="str">
            <v>중형 4 각 44 mm</v>
          </cell>
          <cell r="D3104" t="str">
            <v>개</v>
          </cell>
        </row>
        <row r="3105">
          <cell r="A3105">
            <v>7312005</v>
          </cell>
          <cell r="B3105" t="str">
            <v>아우트레트박스</v>
          </cell>
          <cell r="C3105" t="str">
            <v>중형 4 각 54 mm</v>
          </cell>
          <cell r="D3105" t="str">
            <v>개</v>
          </cell>
        </row>
        <row r="3106">
          <cell r="A3106">
            <v>7312006</v>
          </cell>
          <cell r="B3106" t="str">
            <v>아우트레트박스</v>
          </cell>
          <cell r="C3106" t="str">
            <v>중형 4 각 75 mm</v>
          </cell>
          <cell r="D3106" t="str">
            <v>개</v>
          </cell>
        </row>
        <row r="3107">
          <cell r="A3107">
            <v>7312007</v>
          </cell>
          <cell r="B3107" t="str">
            <v>아우트레트박스</v>
          </cell>
          <cell r="C3107" t="str">
            <v>대형 4 각 44 mm</v>
          </cell>
          <cell r="D3107" t="str">
            <v>개</v>
          </cell>
        </row>
        <row r="3108">
          <cell r="A3108">
            <v>7312008</v>
          </cell>
          <cell r="B3108" t="str">
            <v>아우트레트박스</v>
          </cell>
          <cell r="C3108" t="str">
            <v>대형 4 각 54 mm</v>
          </cell>
          <cell r="D3108" t="str">
            <v>개</v>
          </cell>
        </row>
        <row r="3109">
          <cell r="A3109">
            <v>7312020</v>
          </cell>
          <cell r="B3109" t="str">
            <v>특수아우트레트박스</v>
          </cell>
          <cell r="C3109" t="str">
            <v>8 각 44 mm</v>
          </cell>
          <cell r="D3109" t="str">
            <v>개</v>
          </cell>
        </row>
        <row r="3110">
          <cell r="A3110">
            <v>7312021</v>
          </cell>
          <cell r="B3110" t="str">
            <v>특수아우트레트박스</v>
          </cell>
          <cell r="C3110" t="str">
            <v>8 각 54 mm</v>
          </cell>
          <cell r="D3110" t="str">
            <v>개</v>
          </cell>
        </row>
        <row r="3111">
          <cell r="A3111">
            <v>7312022</v>
          </cell>
          <cell r="B3111" t="str">
            <v>특수아우트레트박스</v>
          </cell>
          <cell r="C3111" t="str">
            <v>8 각 75 mm</v>
          </cell>
          <cell r="D3111" t="str">
            <v>개</v>
          </cell>
        </row>
        <row r="3112">
          <cell r="A3112">
            <v>7312023</v>
          </cell>
          <cell r="B3112" t="str">
            <v>특수아우트레트박스</v>
          </cell>
          <cell r="C3112" t="str">
            <v>8 각 90 mm</v>
          </cell>
          <cell r="D3112" t="str">
            <v>개</v>
          </cell>
        </row>
        <row r="3113">
          <cell r="A3113">
            <v>7312024</v>
          </cell>
          <cell r="B3113" t="str">
            <v>특수아우트레트박스</v>
          </cell>
          <cell r="C3113" t="str">
            <v>8 각 100 mm</v>
          </cell>
          <cell r="D3113" t="str">
            <v>개</v>
          </cell>
        </row>
        <row r="3114">
          <cell r="A3114">
            <v>7312025</v>
          </cell>
          <cell r="B3114" t="str">
            <v>특수아우트레트박스</v>
          </cell>
          <cell r="C3114" t="str">
            <v>중형 4 각 44 mm</v>
          </cell>
          <cell r="D3114" t="str">
            <v>개</v>
          </cell>
        </row>
        <row r="3115">
          <cell r="A3115">
            <v>7312026</v>
          </cell>
          <cell r="B3115" t="str">
            <v>특수아우트레트박스</v>
          </cell>
          <cell r="C3115" t="str">
            <v>중형 4 각 54 mm</v>
          </cell>
          <cell r="D3115" t="str">
            <v>개</v>
          </cell>
        </row>
        <row r="3116">
          <cell r="A3116">
            <v>7312027</v>
          </cell>
          <cell r="B3116" t="str">
            <v>특수아우트레트박스</v>
          </cell>
          <cell r="C3116" t="str">
            <v>중형 4 각 75 mm</v>
          </cell>
          <cell r="D3116" t="str">
            <v>개</v>
          </cell>
        </row>
        <row r="3117">
          <cell r="A3117">
            <v>7312028</v>
          </cell>
          <cell r="B3117" t="str">
            <v>특수아우트레트박스</v>
          </cell>
          <cell r="C3117" t="str">
            <v>중형 4 각 90 mm</v>
          </cell>
          <cell r="D3117" t="str">
            <v>개</v>
          </cell>
        </row>
        <row r="3118">
          <cell r="A3118">
            <v>7312029</v>
          </cell>
          <cell r="B3118" t="str">
            <v>특수아우트레트박스</v>
          </cell>
          <cell r="C3118" t="str">
            <v>중형 4 각 100 mm</v>
          </cell>
          <cell r="D3118" t="str">
            <v>개</v>
          </cell>
        </row>
        <row r="3119">
          <cell r="A3119">
            <v>7312040</v>
          </cell>
          <cell r="B3119" t="str">
            <v>스위치박스</v>
          </cell>
          <cell r="C3119" t="str">
            <v>1 개용 44 mm</v>
          </cell>
          <cell r="D3119" t="str">
            <v>개</v>
          </cell>
        </row>
        <row r="3120">
          <cell r="A3120">
            <v>7312041</v>
          </cell>
          <cell r="B3120" t="str">
            <v>스위치박스</v>
          </cell>
          <cell r="C3120" t="str">
            <v>1 개용 54 mm</v>
          </cell>
          <cell r="D3120" t="str">
            <v>개</v>
          </cell>
        </row>
        <row r="3121">
          <cell r="A3121">
            <v>7312042</v>
          </cell>
          <cell r="B3121" t="str">
            <v>스위치박스</v>
          </cell>
          <cell r="C3121" t="str">
            <v>1 개용 75 mm</v>
          </cell>
          <cell r="D3121" t="str">
            <v>개</v>
          </cell>
        </row>
        <row r="3122">
          <cell r="A3122">
            <v>7312043</v>
          </cell>
          <cell r="B3122" t="str">
            <v>스위치박스</v>
          </cell>
          <cell r="C3122" t="str">
            <v>2 개용 44 mm</v>
          </cell>
          <cell r="D3122" t="str">
            <v>개</v>
          </cell>
        </row>
        <row r="3123">
          <cell r="A3123">
            <v>7312044</v>
          </cell>
          <cell r="B3123" t="str">
            <v>스위치박스</v>
          </cell>
          <cell r="C3123" t="str">
            <v>2 개용 54 mm</v>
          </cell>
          <cell r="D3123" t="str">
            <v>개</v>
          </cell>
        </row>
        <row r="3124">
          <cell r="A3124">
            <v>7312045</v>
          </cell>
          <cell r="B3124" t="str">
            <v>스위치박스</v>
          </cell>
          <cell r="C3124" t="str">
            <v>2 개용 75 mm</v>
          </cell>
          <cell r="D3124" t="str">
            <v>개</v>
          </cell>
        </row>
        <row r="3125">
          <cell r="A3125">
            <v>7312046</v>
          </cell>
          <cell r="B3125" t="str">
            <v>스위치박스</v>
          </cell>
          <cell r="C3125" t="str">
            <v>3 개용 44 mm</v>
          </cell>
          <cell r="D3125" t="str">
            <v>개</v>
          </cell>
        </row>
        <row r="3126">
          <cell r="A3126">
            <v>7312047</v>
          </cell>
          <cell r="B3126" t="str">
            <v>스위치박스</v>
          </cell>
          <cell r="C3126" t="str">
            <v>3 개용 54 mm</v>
          </cell>
          <cell r="D3126" t="str">
            <v>개</v>
          </cell>
        </row>
        <row r="3127">
          <cell r="A3127">
            <v>7312060</v>
          </cell>
          <cell r="B3127" t="str">
            <v>PVC 박스</v>
          </cell>
          <cell r="C3127" t="str">
            <v>S/W 용</v>
          </cell>
          <cell r="D3127" t="str">
            <v>개</v>
          </cell>
        </row>
        <row r="3128">
          <cell r="A3128">
            <v>7312061</v>
          </cell>
          <cell r="B3128" t="str">
            <v>PVC 박스</v>
          </cell>
          <cell r="C3128" t="str">
            <v>O/L 4 각</v>
          </cell>
          <cell r="D3128" t="str">
            <v>개</v>
          </cell>
        </row>
        <row r="3129">
          <cell r="A3129">
            <v>7312062</v>
          </cell>
          <cell r="B3129" t="str">
            <v>PVC 박스</v>
          </cell>
          <cell r="C3129" t="str">
            <v>C/T 8 각</v>
          </cell>
          <cell r="D3129" t="str">
            <v>개</v>
          </cell>
        </row>
        <row r="3130">
          <cell r="A3130">
            <v>7312063</v>
          </cell>
          <cell r="B3130" t="str">
            <v>PVC 박스</v>
          </cell>
          <cell r="C3130" t="str">
            <v>C/T 4 각</v>
          </cell>
          <cell r="D3130" t="str">
            <v>개</v>
          </cell>
        </row>
        <row r="3131">
          <cell r="A3131">
            <v>7312080</v>
          </cell>
          <cell r="B3131" t="str">
            <v>박스커버-8 각</v>
          </cell>
          <cell r="C3131" t="str">
            <v>평</v>
          </cell>
          <cell r="D3131" t="str">
            <v>개</v>
          </cell>
        </row>
        <row r="3132">
          <cell r="A3132">
            <v>7312081</v>
          </cell>
          <cell r="B3132" t="str">
            <v>박스커버-8 각</v>
          </cell>
          <cell r="C3132" t="str">
            <v>둥근구멍 (오목)</v>
          </cell>
          <cell r="D3132" t="str">
            <v>개</v>
          </cell>
        </row>
        <row r="3133">
          <cell r="A3133">
            <v>7312082</v>
          </cell>
          <cell r="B3133" t="str">
            <v>박스커버-8 각</v>
          </cell>
          <cell r="C3133" t="str">
            <v>둥근구멍 (평)</v>
          </cell>
          <cell r="D3133" t="str">
            <v>개</v>
          </cell>
        </row>
        <row r="3134">
          <cell r="A3134">
            <v>7312100</v>
          </cell>
          <cell r="B3134" t="str">
            <v>박스커버-4 각</v>
          </cell>
          <cell r="C3134" t="str">
            <v>평</v>
          </cell>
          <cell r="D3134" t="str">
            <v>개</v>
          </cell>
        </row>
        <row r="3135">
          <cell r="A3135">
            <v>7312101</v>
          </cell>
          <cell r="B3135" t="str">
            <v>박스커버-4 각</v>
          </cell>
          <cell r="C3135" t="str">
            <v>둥근구멍 (오목)</v>
          </cell>
          <cell r="D3135" t="str">
            <v>개</v>
          </cell>
        </row>
        <row r="3136">
          <cell r="A3136">
            <v>7312102</v>
          </cell>
          <cell r="B3136" t="str">
            <v>박스커버-4 각</v>
          </cell>
          <cell r="C3136" t="str">
            <v>둥근구멍 (평)</v>
          </cell>
          <cell r="D3136" t="str">
            <v>개</v>
          </cell>
        </row>
        <row r="3137">
          <cell r="A3137">
            <v>7312103</v>
          </cell>
          <cell r="B3137" t="str">
            <v>박스커버-4 각</v>
          </cell>
          <cell r="C3137" t="str">
            <v>1 개용S/W (오목)</v>
          </cell>
          <cell r="D3137" t="str">
            <v>개</v>
          </cell>
        </row>
        <row r="3138">
          <cell r="A3138">
            <v>7312104</v>
          </cell>
          <cell r="B3138" t="str">
            <v>박스커버-4 각</v>
          </cell>
          <cell r="C3138" t="str">
            <v>1 개용S/W (평)</v>
          </cell>
          <cell r="D3138" t="str">
            <v>개</v>
          </cell>
        </row>
        <row r="3139">
          <cell r="A3139">
            <v>7312105</v>
          </cell>
          <cell r="B3139" t="str">
            <v>박스커버-4 각</v>
          </cell>
          <cell r="C3139" t="str">
            <v>2 개용S/W (오목)</v>
          </cell>
          <cell r="D3139" t="str">
            <v>개</v>
          </cell>
        </row>
        <row r="3140">
          <cell r="A3140">
            <v>7312106</v>
          </cell>
          <cell r="B3140" t="str">
            <v>박스커버-4 각</v>
          </cell>
          <cell r="C3140" t="str">
            <v>2 개용S/W (평)</v>
          </cell>
          <cell r="D3140" t="str">
            <v>개</v>
          </cell>
        </row>
        <row r="3141">
          <cell r="A3141">
            <v>7312107</v>
          </cell>
          <cell r="B3141" t="str">
            <v>박스커버-4 각</v>
          </cell>
          <cell r="C3141" t="str">
            <v>형광등용 (오목)</v>
          </cell>
          <cell r="D3141" t="str">
            <v>개</v>
          </cell>
        </row>
        <row r="3142">
          <cell r="A3142">
            <v>7312108</v>
          </cell>
          <cell r="B3142" t="str">
            <v>박스커버-4 각</v>
          </cell>
          <cell r="C3142" t="str">
            <v>형광등용 (평)</v>
          </cell>
          <cell r="D3142" t="str">
            <v>개</v>
          </cell>
        </row>
        <row r="3143">
          <cell r="A3143">
            <v>7312109</v>
          </cell>
          <cell r="B3143" t="str">
            <v>박스커버-4 각</v>
          </cell>
          <cell r="C3143" t="str">
            <v>승압용</v>
          </cell>
          <cell r="D3143" t="str">
            <v>개</v>
          </cell>
        </row>
        <row r="3144">
          <cell r="A3144">
            <v>7312120</v>
          </cell>
          <cell r="B3144" t="str">
            <v>노출박스</v>
          </cell>
          <cell r="C3144" t="str">
            <v>16 mm - 1 방출</v>
          </cell>
          <cell r="D3144" t="str">
            <v>개</v>
          </cell>
        </row>
        <row r="3145">
          <cell r="A3145">
            <v>7312121</v>
          </cell>
          <cell r="B3145" t="str">
            <v>노출박스</v>
          </cell>
          <cell r="C3145" t="str">
            <v>16 mm - 2 방출</v>
          </cell>
          <cell r="D3145" t="str">
            <v>개</v>
          </cell>
        </row>
        <row r="3146">
          <cell r="A3146">
            <v>7312122</v>
          </cell>
          <cell r="B3146" t="str">
            <v>노출박스</v>
          </cell>
          <cell r="C3146" t="str">
            <v>16 mm - 3 방출</v>
          </cell>
          <cell r="D3146" t="str">
            <v>개</v>
          </cell>
        </row>
        <row r="3147">
          <cell r="A3147">
            <v>7312123</v>
          </cell>
          <cell r="B3147" t="str">
            <v>노출박스</v>
          </cell>
          <cell r="C3147" t="str">
            <v>16 mm - 4 방출</v>
          </cell>
          <cell r="D3147" t="str">
            <v>개</v>
          </cell>
        </row>
        <row r="3148">
          <cell r="A3148">
            <v>7312140</v>
          </cell>
          <cell r="B3148" t="str">
            <v>노출박스</v>
          </cell>
          <cell r="C3148" t="str">
            <v>22 mm - 1 방출</v>
          </cell>
          <cell r="D3148" t="str">
            <v>개</v>
          </cell>
        </row>
        <row r="3149">
          <cell r="A3149">
            <v>7312141</v>
          </cell>
          <cell r="B3149" t="str">
            <v>노출박스</v>
          </cell>
          <cell r="C3149" t="str">
            <v>22 mm - 2 방출</v>
          </cell>
          <cell r="D3149" t="str">
            <v>개</v>
          </cell>
        </row>
        <row r="3150">
          <cell r="A3150">
            <v>7312142</v>
          </cell>
          <cell r="B3150" t="str">
            <v>노출박스</v>
          </cell>
          <cell r="C3150" t="str">
            <v>22 mm - 3 방출</v>
          </cell>
          <cell r="D3150" t="str">
            <v>개</v>
          </cell>
        </row>
        <row r="3151">
          <cell r="A3151">
            <v>7312143</v>
          </cell>
          <cell r="B3151" t="str">
            <v>노출박스</v>
          </cell>
          <cell r="C3151" t="str">
            <v>22 mm - 4 방출</v>
          </cell>
          <cell r="D3151" t="str">
            <v>개</v>
          </cell>
        </row>
        <row r="3152">
          <cell r="A3152">
            <v>7312160</v>
          </cell>
          <cell r="B3152" t="str">
            <v>노출박스</v>
          </cell>
          <cell r="C3152" t="str">
            <v>28 mm - 1 방출</v>
          </cell>
          <cell r="D3152" t="str">
            <v>개</v>
          </cell>
        </row>
        <row r="3153">
          <cell r="A3153">
            <v>7312161</v>
          </cell>
          <cell r="B3153" t="str">
            <v>노출박스</v>
          </cell>
          <cell r="C3153" t="str">
            <v>28 mm - 2 방출</v>
          </cell>
          <cell r="D3153" t="str">
            <v>개</v>
          </cell>
        </row>
        <row r="3154">
          <cell r="A3154">
            <v>7312162</v>
          </cell>
          <cell r="B3154" t="str">
            <v>노출박스</v>
          </cell>
          <cell r="C3154" t="str">
            <v>28 mm - 3 방출</v>
          </cell>
          <cell r="D3154" t="str">
            <v>개</v>
          </cell>
        </row>
        <row r="3155">
          <cell r="A3155">
            <v>7312163</v>
          </cell>
          <cell r="B3155" t="str">
            <v>노출박스</v>
          </cell>
          <cell r="C3155" t="str">
            <v>28 mm - 4 방출</v>
          </cell>
          <cell r="D3155" t="str">
            <v>개</v>
          </cell>
        </row>
        <row r="3156">
          <cell r="A3156">
            <v>7312180</v>
          </cell>
          <cell r="B3156" t="str">
            <v>노출박스</v>
          </cell>
          <cell r="C3156" t="str">
            <v>36 mm - 1 방출</v>
          </cell>
          <cell r="D3156" t="str">
            <v>개</v>
          </cell>
        </row>
        <row r="3157">
          <cell r="A3157">
            <v>7312181</v>
          </cell>
          <cell r="B3157" t="str">
            <v>노출박스</v>
          </cell>
          <cell r="C3157" t="str">
            <v>36 mm - 2 방출</v>
          </cell>
          <cell r="D3157" t="str">
            <v>개</v>
          </cell>
        </row>
        <row r="3158">
          <cell r="A3158">
            <v>7312182</v>
          </cell>
          <cell r="B3158" t="str">
            <v>노출박스</v>
          </cell>
          <cell r="C3158" t="str">
            <v>36 mm - 3 방출</v>
          </cell>
          <cell r="D3158" t="str">
            <v>개</v>
          </cell>
        </row>
        <row r="3159">
          <cell r="A3159">
            <v>7312183</v>
          </cell>
          <cell r="B3159" t="str">
            <v>노출박스</v>
          </cell>
          <cell r="C3159" t="str">
            <v>36 mm - 4 방출</v>
          </cell>
          <cell r="D3159" t="str">
            <v>개</v>
          </cell>
        </row>
        <row r="3160">
          <cell r="A3160">
            <v>7312200</v>
          </cell>
          <cell r="B3160" t="str">
            <v>풀박스</v>
          </cell>
          <cell r="C3160" t="str">
            <v>100 x 100 x 50</v>
          </cell>
          <cell r="D3160" t="str">
            <v>개</v>
          </cell>
        </row>
        <row r="3161">
          <cell r="A3161">
            <v>7312201</v>
          </cell>
          <cell r="B3161" t="str">
            <v>풀박스</v>
          </cell>
          <cell r="C3161" t="str">
            <v>100 x 100 x 75</v>
          </cell>
          <cell r="D3161" t="str">
            <v>개</v>
          </cell>
        </row>
        <row r="3162">
          <cell r="A3162">
            <v>7312202</v>
          </cell>
          <cell r="B3162" t="str">
            <v>풀박스</v>
          </cell>
          <cell r="C3162" t="str">
            <v>100 x 100 x 100</v>
          </cell>
          <cell r="D3162" t="str">
            <v>개</v>
          </cell>
        </row>
        <row r="3163">
          <cell r="A3163">
            <v>7312210</v>
          </cell>
          <cell r="B3163" t="str">
            <v>풀박스</v>
          </cell>
          <cell r="C3163" t="str">
            <v>150 x 150 x 100</v>
          </cell>
          <cell r="D3163" t="str">
            <v>개</v>
          </cell>
        </row>
        <row r="3164">
          <cell r="A3164">
            <v>7312211</v>
          </cell>
          <cell r="B3164" t="str">
            <v>풀박스</v>
          </cell>
          <cell r="C3164" t="str">
            <v>150 x 150 x 150</v>
          </cell>
          <cell r="D3164" t="str">
            <v>개</v>
          </cell>
        </row>
        <row r="3165">
          <cell r="A3165">
            <v>7312220</v>
          </cell>
          <cell r="B3165" t="str">
            <v>풀박스</v>
          </cell>
          <cell r="C3165" t="str">
            <v>200 x 150 x 100</v>
          </cell>
          <cell r="D3165" t="str">
            <v>개</v>
          </cell>
        </row>
        <row r="3166">
          <cell r="A3166">
            <v>7312221</v>
          </cell>
          <cell r="B3166" t="str">
            <v>풀박스</v>
          </cell>
          <cell r="C3166" t="str">
            <v>200 x 200 x 100</v>
          </cell>
          <cell r="D3166" t="str">
            <v>개</v>
          </cell>
        </row>
        <row r="3167">
          <cell r="A3167">
            <v>7312222</v>
          </cell>
          <cell r="B3167" t="str">
            <v>풀박스</v>
          </cell>
          <cell r="C3167" t="str">
            <v>200 x 200 x 150</v>
          </cell>
          <cell r="D3167" t="str">
            <v>개</v>
          </cell>
        </row>
        <row r="3168">
          <cell r="A3168">
            <v>7312223</v>
          </cell>
          <cell r="B3168" t="str">
            <v>풀박스</v>
          </cell>
          <cell r="C3168" t="str">
            <v>200 x 200 x 200</v>
          </cell>
          <cell r="D3168" t="str">
            <v>개</v>
          </cell>
        </row>
        <row r="3169">
          <cell r="A3169">
            <v>7312230</v>
          </cell>
          <cell r="B3169" t="str">
            <v>풀박스</v>
          </cell>
          <cell r="C3169" t="str">
            <v>250 x 250 x 100</v>
          </cell>
          <cell r="D3169" t="str">
            <v>개</v>
          </cell>
        </row>
        <row r="3170">
          <cell r="A3170">
            <v>7312231</v>
          </cell>
          <cell r="B3170" t="str">
            <v>풀박스</v>
          </cell>
          <cell r="C3170" t="str">
            <v>250 x 250 x 150</v>
          </cell>
          <cell r="D3170" t="str">
            <v>개</v>
          </cell>
        </row>
        <row r="3171">
          <cell r="A3171">
            <v>7312240</v>
          </cell>
          <cell r="B3171" t="str">
            <v>풀박스</v>
          </cell>
          <cell r="C3171" t="str">
            <v>300 x 300 x 100</v>
          </cell>
          <cell r="D3171" t="str">
            <v>개</v>
          </cell>
        </row>
        <row r="3172">
          <cell r="A3172">
            <v>7312241</v>
          </cell>
          <cell r="B3172" t="str">
            <v>풀박스</v>
          </cell>
          <cell r="C3172" t="str">
            <v>300 x 300 x 150</v>
          </cell>
          <cell r="D3172" t="str">
            <v>개</v>
          </cell>
        </row>
        <row r="3173">
          <cell r="A3173">
            <v>7312242</v>
          </cell>
          <cell r="B3173" t="str">
            <v>풀박스</v>
          </cell>
          <cell r="C3173" t="str">
            <v>300 x 300 x 200</v>
          </cell>
          <cell r="D3173" t="str">
            <v>개</v>
          </cell>
        </row>
        <row r="3174">
          <cell r="A3174">
            <v>7312243</v>
          </cell>
          <cell r="B3174" t="str">
            <v>풀박스</v>
          </cell>
          <cell r="C3174" t="str">
            <v>300 x 300 x 300</v>
          </cell>
          <cell r="D3174" t="str">
            <v>개</v>
          </cell>
        </row>
        <row r="3175">
          <cell r="A3175">
            <v>7312250</v>
          </cell>
          <cell r="B3175" t="str">
            <v>풀박스</v>
          </cell>
          <cell r="C3175" t="str">
            <v>300 x 300 x 300</v>
          </cell>
          <cell r="D3175" t="str">
            <v>개</v>
          </cell>
        </row>
        <row r="3176">
          <cell r="A3176">
            <v>7312251</v>
          </cell>
          <cell r="B3176" t="str">
            <v>풀박스</v>
          </cell>
          <cell r="C3176" t="str">
            <v>400 x 400 x 150</v>
          </cell>
          <cell r="D3176" t="str">
            <v>개</v>
          </cell>
        </row>
        <row r="3177">
          <cell r="A3177">
            <v>7312252</v>
          </cell>
          <cell r="B3177" t="str">
            <v>풀박스</v>
          </cell>
          <cell r="C3177" t="str">
            <v>400 x 400 x 200</v>
          </cell>
          <cell r="D3177" t="str">
            <v>개</v>
          </cell>
        </row>
        <row r="3178">
          <cell r="A3178">
            <v>7312253</v>
          </cell>
          <cell r="B3178" t="str">
            <v>풀박스</v>
          </cell>
          <cell r="C3178" t="str">
            <v>400 x 400 x 300</v>
          </cell>
          <cell r="D3178" t="str">
            <v>개</v>
          </cell>
        </row>
        <row r="3179">
          <cell r="A3179">
            <v>7312260</v>
          </cell>
          <cell r="B3179" t="str">
            <v>풀박스</v>
          </cell>
          <cell r="C3179" t="str">
            <v>500 x 500 x 200</v>
          </cell>
          <cell r="D3179" t="str">
            <v>개</v>
          </cell>
        </row>
        <row r="3180">
          <cell r="A3180">
            <v>7312261</v>
          </cell>
          <cell r="B3180" t="str">
            <v>풀박스</v>
          </cell>
          <cell r="C3180" t="str">
            <v>500 x 500 x 300</v>
          </cell>
          <cell r="D3180" t="str">
            <v>개</v>
          </cell>
        </row>
        <row r="3181">
          <cell r="A3181">
            <v>7312270</v>
          </cell>
          <cell r="B3181" t="str">
            <v>풀박스</v>
          </cell>
          <cell r="C3181" t="str">
            <v>600 x 600 x 300</v>
          </cell>
          <cell r="D3181" t="str">
            <v>개</v>
          </cell>
        </row>
        <row r="3182">
          <cell r="A3182">
            <v>7312280</v>
          </cell>
          <cell r="B3182" t="str">
            <v>풀박스</v>
          </cell>
          <cell r="C3182" t="str">
            <v>600 x 600 x 400</v>
          </cell>
          <cell r="D3182" t="str">
            <v>개</v>
          </cell>
        </row>
        <row r="3183">
          <cell r="A3183">
            <v>7312281</v>
          </cell>
          <cell r="B3183" t="str">
            <v>풀박스</v>
          </cell>
          <cell r="C3183" t="str">
            <v>700 x 700 x 400</v>
          </cell>
          <cell r="D3183" t="str">
            <v>개</v>
          </cell>
        </row>
        <row r="3184">
          <cell r="A3184">
            <v>7312282</v>
          </cell>
          <cell r="B3184" t="str">
            <v>풀박스</v>
          </cell>
          <cell r="C3184" t="str">
            <v>800 x 800 x 300</v>
          </cell>
          <cell r="D3184" t="str">
            <v>개</v>
          </cell>
        </row>
        <row r="3185">
          <cell r="A3185">
            <v>7312283</v>
          </cell>
          <cell r="B3185" t="str">
            <v>풀박스</v>
          </cell>
          <cell r="C3185" t="str">
            <v>800 x 800 x 400</v>
          </cell>
          <cell r="D3185" t="str">
            <v>개</v>
          </cell>
        </row>
        <row r="3186">
          <cell r="A3186">
            <v>7312284</v>
          </cell>
          <cell r="B3186" t="str">
            <v>풀박스</v>
          </cell>
          <cell r="C3186" t="str">
            <v>900 x 900 x 300</v>
          </cell>
          <cell r="D3186" t="str">
            <v>개</v>
          </cell>
        </row>
        <row r="3187">
          <cell r="A3187">
            <v>7312285</v>
          </cell>
          <cell r="B3187" t="str">
            <v>풀박스</v>
          </cell>
          <cell r="C3187" t="str">
            <v>1000 x 1000 x 500</v>
          </cell>
          <cell r="D3187" t="str">
            <v>개</v>
          </cell>
        </row>
        <row r="3188">
          <cell r="A3188">
            <v>7312286</v>
          </cell>
          <cell r="B3188" t="str">
            <v>풀박스</v>
          </cell>
          <cell r="C3188" t="str">
            <v>1200 x 1200 x 500</v>
          </cell>
          <cell r="D3188" t="str">
            <v>개</v>
          </cell>
        </row>
        <row r="3189">
          <cell r="A3189">
            <v>7312290</v>
          </cell>
          <cell r="B3189" t="str">
            <v>FRP 풀박스</v>
          </cell>
          <cell r="C3189" t="str">
            <v>200 x 150 x 130</v>
          </cell>
          <cell r="D3189" t="str">
            <v>개</v>
          </cell>
        </row>
        <row r="3190">
          <cell r="A3190">
            <v>7312300</v>
          </cell>
          <cell r="B3190" t="str">
            <v>FRP 풀박스</v>
          </cell>
          <cell r="C3190" t="str">
            <v>300 x 200 x 130</v>
          </cell>
          <cell r="D3190" t="str">
            <v>개</v>
          </cell>
        </row>
        <row r="3191">
          <cell r="A3191">
            <v>7312310</v>
          </cell>
          <cell r="B3191" t="str">
            <v>FRP 풀박스</v>
          </cell>
          <cell r="C3191" t="str">
            <v>600 x 600 x 300</v>
          </cell>
          <cell r="D3191" t="str">
            <v>개</v>
          </cell>
        </row>
        <row r="3192">
          <cell r="A3192">
            <v>7313001</v>
          </cell>
          <cell r="B3192" t="str">
            <v>레이스웨이-BODY</v>
          </cell>
          <cell r="C3192" t="str">
            <v>40 x 40</v>
          </cell>
          <cell r="D3192" t="str">
            <v>m</v>
          </cell>
        </row>
        <row r="3193">
          <cell r="A3193">
            <v>7313002</v>
          </cell>
          <cell r="B3193" t="str">
            <v>레이스웨이-BODY</v>
          </cell>
          <cell r="C3193" t="str">
            <v>70 x 40</v>
          </cell>
          <cell r="D3193" t="str">
            <v>m</v>
          </cell>
        </row>
        <row r="3194">
          <cell r="A3194">
            <v>7313003</v>
          </cell>
          <cell r="B3194" t="str">
            <v>레이스웨이-BODY</v>
          </cell>
          <cell r="C3194" t="str">
            <v>110 x 50</v>
          </cell>
          <cell r="D3194" t="str">
            <v>m</v>
          </cell>
        </row>
        <row r="3195">
          <cell r="A3195">
            <v>7313010</v>
          </cell>
          <cell r="B3195" t="str">
            <v>레이스웨이-COVER</v>
          </cell>
          <cell r="C3195" t="str">
            <v>40 x 40</v>
          </cell>
          <cell r="D3195" t="str">
            <v>m</v>
          </cell>
        </row>
        <row r="3196">
          <cell r="A3196">
            <v>7313011</v>
          </cell>
          <cell r="B3196" t="str">
            <v>레이스웨이-COVER</v>
          </cell>
          <cell r="C3196" t="str">
            <v>70 x 40</v>
          </cell>
          <cell r="D3196" t="str">
            <v>m</v>
          </cell>
        </row>
        <row r="3197">
          <cell r="A3197">
            <v>7313012</v>
          </cell>
          <cell r="B3197" t="str">
            <v>레이스웨이-COVER</v>
          </cell>
          <cell r="C3197" t="str">
            <v>110 x 50</v>
          </cell>
          <cell r="D3197" t="str">
            <v>m</v>
          </cell>
        </row>
        <row r="3198">
          <cell r="A3198">
            <v>7313020</v>
          </cell>
          <cell r="B3198" t="str">
            <v>JOINER</v>
          </cell>
          <cell r="C3198" t="str">
            <v>40 x 40</v>
          </cell>
          <cell r="D3198" t="str">
            <v>개</v>
          </cell>
        </row>
        <row r="3199">
          <cell r="A3199">
            <v>7313021</v>
          </cell>
          <cell r="B3199" t="str">
            <v>JOINER</v>
          </cell>
          <cell r="C3199" t="str">
            <v>70 x 40</v>
          </cell>
          <cell r="D3199" t="str">
            <v>개</v>
          </cell>
        </row>
        <row r="3200">
          <cell r="A3200">
            <v>7313022</v>
          </cell>
          <cell r="B3200" t="str">
            <v>JOINER</v>
          </cell>
          <cell r="C3200" t="str">
            <v>110 x 50</v>
          </cell>
          <cell r="D3200" t="str">
            <v>개</v>
          </cell>
        </row>
        <row r="3201">
          <cell r="A3201">
            <v>7313030</v>
          </cell>
          <cell r="B3201" t="str">
            <v>END CAP</v>
          </cell>
          <cell r="C3201" t="str">
            <v>40 x 40</v>
          </cell>
          <cell r="D3201" t="str">
            <v>개</v>
          </cell>
        </row>
        <row r="3202">
          <cell r="A3202">
            <v>7313031</v>
          </cell>
          <cell r="B3202" t="str">
            <v>END CAP</v>
          </cell>
          <cell r="C3202" t="str">
            <v>70 x 40</v>
          </cell>
          <cell r="D3202" t="str">
            <v>개</v>
          </cell>
        </row>
        <row r="3203">
          <cell r="A3203">
            <v>7313032</v>
          </cell>
          <cell r="B3203" t="str">
            <v>END CAP</v>
          </cell>
          <cell r="C3203" t="str">
            <v>110 x 50</v>
          </cell>
          <cell r="D3203" t="str">
            <v>개</v>
          </cell>
        </row>
        <row r="3204">
          <cell r="A3204">
            <v>7313040</v>
          </cell>
          <cell r="B3204" t="str">
            <v>ELBOW</v>
          </cell>
          <cell r="C3204" t="str">
            <v>40 x 40</v>
          </cell>
          <cell r="D3204" t="str">
            <v>개</v>
          </cell>
        </row>
        <row r="3205">
          <cell r="A3205">
            <v>7313041</v>
          </cell>
          <cell r="B3205" t="str">
            <v>ELBOW</v>
          </cell>
          <cell r="C3205" t="str">
            <v>70 x 40</v>
          </cell>
          <cell r="D3205" t="str">
            <v>개</v>
          </cell>
        </row>
        <row r="3206">
          <cell r="A3206">
            <v>7313050</v>
          </cell>
          <cell r="B3206" t="str">
            <v>기구용금구</v>
          </cell>
          <cell r="C3206" t="str">
            <v>40 x 40</v>
          </cell>
          <cell r="D3206" t="str">
            <v>개</v>
          </cell>
        </row>
        <row r="3207">
          <cell r="A3207">
            <v>7313051</v>
          </cell>
          <cell r="B3207" t="str">
            <v>기구용금구</v>
          </cell>
          <cell r="C3207" t="str">
            <v>70 x 40</v>
          </cell>
          <cell r="D3207" t="str">
            <v>개</v>
          </cell>
        </row>
        <row r="3208">
          <cell r="A3208">
            <v>7313052</v>
          </cell>
          <cell r="B3208" t="str">
            <v>기구용금구</v>
          </cell>
          <cell r="C3208" t="str">
            <v>110 x 50</v>
          </cell>
          <cell r="D3208" t="str">
            <v>개</v>
          </cell>
        </row>
        <row r="3209">
          <cell r="A3209">
            <v>7313060</v>
          </cell>
          <cell r="B3209" t="str">
            <v>HANGER</v>
          </cell>
          <cell r="C3209" t="str">
            <v>40 x 40</v>
          </cell>
          <cell r="D3209" t="str">
            <v>개</v>
          </cell>
        </row>
        <row r="3210">
          <cell r="A3210">
            <v>7313061</v>
          </cell>
          <cell r="B3210" t="str">
            <v>HANGER</v>
          </cell>
          <cell r="C3210" t="str">
            <v>70 x 40</v>
          </cell>
          <cell r="D3210" t="str">
            <v>개</v>
          </cell>
        </row>
        <row r="3211">
          <cell r="A3211">
            <v>7313062</v>
          </cell>
          <cell r="B3211" t="str">
            <v>HANGER</v>
          </cell>
          <cell r="C3211" t="str">
            <v>110 x 50</v>
          </cell>
          <cell r="D3211" t="str">
            <v>개</v>
          </cell>
        </row>
        <row r="3212">
          <cell r="A3212">
            <v>7313070</v>
          </cell>
          <cell r="B3212" t="str">
            <v>C 형 HANGER</v>
          </cell>
          <cell r="C3212" t="str">
            <v>40 x 40</v>
          </cell>
          <cell r="D3212" t="str">
            <v>개</v>
          </cell>
        </row>
        <row r="3213">
          <cell r="A3213">
            <v>7313071</v>
          </cell>
          <cell r="B3213" t="str">
            <v>C 형 HANGER</v>
          </cell>
          <cell r="C3213" t="str">
            <v>70 x 40</v>
          </cell>
          <cell r="D3213" t="str">
            <v>개</v>
          </cell>
        </row>
        <row r="3214">
          <cell r="A3214">
            <v>7313072</v>
          </cell>
          <cell r="B3214" t="str">
            <v>C 형 HANGER</v>
          </cell>
          <cell r="C3214" t="str">
            <v>110 x 50</v>
          </cell>
          <cell r="D3214" t="str">
            <v>개</v>
          </cell>
        </row>
        <row r="3215">
          <cell r="A3215">
            <v>7313080</v>
          </cell>
          <cell r="B3215" t="str">
            <v>BOX CONNECTOR</v>
          </cell>
          <cell r="C3215" t="str">
            <v>40 x 40</v>
          </cell>
          <cell r="D3215" t="str">
            <v>개</v>
          </cell>
        </row>
        <row r="3216">
          <cell r="A3216">
            <v>7313081</v>
          </cell>
          <cell r="B3216" t="str">
            <v>BOX CONNECTOR</v>
          </cell>
          <cell r="C3216" t="str">
            <v>70 x 40</v>
          </cell>
          <cell r="D3216" t="str">
            <v>개</v>
          </cell>
        </row>
        <row r="3217">
          <cell r="A3217">
            <v>7313090</v>
          </cell>
          <cell r="B3217" t="str">
            <v>RCE BOX</v>
          </cell>
          <cell r="C3217" t="str">
            <v>40 x 40</v>
          </cell>
          <cell r="D3217" t="str">
            <v>개</v>
          </cell>
        </row>
        <row r="3218">
          <cell r="A3218">
            <v>7313091</v>
          </cell>
          <cell r="B3218" t="str">
            <v>RCE BOX</v>
          </cell>
          <cell r="C3218" t="str">
            <v>70 x 40</v>
          </cell>
          <cell r="D3218" t="str">
            <v>개</v>
          </cell>
        </row>
        <row r="3219">
          <cell r="A3219">
            <v>7313092</v>
          </cell>
          <cell r="B3219" t="str">
            <v>RCE BOX</v>
          </cell>
          <cell r="C3219" t="str">
            <v>110 x 50</v>
          </cell>
          <cell r="D3219" t="str">
            <v>개</v>
          </cell>
        </row>
        <row r="3220">
          <cell r="A3220">
            <v>7313100</v>
          </cell>
          <cell r="B3220" t="str">
            <v>JOINT BOX</v>
          </cell>
          <cell r="C3220" t="str">
            <v>40 x 40</v>
          </cell>
          <cell r="D3220" t="str">
            <v>개</v>
          </cell>
        </row>
        <row r="3221">
          <cell r="A3221">
            <v>7313101</v>
          </cell>
          <cell r="B3221" t="str">
            <v>JOINT BOX</v>
          </cell>
          <cell r="C3221" t="str">
            <v>70 x 40</v>
          </cell>
          <cell r="D3221" t="str">
            <v>개</v>
          </cell>
        </row>
        <row r="3222">
          <cell r="A3222">
            <v>7313102</v>
          </cell>
          <cell r="B3222" t="str">
            <v>JOINT BOX</v>
          </cell>
          <cell r="C3222" t="str">
            <v>110 x 50</v>
          </cell>
          <cell r="D3222" t="str">
            <v>개</v>
          </cell>
        </row>
        <row r="3223">
          <cell r="A3223">
            <v>7313110</v>
          </cell>
          <cell r="B3223" t="str">
            <v>JUNC. BOX - 2 방</v>
          </cell>
          <cell r="C3223" t="str">
            <v>40 x 40</v>
          </cell>
          <cell r="D3223" t="str">
            <v>개</v>
          </cell>
        </row>
        <row r="3224">
          <cell r="A3224">
            <v>7313111</v>
          </cell>
          <cell r="B3224" t="str">
            <v>JUNC. BOX - 2 방</v>
          </cell>
          <cell r="C3224" t="str">
            <v>70 x 40</v>
          </cell>
          <cell r="D3224" t="str">
            <v>개</v>
          </cell>
        </row>
        <row r="3225">
          <cell r="A3225">
            <v>7313120</v>
          </cell>
          <cell r="B3225" t="str">
            <v>JUNC. BOX - 3 방</v>
          </cell>
          <cell r="C3225" t="str">
            <v>40 x 40</v>
          </cell>
          <cell r="D3225" t="str">
            <v>개</v>
          </cell>
        </row>
        <row r="3226">
          <cell r="A3226">
            <v>7313121</v>
          </cell>
          <cell r="B3226" t="str">
            <v>JUNC. BOX - 3 방</v>
          </cell>
          <cell r="C3226" t="str">
            <v>70 x 40</v>
          </cell>
          <cell r="D3226" t="str">
            <v>개</v>
          </cell>
        </row>
        <row r="3227">
          <cell r="A3227">
            <v>7313130</v>
          </cell>
          <cell r="B3227" t="str">
            <v>JUNC. BOX - 4 방</v>
          </cell>
          <cell r="C3227" t="str">
            <v>40 x 40</v>
          </cell>
          <cell r="D3227" t="str">
            <v>개</v>
          </cell>
        </row>
        <row r="3228">
          <cell r="A3228">
            <v>7313131</v>
          </cell>
          <cell r="B3228" t="str">
            <v>JUNC. BOX - 4 방</v>
          </cell>
          <cell r="C3228" t="str">
            <v>70 x 40</v>
          </cell>
          <cell r="D3228" t="str">
            <v>개</v>
          </cell>
        </row>
        <row r="3229">
          <cell r="A3229">
            <v>7314001</v>
          </cell>
          <cell r="B3229" t="str">
            <v>FLOOR DUCT</v>
          </cell>
          <cell r="C3229" t="str">
            <v>F5 2x25.4x50.8</v>
          </cell>
          <cell r="D3229" t="str">
            <v>m</v>
          </cell>
        </row>
        <row r="3230">
          <cell r="A3230">
            <v>7314002</v>
          </cell>
          <cell r="B3230" t="str">
            <v>FLOOR DUCT</v>
          </cell>
          <cell r="C3230" t="str">
            <v>F7 2x35x73</v>
          </cell>
          <cell r="D3230" t="str">
            <v>m</v>
          </cell>
        </row>
        <row r="3231">
          <cell r="A3231">
            <v>7314010</v>
          </cell>
          <cell r="B3231" t="str">
            <v>JUNCTION BOX</v>
          </cell>
          <cell r="C3231" t="str">
            <v>F5 - 1 DUCT</v>
          </cell>
          <cell r="D3231" t="str">
            <v>조</v>
          </cell>
        </row>
        <row r="3232">
          <cell r="A3232">
            <v>7314011</v>
          </cell>
          <cell r="B3232" t="str">
            <v>JUNCTION BOX</v>
          </cell>
          <cell r="C3232" t="str">
            <v>F5 - 2 DUCT</v>
          </cell>
          <cell r="D3232" t="str">
            <v>조</v>
          </cell>
        </row>
        <row r="3233">
          <cell r="A3233">
            <v>7314012</v>
          </cell>
          <cell r="B3233" t="str">
            <v>JUNCTION BOX</v>
          </cell>
          <cell r="C3233" t="str">
            <v>F5 - 3 DUCT</v>
          </cell>
          <cell r="D3233" t="str">
            <v>조</v>
          </cell>
        </row>
        <row r="3234">
          <cell r="A3234">
            <v>7314013</v>
          </cell>
          <cell r="B3234" t="str">
            <v>JUNCTION BOX</v>
          </cell>
          <cell r="C3234" t="str">
            <v>F7 - 1 DUCT</v>
          </cell>
          <cell r="D3234" t="str">
            <v>조</v>
          </cell>
        </row>
        <row r="3235">
          <cell r="A3235">
            <v>7314014</v>
          </cell>
          <cell r="B3235" t="str">
            <v>JUNCTION BOX</v>
          </cell>
          <cell r="C3235" t="str">
            <v>F7 - 2 DUCT</v>
          </cell>
          <cell r="D3235" t="str">
            <v>조</v>
          </cell>
        </row>
        <row r="3236">
          <cell r="A3236">
            <v>7314015</v>
          </cell>
          <cell r="B3236" t="str">
            <v>JUNCTION BOX</v>
          </cell>
          <cell r="C3236" t="str">
            <v>F7 - 3 DUCT</v>
          </cell>
          <cell r="D3236" t="str">
            <v>조</v>
          </cell>
        </row>
        <row r="3237">
          <cell r="A3237">
            <v>7314020</v>
          </cell>
          <cell r="B3237" t="str">
            <v>JUNCTION CONNECTOR</v>
          </cell>
          <cell r="C3237" t="str">
            <v>16C 22C 28C</v>
          </cell>
          <cell r="D3237" t="str">
            <v>개</v>
          </cell>
        </row>
        <row r="3238">
          <cell r="A3238">
            <v>7314030</v>
          </cell>
          <cell r="B3238" t="str">
            <v>BLANK WASHER</v>
          </cell>
          <cell r="C3238" t="str">
            <v>F5</v>
          </cell>
          <cell r="D3238" t="str">
            <v>개</v>
          </cell>
        </row>
        <row r="3239">
          <cell r="A3239">
            <v>7314031</v>
          </cell>
          <cell r="B3239" t="str">
            <v>BLANK WASHER</v>
          </cell>
          <cell r="C3239" t="str">
            <v>F7</v>
          </cell>
          <cell r="D3239" t="str">
            <v>개</v>
          </cell>
        </row>
        <row r="3240">
          <cell r="A3240">
            <v>7314040</v>
          </cell>
          <cell r="B3240" t="str">
            <v>DUCT SUPPORT</v>
          </cell>
          <cell r="C3240" t="str">
            <v>F5 - 1 DUCT</v>
          </cell>
          <cell r="D3240" t="str">
            <v>조</v>
          </cell>
        </row>
        <row r="3241">
          <cell r="A3241">
            <v>7314041</v>
          </cell>
          <cell r="B3241" t="str">
            <v>DUCT SUPPORT</v>
          </cell>
          <cell r="C3241" t="str">
            <v>F5 - 2 DUCT</v>
          </cell>
          <cell r="D3241" t="str">
            <v>조</v>
          </cell>
        </row>
        <row r="3242">
          <cell r="A3242">
            <v>7314042</v>
          </cell>
          <cell r="B3242" t="str">
            <v>DUCT SUPPORT</v>
          </cell>
          <cell r="C3242" t="str">
            <v>F5 - 3 DUCT</v>
          </cell>
          <cell r="D3242" t="str">
            <v>조</v>
          </cell>
        </row>
        <row r="3243">
          <cell r="A3243">
            <v>7314043</v>
          </cell>
          <cell r="B3243" t="str">
            <v>DUCT SUPPORT</v>
          </cell>
          <cell r="C3243" t="str">
            <v>F7 - 1 DUCT</v>
          </cell>
          <cell r="D3243" t="str">
            <v>조</v>
          </cell>
        </row>
        <row r="3244">
          <cell r="A3244">
            <v>7314044</v>
          </cell>
          <cell r="B3244" t="str">
            <v>DUCT SUPPORT</v>
          </cell>
          <cell r="C3244" t="str">
            <v>F7 - 2 DUCT</v>
          </cell>
          <cell r="D3244" t="str">
            <v>조</v>
          </cell>
        </row>
        <row r="3245">
          <cell r="A3245">
            <v>7314045</v>
          </cell>
          <cell r="B3245" t="str">
            <v>DUCT SUPPORT</v>
          </cell>
          <cell r="C3245" t="str">
            <v>F7 - 3 DUCT</v>
          </cell>
          <cell r="D3245" t="str">
            <v>조</v>
          </cell>
        </row>
        <row r="3246">
          <cell r="A3246">
            <v>7314050</v>
          </cell>
          <cell r="B3246" t="str">
            <v>DUCT COUPLING</v>
          </cell>
          <cell r="C3246" t="str">
            <v>F5</v>
          </cell>
          <cell r="D3246" t="str">
            <v>개</v>
          </cell>
        </row>
        <row r="3247">
          <cell r="A3247">
            <v>7314051</v>
          </cell>
          <cell r="B3247" t="str">
            <v>DUCT COUPLING</v>
          </cell>
          <cell r="C3247" t="str">
            <v>F7</v>
          </cell>
          <cell r="D3247" t="str">
            <v>개</v>
          </cell>
        </row>
        <row r="3248">
          <cell r="A3248">
            <v>7314060</v>
          </cell>
          <cell r="B3248" t="str">
            <v>DUCT END</v>
          </cell>
          <cell r="C3248" t="str">
            <v>F5</v>
          </cell>
          <cell r="D3248" t="str">
            <v>개</v>
          </cell>
        </row>
        <row r="3249">
          <cell r="A3249">
            <v>7314061</v>
          </cell>
          <cell r="B3249" t="str">
            <v>DUCT END</v>
          </cell>
          <cell r="C3249" t="str">
            <v>F7</v>
          </cell>
          <cell r="D3249" t="str">
            <v>개</v>
          </cell>
        </row>
        <row r="3250">
          <cell r="A3250">
            <v>7314070</v>
          </cell>
          <cell r="B3250" t="str">
            <v>INSERT STUD</v>
          </cell>
          <cell r="C3250" t="str">
            <v>36x31x10(표준형)</v>
          </cell>
          <cell r="D3250" t="str">
            <v>개</v>
          </cell>
        </row>
        <row r="3251">
          <cell r="A3251">
            <v>7314071</v>
          </cell>
          <cell r="B3251" t="str">
            <v>INSERT STUD</v>
          </cell>
          <cell r="C3251" t="str">
            <v>31x25x35(조정형)</v>
          </cell>
          <cell r="D3251" t="str">
            <v>개</v>
          </cell>
        </row>
        <row r="3252">
          <cell r="A3252">
            <v>7314072</v>
          </cell>
          <cell r="B3252" t="str">
            <v>INSERT STUD</v>
          </cell>
          <cell r="C3252" t="str">
            <v>31x25x45(조정형)</v>
          </cell>
          <cell r="D3252" t="str">
            <v>개</v>
          </cell>
        </row>
        <row r="3253">
          <cell r="A3253">
            <v>7314073</v>
          </cell>
          <cell r="B3253" t="str">
            <v>INSERT STUD</v>
          </cell>
          <cell r="C3253" t="str">
            <v>31x25x55(조정형)</v>
          </cell>
          <cell r="D3253" t="str">
            <v>개</v>
          </cell>
        </row>
        <row r="3254">
          <cell r="A3254">
            <v>7314074</v>
          </cell>
          <cell r="B3254" t="str">
            <v>INSERT STUD</v>
          </cell>
          <cell r="C3254" t="str">
            <v>41x36x10(대형)</v>
          </cell>
          <cell r="D3254" t="str">
            <v>개</v>
          </cell>
        </row>
        <row r="3255">
          <cell r="A3255">
            <v>7314075</v>
          </cell>
          <cell r="B3255" t="str">
            <v>INSERT STUD</v>
          </cell>
          <cell r="C3255" t="str">
            <v>36x31x35(조정형)</v>
          </cell>
          <cell r="D3255" t="str">
            <v>개</v>
          </cell>
        </row>
        <row r="3256">
          <cell r="A3256">
            <v>7314080</v>
          </cell>
          <cell r="B3256" t="str">
            <v>INSERT MARKER</v>
          </cell>
          <cell r="C3256" t="str">
            <v>G22x30</v>
          </cell>
          <cell r="D3256" t="str">
            <v>개</v>
          </cell>
        </row>
        <row r="3257">
          <cell r="A3257">
            <v>7314081</v>
          </cell>
          <cell r="B3257" t="str">
            <v>INSERT MARKER</v>
          </cell>
          <cell r="C3257" t="str">
            <v>C31x34</v>
          </cell>
          <cell r="D3257" t="str">
            <v>개</v>
          </cell>
        </row>
        <row r="3258">
          <cell r="A3258">
            <v>7314082</v>
          </cell>
          <cell r="B3258" t="str">
            <v>INSERT MARKER</v>
          </cell>
          <cell r="C3258" t="str">
            <v>C39x42</v>
          </cell>
          <cell r="D3258" t="str">
            <v>개</v>
          </cell>
        </row>
        <row r="3259">
          <cell r="A3259">
            <v>7314083</v>
          </cell>
          <cell r="B3259" t="str">
            <v>INSERT MARKER</v>
          </cell>
          <cell r="C3259" t="str">
            <v>C51x52</v>
          </cell>
          <cell r="D3259" t="str">
            <v>개</v>
          </cell>
        </row>
        <row r="3260">
          <cell r="A3260">
            <v>7314090</v>
          </cell>
          <cell r="B3260" t="str">
            <v>FLOOR BOX (PUSH)</v>
          </cell>
          <cell r="C3260" t="str">
            <v>119x119x54 철판</v>
          </cell>
          <cell r="D3260" t="str">
            <v>조</v>
          </cell>
        </row>
        <row r="3261">
          <cell r="A3261">
            <v>7314091</v>
          </cell>
          <cell r="B3261" t="str">
            <v>FLOOR BOX (PUSH)</v>
          </cell>
          <cell r="C3261" t="str">
            <v>150x150x80 주물</v>
          </cell>
          <cell r="D3261" t="str">
            <v>조</v>
          </cell>
        </row>
        <row r="3262">
          <cell r="A3262">
            <v>7314100</v>
          </cell>
          <cell r="B3262" t="str">
            <v>INSERT CAP (매입)</v>
          </cell>
          <cell r="C3262" t="str">
            <v>22x30</v>
          </cell>
          <cell r="D3262" t="str">
            <v>개</v>
          </cell>
        </row>
        <row r="3263">
          <cell r="A3263">
            <v>7314101</v>
          </cell>
          <cell r="B3263" t="str">
            <v>INSERT CAP (매입)</v>
          </cell>
          <cell r="C3263" t="str">
            <v>31x34</v>
          </cell>
          <cell r="D3263" t="str">
            <v>개</v>
          </cell>
        </row>
        <row r="3264">
          <cell r="A3264">
            <v>7314102</v>
          </cell>
          <cell r="B3264" t="str">
            <v>INSERT CAP (매입)</v>
          </cell>
          <cell r="C3264" t="str">
            <v>39x42</v>
          </cell>
          <cell r="D3264" t="str">
            <v>개</v>
          </cell>
        </row>
        <row r="3265">
          <cell r="A3265">
            <v>7314103</v>
          </cell>
          <cell r="B3265" t="str">
            <v>INSERT CAP (매입)</v>
          </cell>
          <cell r="C3265" t="str">
            <v>G51x52</v>
          </cell>
          <cell r="D3265" t="str">
            <v>개</v>
          </cell>
        </row>
        <row r="3266">
          <cell r="A3266">
            <v>7314110</v>
          </cell>
          <cell r="B3266" t="str">
            <v>INSERT CAP (노출)</v>
          </cell>
          <cell r="C3266" t="str">
            <v>22x40</v>
          </cell>
          <cell r="D3266" t="str">
            <v>개</v>
          </cell>
        </row>
        <row r="3267">
          <cell r="A3267">
            <v>7314111</v>
          </cell>
          <cell r="B3267" t="str">
            <v>INSERT CAP (노출)</v>
          </cell>
          <cell r="C3267" t="str">
            <v>31x50</v>
          </cell>
          <cell r="D3267" t="str">
            <v>개</v>
          </cell>
        </row>
        <row r="3268">
          <cell r="A3268">
            <v>7314120</v>
          </cell>
          <cell r="B3268" t="str">
            <v>FLOOR MARKER</v>
          </cell>
          <cell r="C3268" t="str">
            <v>F5 - 1 DUCT</v>
          </cell>
          <cell r="D3268" t="str">
            <v>개</v>
          </cell>
        </row>
        <row r="3269">
          <cell r="A3269">
            <v>7314121</v>
          </cell>
          <cell r="B3269" t="str">
            <v>FLOOR MARKER</v>
          </cell>
          <cell r="C3269" t="str">
            <v>F5 - 2 DUCT</v>
          </cell>
          <cell r="D3269" t="str">
            <v>개</v>
          </cell>
        </row>
        <row r="3270">
          <cell r="A3270">
            <v>7314122</v>
          </cell>
          <cell r="B3270" t="str">
            <v>FLOOR MARKER</v>
          </cell>
          <cell r="C3270" t="str">
            <v>F5 - 3 DUCT</v>
          </cell>
          <cell r="D3270" t="str">
            <v>개</v>
          </cell>
        </row>
        <row r="3271">
          <cell r="A3271">
            <v>7314123</v>
          </cell>
          <cell r="B3271" t="str">
            <v>FLOOR MARKER</v>
          </cell>
          <cell r="C3271" t="str">
            <v>F7 - 1 DUCT</v>
          </cell>
          <cell r="D3271" t="str">
            <v>개</v>
          </cell>
        </row>
        <row r="3272">
          <cell r="A3272">
            <v>7314124</v>
          </cell>
          <cell r="B3272" t="str">
            <v>FLOOR MARKER</v>
          </cell>
          <cell r="C3272" t="str">
            <v>F7 - 2 DUCT</v>
          </cell>
          <cell r="D3272" t="str">
            <v>개</v>
          </cell>
        </row>
        <row r="3273">
          <cell r="A3273">
            <v>7314125</v>
          </cell>
          <cell r="B3273" t="str">
            <v>FLOOR MARKER</v>
          </cell>
          <cell r="C3273" t="str">
            <v>F7 - 3 DUCT</v>
          </cell>
          <cell r="D3273" t="str">
            <v>개</v>
          </cell>
        </row>
        <row r="3274">
          <cell r="A3274">
            <v>7314130</v>
          </cell>
          <cell r="B3274" t="str">
            <v>DRILLED WASHER</v>
          </cell>
          <cell r="C3274" t="str">
            <v>F5/16C-22C-28C</v>
          </cell>
          <cell r="D3274" t="str">
            <v>개</v>
          </cell>
        </row>
        <row r="3275">
          <cell r="A3275">
            <v>7314131</v>
          </cell>
          <cell r="B3275" t="str">
            <v>DRILLED WASHER</v>
          </cell>
          <cell r="C3275" t="str">
            <v>F7/16C-22C-28C</v>
          </cell>
          <cell r="D3275" t="str">
            <v>개</v>
          </cell>
        </row>
        <row r="3276">
          <cell r="A3276">
            <v>7314140</v>
          </cell>
          <cell r="B3276" t="str">
            <v>END CONNECTOR</v>
          </cell>
          <cell r="C3276" t="str">
            <v>F5/FC6/FS6</v>
          </cell>
          <cell r="D3276" t="str">
            <v>개</v>
          </cell>
        </row>
        <row r="3277">
          <cell r="A3277">
            <v>7314141</v>
          </cell>
          <cell r="B3277" t="str">
            <v>END CONNECTOR</v>
          </cell>
          <cell r="C3277" t="str">
            <v>F7/FS7</v>
          </cell>
          <cell r="D3277" t="str">
            <v>개</v>
          </cell>
        </row>
        <row r="3278">
          <cell r="A3278">
            <v>7314150</v>
          </cell>
          <cell r="B3278" t="str">
            <v>WALL ELBOW</v>
          </cell>
          <cell r="C3278" t="str">
            <v>F5/FC6</v>
          </cell>
          <cell r="D3278" t="str">
            <v>개</v>
          </cell>
        </row>
        <row r="3279">
          <cell r="A3279">
            <v>7314151</v>
          </cell>
          <cell r="B3279" t="str">
            <v>WALL ELBOW</v>
          </cell>
          <cell r="C3279" t="str">
            <v>F7/FS7</v>
          </cell>
          <cell r="D3279" t="str">
            <v>개</v>
          </cell>
        </row>
        <row r="3280">
          <cell r="A3280">
            <v>7314160</v>
          </cell>
          <cell r="B3280" t="str">
            <v>END ELBOW</v>
          </cell>
          <cell r="C3280" t="str">
            <v>F5 - 16C 22C 28C</v>
          </cell>
          <cell r="D3280" t="str">
            <v>개</v>
          </cell>
        </row>
        <row r="3281">
          <cell r="A3281">
            <v>7314161</v>
          </cell>
          <cell r="B3281" t="str">
            <v>END ELBOW</v>
          </cell>
          <cell r="C3281" t="str">
            <v>F7 - 16C 22C 28C</v>
          </cell>
          <cell r="D3281" t="str">
            <v>개</v>
          </cell>
        </row>
        <row r="3282">
          <cell r="A3282">
            <v>7314180</v>
          </cell>
          <cell r="B3282" t="str">
            <v>HIGH TENSION OUTLET</v>
          </cell>
          <cell r="C3282" t="str">
            <v>120V 15A</v>
          </cell>
          <cell r="D3282" t="str">
            <v>개</v>
          </cell>
        </row>
        <row r="3283">
          <cell r="A3283">
            <v>7314181</v>
          </cell>
          <cell r="B3283" t="str">
            <v>HIGH TENSION OUTLET</v>
          </cell>
          <cell r="C3283" t="str">
            <v>300V 15A</v>
          </cell>
          <cell r="D3283" t="str">
            <v>개</v>
          </cell>
        </row>
        <row r="3284">
          <cell r="A3284">
            <v>7314190</v>
          </cell>
          <cell r="B3284" t="str">
            <v>LOW TENSION OUTLET</v>
          </cell>
          <cell r="C3284" t="str">
            <v>내선전화용</v>
          </cell>
          <cell r="D3284" t="str">
            <v>개</v>
          </cell>
        </row>
        <row r="3285">
          <cell r="A3285">
            <v>7314191</v>
          </cell>
          <cell r="B3285" t="str">
            <v>LOW TENSION OUTLET</v>
          </cell>
          <cell r="C3285" t="str">
            <v>컴퓨터.정보용</v>
          </cell>
          <cell r="D3285" t="str">
            <v>개</v>
          </cell>
        </row>
        <row r="3286">
          <cell r="A3286">
            <v>7314200</v>
          </cell>
          <cell r="B3286" t="str">
            <v>GROUND BAND</v>
          </cell>
          <cell r="C3286" t="str">
            <v>F5/FC6/FS6</v>
          </cell>
          <cell r="D3286" t="str">
            <v>개</v>
          </cell>
        </row>
        <row r="3287">
          <cell r="A3287">
            <v>7314201</v>
          </cell>
          <cell r="B3287" t="str">
            <v>GROUND BAND</v>
          </cell>
          <cell r="C3287" t="str">
            <v>F7/FS7</v>
          </cell>
          <cell r="D3287" t="str">
            <v>개</v>
          </cell>
        </row>
        <row r="3288">
          <cell r="A3288">
            <v>7314210</v>
          </cell>
          <cell r="B3288" t="str">
            <v>LOWTENSION OUTLET</v>
          </cell>
          <cell r="C3288" t="str">
            <v>포금제</v>
          </cell>
          <cell r="D3288" t="str">
            <v>개</v>
          </cell>
        </row>
        <row r="3289">
          <cell r="A3289">
            <v>7314211</v>
          </cell>
          <cell r="B3289" t="str">
            <v>LOWTENSION OUTLET</v>
          </cell>
          <cell r="C3289" t="str">
            <v>내선전화용(주물)</v>
          </cell>
          <cell r="D3289" t="str">
            <v>개</v>
          </cell>
        </row>
        <row r="3290">
          <cell r="A3290">
            <v>7314220</v>
          </cell>
          <cell r="B3290" t="str">
            <v>HIGHTENSION OUTLET</v>
          </cell>
          <cell r="C3290" t="str">
            <v>120V 15A (주물)</v>
          </cell>
          <cell r="D3290" t="str">
            <v>개</v>
          </cell>
        </row>
        <row r="3291">
          <cell r="A3291">
            <v>7314221</v>
          </cell>
          <cell r="B3291" t="str">
            <v>HIGHTENSION OUTLET</v>
          </cell>
          <cell r="C3291" t="str">
            <v>380V 30A (주물)</v>
          </cell>
          <cell r="D3291" t="str">
            <v>개</v>
          </cell>
        </row>
        <row r="3292">
          <cell r="A3292">
            <v>7314232</v>
          </cell>
          <cell r="B3292" t="str">
            <v>DUCT COUPLING</v>
          </cell>
          <cell r="C3292" t="str">
            <v>FC6</v>
          </cell>
          <cell r="D3292" t="str">
            <v>개</v>
          </cell>
        </row>
        <row r="3293">
          <cell r="A3293">
            <v>7314233</v>
          </cell>
          <cell r="B3293" t="str">
            <v>DUCT COUPLING</v>
          </cell>
          <cell r="C3293" t="str">
            <v>FS6</v>
          </cell>
          <cell r="D3293" t="str">
            <v>개</v>
          </cell>
        </row>
        <row r="3294">
          <cell r="A3294">
            <v>7314234</v>
          </cell>
          <cell r="B3294" t="str">
            <v>DUCT COUPLING</v>
          </cell>
          <cell r="C3294" t="str">
            <v>FS7</v>
          </cell>
          <cell r="D3294" t="str">
            <v>개</v>
          </cell>
        </row>
        <row r="3295">
          <cell r="A3295">
            <v>7314240</v>
          </cell>
          <cell r="B3295" t="str">
            <v>DUCT END</v>
          </cell>
          <cell r="C3295" t="str">
            <v>FC6</v>
          </cell>
          <cell r="D3295" t="str">
            <v>개</v>
          </cell>
        </row>
        <row r="3296">
          <cell r="A3296">
            <v>7314241</v>
          </cell>
          <cell r="B3296" t="str">
            <v>DUCT END</v>
          </cell>
          <cell r="C3296" t="str">
            <v>FS6</v>
          </cell>
          <cell r="D3296" t="str">
            <v>개</v>
          </cell>
        </row>
        <row r="3297">
          <cell r="A3297">
            <v>7314242</v>
          </cell>
          <cell r="B3297" t="str">
            <v>DUCT END</v>
          </cell>
          <cell r="C3297" t="str">
            <v>FS7</v>
          </cell>
          <cell r="D3297" t="str">
            <v>개</v>
          </cell>
        </row>
        <row r="3298">
          <cell r="A3298">
            <v>7314250</v>
          </cell>
          <cell r="B3298" t="str">
            <v>DUCT SUPPORT</v>
          </cell>
          <cell r="C3298" t="str">
            <v>FC6-2</v>
          </cell>
          <cell r="D3298" t="str">
            <v>개</v>
          </cell>
        </row>
        <row r="3299">
          <cell r="A3299">
            <v>7314251</v>
          </cell>
          <cell r="B3299" t="str">
            <v>DUCT SUPPORT</v>
          </cell>
          <cell r="C3299" t="str">
            <v>FC6-3</v>
          </cell>
          <cell r="D3299" t="str">
            <v>개</v>
          </cell>
        </row>
        <row r="3300">
          <cell r="A3300">
            <v>7314252</v>
          </cell>
          <cell r="B3300" t="str">
            <v>DUCT SUPPORT</v>
          </cell>
          <cell r="C3300" t="str">
            <v>FS6-2</v>
          </cell>
          <cell r="D3300" t="str">
            <v>개</v>
          </cell>
        </row>
        <row r="3301">
          <cell r="A3301">
            <v>7314253</v>
          </cell>
          <cell r="B3301" t="str">
            <v>DUCT SUPPORT</v>
          </cell>
          <cell r="C3301" t="str">
            <v>FS6-3</v>
          </cell>
          <cell r="D3301" t="str">
            <v>개</v>
          </cell>
        </row>
        <row r="3302">
          <cell r="A3302">
            <v>7314254</v>
          </cell>
          <cell r="B3302" t="str">
            <v>DUCT SUPPORT</v>
          </cell>
          <cell r="C3302" t="str">
            <v>FS7-2</v>
          </cell>
          <cell r="D3302" t="str">
            <v>개</v>
          </cell>
        </row>
        <row r="3303">
          <cell r="A3303">
            <v>7314255</v>
          </cell>
          <cell r="B3303" t="str">
            <v>DUCT SUPPORT</v>
          </cell>
          <cell r="C3303" t="str">
            <v>FS7-3</v>
          </cell>
          <cell r="D3303" t="str">
            <v>개</v>
          </cell>
        </row>
        <row r="3304">
          <cell r="A3304">
            <v>7314260</v>
          </cell>
          <cell r="B3304" t="str">
            <v>FLOOR DUCT</v>
          </cell>
          <cell r="C3304" t="str">
            <v>FC6</v>
          </cell>
          <cell r="D3304" t="str">
            <v>m</v>
          </cell>
        </row>
        <row r="3305">
          <cell r="A3305">
            <v>7314261</v>
          </cell>
          <cell r="B3305" t="str">
            <v>FLOOR DUCT</v>
          </cell>
          <cell r="C3305" t="str">
            <v>FS6</v>
          </cell>
          <cell r="D3305" t="str">
            <v>m</v>
          </cell>
        </row>
        <row r="3306">
          <cell r="A3306">
            <v>7314262</v>
          </cell>
          <cell r="B3306" t="str">
            <v>FLOOR DUCT</v>
          </cell>
          <cell r="C3306" t="str">
            <v>FS7</v>
          </cell>
          <cell r="D3306" t="str">
            <v>m</v>
          </cell>
        </row>
        <row r="3307">
          <cell r="A3307">
            <v>7314280</v>
          </cell>
          <cell r="B3307" t="str">
            <v>JUNCTION BOX</v>
          </cell>
          <cell r="C3307" t="str">
            <v>FC6-2</v>
          </cell>
          <cell r="D3307" t="str">
            <v>조</v>
          </cell>
        </row>
        <row r="3308">
          <cell r="A3308">
            <v>7314281</v>
          </cell>
          <cell r="B3308" t="str">
            <v>JUNCTION BOX</v>
          </cell>
          <cell r="C3308" t="str">
            <v>FC6-3</v>
          </cell>
          <cell r="D3308" t="str">
            <v>조</v>
          </cell>
        </row>
        <row r="3309">
          <cell r="A3309">
            <v>7314282</v>
          </cell>
          <cell r="B3309" t="str">
            <v>JUNCTION BOX</v>
          </cell>
          <cell r="C3309" t="str">
            <v>FS6-2</v>
          </cell>
          <cell r="D3309" t="str">
            <v>조</v>
          </cell>
        </row>
        <row r="3310">
          <cell r="A3310">
            <v>7314283</v>
          </cell>
          <cell r="B3310" t="str">
            <v>JUNCTION BOX</v>
          </cell>
          <cell r="C3310" t="str">
            <v>FS6-3</v>
          </cell>
          <cell r="D3310" t="str">
            <v>조</v>
          </cell>
        </row>
        <row r="3311">
          <cell r="A3311">
            <v>7314284</v>
          </cell>
          <cell r="B3311" t="str">
            <v>JUNCTION BOX</v>
          </cell>
          <cell r="C3311" t="str">
            <v>FS7-2</v>
          </cell>
          <cell r="D3311" t="str">
            <v>조</v>
          </cell>
        </row>
        <row r="3312">
          <cell r="A3312">
            <v>7314285</v>
          </cell>
          <cell r="B3312" t="str">
            <v>JUNCTION BOX</v>
          </cell>
          <cell r="C3312" t="str">
            <v>FS7-3</v>
          </cell>
          <cell r="D3312" t="str">
            <v>조</v>
          </cell>
        </row>
        <row r="3313">
          <cell r="A3313">
            <v>7314286</v>
          </cell>
          <cell r="B3313" t="str">
            <v>JUNCTION BOX</v>
          </cell>
          <cell r="C3313" t="str">
            <v>22mm</v>
          </cell>
          <cell r="D3313" t="str">
            <v>조</v>
          </cell>
        </row>
        <row r="3314">
          <cell r="A3314">
            <v>7314287</v>
          </cell>
          <cell r="B3314" t="str">
            <v>JUNCTION BOX</v>
          </cell>
          <cell r="C3314" t="str">
            <v>28mm</v>
          </cell>
          <cell r="D3314" t="str">
            <v>조</v>
          </cell>
        </row>
        <row r="3315">
          <cell r="A3315">
            <v>7314300</v>
          </cell>
          <cell r="B3315" t="str">
            <v>BLANK WASHER</v>
          </cell>
          <cell r="C3315" t="str">
            <v>FC6</v>
          </cell>
          <cell r="D3315" t="str">
            <v>개</v>
          </cell>
        </row>
        <row r="3316">
          <cell r="A3316">
            <v>7314301</v>
          </cell>
          <cell r="B3316" t="str">
            <v>BLANK WASHER</v>
          </cell>
          <cell r="C3316" t="str">
            <v>FS6</v>
          </cell>
          <cell r="D3316" t="str">
            <v>개</v>
          </cell>
        </row>
        <row r="3317">
          <cell r="A3317">
            <v>7314302</v>
          </cell>
          <cell r="B3317" t="str">
            <v>BLANK WASHER</v>
          </cell>
          <cell r="C3317" t="str">
            <v>FS7</v>
          </cell>
          <cell r="D3317" t="str">
            <v>개</v>
          </cell>
        </row>
        <row r="3318">
          <cell r="A3318">
            <v>7314310</v>
          </cell>
          <cell r="B3318" t="str">
            <v>FLOOR MARKER</v>
          </cell>
          <cell r="C3318" t="str">
            <v>FC6-2</v>
          </cell>
          <cell r="D3318" t="str">
            <v>개</v>
          </cell>
        </row>
        <row r="3319">
          <cell r="A3319">
            <v>7314311</v>
          </cell>
          <cell r="B3319" t="str">
            <v>FLOOR MARKER</v>
          </cell>
          <cell r="C3319" t="str">
            <v>FC6-3</v>
          </cell>
          <cell r="D3319" t="str">
            <v>개</v>
          </cell>
        </row>
        <row r="3320">
          <cell r="A3320">
            <v>7314312</v>
          </cell>
          <cell r="B3320" t="str">
            <v>FLOOR MARKER</v>
          </cell>
          <cell r="C3320" t="str">
            <v>FS6-2</v>
          </cell>
          <cell r="D3320" t="str">
            <v>개</v>
          </cell>
        </row>
        <row r="3321">
          <cell r="A3321">
            <v>7314313</v>
          </cell>
          <cell r="B3321" t="str">
            <v>FLOOR MARKER</v>
          </cell>
          <cell r="C3321" t="str">
            <v>FS6-3</v>
          </cell>
          <cell r="D3321" t="str">
            <v>개</v>
          </cell>
        </row>
        <row r="3322">
          <cell r="A3322">
            <v>7314314</v>
          </cell>
          <cell r="B3322" t="str">
            <v>FLOOR MARKER</v>
          </cell>
          <cell r="C3322" t="str">
            <v>FS7-2</v>
          </cell>
          <cell r="D3322" t="str">
            <v>개</v>
          </cell>
        </row>
        <row r="3323">
          <cell r="A3323">
            <v>7314315</v>
          </cell>
          <cell r="B3323" t="str">
            <v>FLOOR MARKER</v>
          </cell>
          <cell r="C3323" t="str">
            <v>FS7-3</v>
          </cell>
          <cell r="D3323" t="str">
            <v>개</v>
          </cell>
        </row>
        <row r="3324">
          <cell r="A3324">
            <v>7314320</v>
          </cell>
          <cell r="B3324" t="str">
            <v>INSERT CAP (노출)</v>
          </cell>
          <cell r="C3324" t="str">
            <v>39x54</v>
          </cell>
          <cell r="D3324" t="str">
            <v>개</v>
          </cell>
        </row>
        <row r="3325">
          <cell r="A3325">
            <v>7314321</v>
          </cell>
          <cell r="B3325" t="str">
            <v>INSERT CAP (노출)</v>
          </cell>
          <cell r="C3325" t="str">
            <v>51x66</v>
          </cell>
          <cell r="D3325" t="str">
            <v>개</v>
          </cell>
        </row>
        <row r="3326">
          <cell r="A3326">
            <v>7314340</v>
          </cell>
          <cell r="B3326" t="str">
            <v>BOX PLATE</v>
          </cell>
          <cell r="C3326" t="str">
            <v>130(BS)</v>
          </cell>
          <cell r="D3326" t="str">
            <v>개</v>
          </cell>
        </row>
        <row r="3327">
          <cell r="A3327">
            <v>7314341</v>
          </cell>
          <cell r="B3327" t="str">
            <v>AL COVER</v>
          </cell>
          <cell r="C3327" t="str">
            <v>AL</v>
          </cell>
          <cell r="D3327" t="str">
            <v>개</v>
          </cell>
        </row>
        <row r="3328">
          <cell r="A3328">
            <v>7314342</v>
          </cell>
          <cell r="B3328" t="str">
            <v>EXTENSION RING</v>
          </cell>
          <cell r="C3328" t="str">
            <v>조정형</v>
          </cell>
          <cell r="D3328" t="str">
            <v>개</v>
          </cell>
        </row>
        <row r="3329">
          <cell r="A3329">
            <v>7314343</v>
          </cell>
          <cell r="B3329" t="str">
            <v>OA FLOOR</v>
          </cell>
          <cell r="C3329" t="str">
            <v>150x200</v>
          </cell>
          <cell r="D3329" t="str">
            <v>조</v>
          </cell>
        </row>
        <row r="3330">
          <cell r="A3330">
            <v>7314344</v>
          </cell>
          <cell r="B3330" t="str">
            <v>OUTLET BOX</v>
          </cell>
          <cell r="C3330" t="str">
            <v>173x235</v>
          </cell>
          <cell r="D3330" t="str">
            <v>조</v>
          </cell>
        </row>
        <row r="3331">
          <cell r="A3331">
            <v>7315001</v>
          </cell>
          <cell r="B3331" t="str">
            <v>CABLE TRAY</v>
          </cell>
          <cell r="C3331" t="str">
            <v>W150x100Hx2.3t</v>
          </cell>
          <cell r="D3331" t="str">
            <v>m</v>
          </cell>
        </row>
        <row r="3332">
          <cell r="A3332">
            <v>7315002</v>
          </cell>
          <cell r="B3332" t="str">
            <v>CABLE TRAY</v>
          </cell>
          <cell r="C3332" t="str">
            <v>W200x100Hx2.3t</v>
          </cell>
          <cell r="D3332" t="str">
            <v>m</v>
          </cell>
        </row>
        <row r="3333">
          <cell r="A3333">
            <v>7315003</v>
          </cell>
          <cell r="B3333" t="str">
            <v>CABLE TRAY</v>
          </cell>
          <cell r="C3333" t="str">
            <v>W300x100Hx2.3t</v>
          </cell>
          <cell r="D3333" t="str">
            <v>m</v>
          </cell>
        </row>
        <row r="3334">
          <cell r="A3334">
            <v>7315004</v>
          </cell>
          <cell r="B3334" t="str">
            <v>CABLE TRAY</v>
          </cell>
          <cell r="C3334" t="str">
            <v>W450x100Hx2.3t</v>
          </cell>
          <cell r="D3334" t="str">
            <v>m</v>
          </cell>
        </row>
        <row r="3335">
          <cell r="A3335">
            <v>7315005</v>
          </cell>
          <cell r="B3335" t="str">
            <v>CABLE TRAY</v>
          </cell>
          <cell r="C3335" t="str">
            <v>W600x100Hx2.3t</v>
          </cell>
          <cell r="D3335" t="str">
            <v>m</v>
          </cell>
        </row>
        <row r="3336">
          <cell r="A3336">
            <v>7315006</v>
          </cell>
          <cell r="B3336" t="str">
            <v>CABLE TRAY</v>
          </cell>
          <cell r="C3336" t="str">
            <v>W700x100Hx2.3t</v>
          </cell>
          <cell r="D3336" t="str">
            <v>m</v>
          </cell>
        </row>
        <row r="3337">
          <cell r="A3337">
            <v>7315007</v>
          </cell>
          <cell r="B3337" t="str">
            <v>CABLE TRAY</v>
          </cell>
          <cell r="C3337" t="str">
            <v>W900x100Hx2.3t</v>
          </cell>
          <cell r="D3337" t="str">
            <v>m</v>
          </cell>
        </row>
        <row r="3338">
          <cell r="A3338">
            <v>7315020</v>
          </cell>
          <cell r="B3338" t="str">
            <v>HORIZONTAL ELBOW</v>
          </cell>
          <cell r="C3338" t="str">
            <v>W150x100Hx2.3t</v>
          </cell>
          <cell r="D3338" t="str">
            <v>개</v>
          </cell>
        </row>
        <row r="3339">
          <cell r="A3339">
            <v>7315021</v>
          </cell>
          <cell r="B3339" t="str">
            <v>HORIZONTAL ELBOW</v>
          </cell>
          <cell r="C3339" t="str">
            <v>W200x100Hx2.3t</v>
          </cell>
          <cell r="D3339" t="str">
            <v>개</v>
          </cell>
        </row>
        <row r="3340">
          <cell r="A3340">
            <v>7315022</v>
          </cell>
          <cell r="B3340" t="str">
            <v>HORIZONTAL ELBOW</v>
          </cell>
          <cell r="C3340" t="str">
            <v>W300x100Hx2.3t</v>
          </cell>
          <cell r="D3340" t="str">
            <v>개</v>
          </cell>
        </row>
        <row r="3341">
          <cell r="A3341">
            <v>7315023</v>
          </cell>
          <cell r="B3341" t="str">
            <v>HORIZONTAL ELBOW</v>
          </cell>
          <cell r="C3341" t="str">
            <v>W450x100Hx2.3t</v>
          </cell>
          <cell r="D3341" t="str">
            <v>개</v>
          </cell>
        </row>
        <row r="3342">
          <cell r="A3342">
            <v>7315024</v>
          </cell>
          <cell r="B3342" t="str">
            <v>HORIZONTAL ELBOW</v>
          </cell>
          <cell r="C3342" t="str">
            <v>W600x100Hx2.3t</v>
          </cell>
          <cell r="D3342" t="str">
            <v>개</v>
          </cell>
        </row>
        <row r="3343">
          <cell r="A3343">
            <v>7315025</v>
          </cell>
          <cell r="B3343" t="str">
            <v>HORIZONTAL ELBOW</v>
          </cell>
          <cell r="C3343" t="str">
            <v>W700x100Hx2.3t</v>
          </cell>
          <cell r="D3343" t="str">
            <v>개</v>
          </cell>
        </row>
        <row r="3344">
          <cell r="A3344">
            <v>7315026</v>
          </cell>
          <cell r="B3344" t="str">
            <v>HORIZONTAL ELBOW</v>
          </cell>
          <cell r="C3344" t="str">
            <v>W900x100Hx2.3t</v>
          </cell>
          <cell r="D3344" t="str">
            <v>개</v>
          </cell>
        </row>
        <row r="3345">
          <cell r="A3345">
            <v>7315040</v>
          </cell>
          <cell r="B3345" t="str">
            <v>VERTICAL ELBOW</v>
          </cell>
          <cell r="C3345" t="str">
            <v>W150x100Hx2.3t</v>
          </cell>
          <cell r="D3345" t="str">
            <v>개</v>
          </cell>
        </row>
        <row r="3346">
          <cell r="A3346">
            <v>7315041</v>
          </cell>
          <cell r="B3346" t="str">
            <v>VERTICAL ELBOW</v>
          </cell>
          <cell r="C3346" t="str">
            <v>W200x100Hx2.3t</v>
          </cell>
          <cell r="D3346" t="str">
            <v>개</v>
          </cell>
        </row>
        <row r="3347">
          <cell r="A3347">
            <v>7315042</v>
          </cell>
          <cell r="B3347" t="str">
            <v>VERTICAL ELBOW</v>
          </cell>
          <cell r="C3347" t="str">
            <v>W300x100Hx2.3t</v>
          </cell>
          <cell r="D3347" t="str">
            <v>개</v>
          </cell>
        </row>
        <row r="3348">
          <cell r="A3348">
            <v>7315043</v>
          </cell>
          <cell r="B3348" t="str">
            <v>VERTICAL ELBOW</v>
          </cell>
          <cell r="C3348" t="str">
            <v>W450x100Hx2.3t</v>
          </cell>
          <cell r="D3348" t="str">
            <v>개</v>
          </cell>
        </row>
        <row r="3349">
          <cell r="A3349">
            <v>7315044</v>
          </cell>
          <cell r="B3349" t="str">
            <v>VERTICAL ELBOW</v>
          </cell>
          <cell r="C3349" t="str">
            <v>W600x100Hx2.3t</v>
          </cell>
          <cell r="D3349" t="str">
            <v>개</v>
          </cell>
        </row>
        <row r="3350">
          <cell r="A3350">
            <v>7315045</v>
          </cell>
          <cell r="B3350" t="str">
            <v>VERTICAL ELBOW</v>
          </cell>
          <cell r="C3350" t="str">
            <v>W700x100Hx2.3t</v>
          </cell>
          <cell r="D3350" t="str">
            <v>개</v>
          </cell>
        </row>
        <row r="3351">
          <cell r="A3351">
            <v>7315046</v>
          </cell>
          <cell r="B3351" t="str">
            <v>VERTICAL ELBOW</v>
          </cell>
          <cell r="C3351" t="str">
            <v>W900x100Hx2.3t</v>
          </cell>
          <cell r="D3351" t="str">
            <v>개</v>
          </cell>
        </row>
        <row r="3352">
          <cell r="A3352">
            <v>7315060</v>
          </cell>
          <cell r="B3352" t="str">
            <v>HORIZOTAL TEE</v>
          </cell>
          <cell r="C3352" t="str">
            <v>W150x100Hx2.3t</v>
          </cell>
          <cell r="D3352" t="str">
            <v>개</v>
          </cell>
        </row>
        <row r="3353">
          <cell r="A3353">
            <v>7315061</v>
          </cell>
          <cell r="B3353" t="str">
            <v>HORIZOTAL TEE</v>
          </cell>
          <cell r="C3353" t="str">
            <v>W200x100Hx2.3t</v>
          </cell>
          <cell r="D3353" t="str">
            <v>개</v>
          </cell>
        </row>
        <row r="3354">
          <cell r="A3354">
            <v>7315062</v>
          </cell>
          <cell r="B3354" t="str">
            <v>HORIZOTAL TEE</v>
          </cell>
          <cell r="C3354" t="str">
            <v>W300x100Hx2.3t</v>
          </cell>
          <cell r="D3354" t="str">
            <v>개</v>
          </cell>
        </row>
        <row r="3355">
          <cell r="A3355">
            <v>7315063</v>
          </cell>
          <cell r="B3355" t="str">
            <v>HORIZOTAL TEE</v>
          </cell>
          <cell r="C3355" t="str">
            <v>W450x100Hx2.3t</v>
          </cell>
          <cell r="D3355" t="str">
            <v>개</v>
          </cell>
        </row>
        <row r="3356">
          <cell r="A3356">
            <v>7315064</v>
          </cell>
          <cell r="B3356" t="str">
            <v>HORIZOTAL TEE</v>
          </cell>
          <cell r="C3356" t="str">
            <v>W600x100Hx2.3t</v>
          </cell>
          <cell r="D3356" t="str">
            <v>개</v>
          </cell>
        </row>
        <row r="3357">
          <cell r="A3357">
            <v>7315065</v>
          </cell>
          <cell r="B3357" t="str">
            <v>HORIZOTAL TEE</v>
          </cell>
          <cell r="C3357" t="str">
            <v>W700x100Hx2.3t</v>
          </cell>
          <cell r="D3357" t="str">
            <v>개</v>
          </cell>
        </row>
        <row r="3358">
          <cell r="A3358">
            <v>7315066</v>
          </cell>
          <cell r="B3358" t="str">
            <v>HORIZOTAL TEE</v>
          </cell>
          <cell r="C3358" t="str">
            <v>W900x100Hx2.3t</v>
          </cell>
          <cell r="D3358" t="str">
            <v>개</v>
          </cell>
        </row>
        <row r="3359">
          <cell r="A3359">
            <v>7315080</v>
          </cell>
          <cell r="B3359" t="str">
            <v>HORIZOTAL CROSS</v>
          </cell>
          <cell r="C3359" t="str">
            <v>W150x100Hx2.3t</v>
          </cell>
          <cell r="D3359" t="str">
            <v>개</v>
          </cell>
        </row>
        <row r="3360">
          <cell r="A3360">
            <v>7315081</v>
          </cell>
          <cell r="B3360" t="str">
            <v>HORIZOTAL CROSS</v>
          </cell>
          <cell r="C3360" t="str">
            <v>W200x100Hx2.3t</v>
          </cell>
          <cell r="D3360" t="str">
            <v>개</v>
          </cell>
        </row>
        <row r="3361">
          <cell r="A3361">
            <v>7315082</v>
          </cell>
          <cell r="B3361" t="str">
            <v>HORIZOTAL CROSS</v>
          </cell>
          <cell r="C3361" t="str">
            <v>W300x100Hx2.3t</v>
          </cell>
          <cell r="D3361" t="str">
            <v>개</v>
          </cell>
        </row>
        <row r="3362">
          <cell r="A3362">
            <v>7315083</v>
          </cell>
          <cell r="B3362" t="str">
            <v>HORIZOTAL CROSS</v>
          </cell>
          <cell r="C3362" t="str">
            <v>W450x100Hx2.3t</v>
          </cell>
          <cell r="D3362" t="str">
            <v>개</v>
          </cell>
        </row>
        <row r="3363">
          <cell r="A3363">
            <v>7315084</v>
          </cell>
          <cell r="B3363" t="str">
            <v>HORIZOTAL CROSS</v>
          </cell>
          <cell r="C3363" t="str">
            <v>W600x100Hx2.3t</v>
          </cell>
          <cell r="D3363" t="str">
            <v>개</v>
          </cell>
        </row>
        <row r="3364">
          <cell r="A3364">
            <v>7315085</v>
          </cell>
          <cell r="B3364" t="str">
            <v>HORIZOTAL CROSS</v>
          </cell>
          <cell r="C3364" t="str">
            <v>W700x100Hx2.3t</v>
          </cell>
          <cell r="D3364" t="str">
            <v>개</v>
          </cell>
        </row>
        <row r="3365">
          <cell r="A3365">
            <v>7315086</v>
          </cell>
          <cell r="B3365" t="str">
            <v>HORIZOTAL CROSS</v>
          </cell>
          <cell r="C3365" t="str">
            <v>W900x100Hx2.3t</v>
          </cell>
          <cell r="D3365" t="str">
            <v>개</v>
          </cell>
        </row>
        <row r="3366">
          <cell r="A3366">
            <v>7315100</v>
          </cell>
          <cell r="B3366" t="str">
            <v>REDUCER 100Hx2.3t</v>
          </cell>
          <cell r="C3366" t="str">
            <v>W150 x 300</v>
          </cell>
          <cell r="D3366" t="str">
            <v>개</v>
          </cell>
        </row>
        <row r="3367">
          <cell r="A3367">
            <v>7315101</v>
          </cell>
          <cell r="B3367" t="str">
            <v>REDUCER 100Hx2.3t</v>
          </cell>
          <cell r="C3367" t="str">
            <v>W150 x 600</v>
          </cell>
          <cell r="D3367" t="str">
            <v>개</v>
          </cell>
        </row>
        <row r="3368">
          <cell r="A3368">
            <v>7315102</v>
          </cell>
          <cell r="B3368" t="str">
            <v>REDUCER 100Hx2.3t</v>
          </cell>
          <cell r="C3368" t="str">
            <v>W200 x 600</v>
          </cell>
          <cell r="D3368" t="str">
            <v>개</v>
          </cell>
        </row>
        <row r="3369">
          <cell r="A3369">
            <v>7315103</v>
          </cell>
          <cell r="B3369" t="str">
            <v>REDUCER 100Hx2.3t</v>
          </cell>
          <cell r="C3369" t="str">
            <v>W300 x 600</v>
          </cell>
          <cell r="D3369" t="str">
            <v>개</v>
          </cell>
        </row>
        <row r="3370">
          <cell r="A3370">
            <v>7315104</v>
          </cell>
          <cell r="B3370" t="str">
            <v>REDUCER 100Hx2.3t</v>
          </cell>
          <cell r="C3370" t="str">
            <v>W400 x 600</v>
          </cell>
          <cell r="D3370" t="str">
            <v>개</v>
          </cell>
        </row>
        <row r="3371">
          <cell r="A3371">
            <v>7315105</v>
          </cell>
          <cell r="B3371" t="str">
            <v>REDUCER 100Hx2.3t</v>
          </cell>
          <cell r="C3371" t="str">
            <v>W500 x 600</v>
          </cell>
          <cell r="D3371" t="str">
            <v>개</v>
          </cell>
        </row>
        <row r="3372">
          <cell r="A3372">
            <v>7315106</v>
          </cell>
          <cell r="B3372" t="str">
            <v>REDUCER 100Hx2.3t</v>
          </cell>
          <cell r="C3372" t="str">
            <v>W900</v>
          </cell>
          <cell r="D3372" t="str">
            <v>개</v>
          </cell>
        </row>
        <row r="3373">
          <cell r="A3373">
            <v>7315120</v>
          </cell>
          <cell r="B3373" t="str">
            <v>CABLE TRAY</v>
          </cell>
          <cell r="C3373" t="str">
            <v>W150x150Hx2.6t</v>
          </cell>
          <cell r="D3373" t="str">
            <v>m</v>
          </cell>
        </row>
        <row r="3374">
          <cell r="A3374">
            <v>7315121</v>
          </cell>
          <cell r="B3374" t="str">
            <v>CABLE TRAY</v>
          </cell>
          <cell r="C3374" t="str">
            <v>W200x150Hx2.6t</v>
          </cell>
          <cell r="D3374" t="str">
            <v>m</v>
          </cell>
        </row>
        <row r="3375">
          <cell r="A3375">
            <v>7315122</v>
          </cell>
          <cell r="B3375" t="str">
            <v>CABLE TRAY</v>
          </cell>
          <cell r="C3375" t="str">
            <v>W300x150Hx2.6t</v>
          </cell>
          <cell r="D3375" t="str">
            <v>m</v>
          </cell>
        </row>
        <row r="3376">
          <cell r="A3376">
            <v>7315123</v>
          </cell>
          <cell r="B3376" t="str">
            <v>CABLE TRAY</v>
          </cell>
          <cell r="C3376" t="str">
            <v>W450x150Hx2.6t</v>
          </cell>
          <cell r="D3376" t="str">
            <v>m</v>
          </cell>
        </row>
        <row r="3377">
          <cell r="A3377">
            <v>7315124</v>
          </cell>
          <cell r="B3377" t="str">
            <v>CABLE TRAY</v>
          </cell>
          <cell r="C3377" t="str">
            <v>W600x150Hx2.6t</v>
          </cell>
          <cell r="D3377" t="str">
            <v>m</v>
          </cell>
        </row>
        <row r="3378">
          <cell r="A3378">
            <v>7315125</v>
          </cell>
          <cell r="B3378" t="str">
            <v>CABLE TRAY</v>
          </cell>
          <cell r="C3378" t="str">
            <v>W700x150Hx2.6t</v>
          </cell>
          <cell r="D3378" t="str">
            <v>m</v>
          </cell>
        </row>
        <row r="3379">
          <cell r="A3379">
            <v>7315126</v>
          </cell>
          <cell r="B3379" t="str">
            <v>CABLE TRAY</v>
          </cell>
          <cell r="C3379" t="str">
            <v>W900x150Hx2.6t</v>
          </cell>
          <cell r="D3379" t="str">
            <v>m</v>
          </cell>
        </row>
        <row r="3380">
          <cell r="A3380">
            <v>7315140</v>
          </cell>
          <cell r="B3380" t="str">
            <v>HORIZONTAL ELBOW</v>
          </cell>
          <cell r="C3380" t="str">
            <v>W150x150Hx2.6t</v>
          </cell>
          <cell r="D3380" t="str">
            <v>개</v>
          </cell>
        </row>
        <row r="3381">
          <cell r="A3381">
            <v>7315141</v>
          </cell>
          <cell r="B3381" t="str">
            <v>HORIZONTAL ELBOW</v>
          </cell>
          <cell r="C3381" t="str">
            <v>W200x150Hx2.6t</v>
          </cell>
          <cell r="D3381" t="str">
            <v>개</v>
          </cell>
        </row>
        <row r="3382">
          <cell r="A3382">
            <v>7315142</v>
          </cell>
          <cell r="B3382" t="str">
            <v>HORIZONTAL ELBOW</v>
          </cell>
          <cell r="C3382" t="str">
            <v>W300x150Hx2.6t</v>
          </cell>
          <cell r="D3382" t="str">
            <v>개</v>
          </cell>
        </row>
        <row r="3383">
          <cell r="A3383">
            <v>7315143</v>
          </cell>
          <cell r="B3383" t="str">
            <v>HORIZONTAL ELBOW</v>
          </cell>
          <cell r="C3383" t="str">
            <v>W450x150Hx2.6t</v>
          </cell>
          <cell r="D3383" t="str">
            <v>개</v>
          </cell>
        </row>
        <row r="3384">
          <cell r="A3384">
            <v>7315144</v>
          </cell>
          <cell r="B3384" t="str">
            <v>HORIZONTAL ELBOW</v>
          </cell>
          <cell r="C3384" t="str">
            <v>W600x150Hx2.6t</v>
          </cell>
          <cell r="D3384" t="str">
            <v>개</v>
          </cell>
        </row>
        <row r="3385">
          <cell r="A3385">
            <v>7315145</v>
          </cell>
          <cell r="B3385" t="str">
            <v>HORIZONTAL ELBOW</v>
          </cell>
          <cell r="C3385" t="str">
            <v>W700x150Hx2.6t</v>
          </cell>
          <cell r="D3385" t="str">
            <v>개</v>
          </cell>
        </row>
        <row r="3386">
          <cell r="A3386">
            <v>7315146</v>
          </cell>
          <cell r="B3386" t="str">
            <v>HORIZONTAL ELBOW</v>
          </cell>
          <cell r="C3386" t="str">
            <v>W900x150Hx2.6t</v>
          </cell>
          <cell r="D3386" t="str">
            <v>개</v>
          </cell>
        </row>
        <row r="3387">
          <cell r="A3387">
            <v>7315160</v>
          </cell>
          <cell r="B3387" t="str">
            <v>VERTICAL ELBOW</v>
          </cell>
          <cell r="C3387" t="str">
            <v>W150x150Hx2.6t</v>
          </cell>
          <cell r="D3387" t="str">
            <v>개</v>
          </cell>
        </row>
        <row r="3388">
          <cell r="A3388">
            <v>7315161</v>
          </cell>
          <cell r="B3388" t="str">
            <v>VERTICAL ELBOW</v>
          </cell>
          <cell r="C3388" t="str">
            <v>W200x150Hx2.6t</v>
          </cell>
          <cell r="D3388" t="str">
            <v>개</v>
          </cell>
        </row>
        <row r="3389">
          <cell r="A3389">
            <v>7315162</v>
          </cell>
          <cell r="B3389" t="str">
            <v>VERTICAL ELBOW</v>
          </cell>
          <cell r="C3389" t="str">
            <v>W300x150Hx2.6t</v>
          </cell>
          <cell r="D3389" t="str">
            <v>개</v>
          </cell>
        </row>
        <row r="3390">
          <cell r="A3390">
            <v>7315163</v>
          </cell>
          <cell r="B3390" t="str">
            <v>VERTICAL ELBOW</v>
          </cell>
          <cell r="C3390" t="str">
            <v>W450x150Hx2.6t</v>
          </cell>
          <cell r="D3390" t="str">
            <v>개</v>
          </cell>
        </row>
        <row r="3391">
          <cell r="A3391">
            <v>7315164</v>
          </cell>
          <cell r="B3391" t="str">
            <v>VERTICAL ELBOW</v>
          </cell>
          <cell r="C3391" t="str">
            <v>W600x150Hx2.6t</v>
          </cell>
          <cell r="D3391" t="str">
            <v>개</v>
          </cell>
        </row>
        <row r="3392">
          <cell r="A3392">
            <v>7315165</v>
          </cell>
          <cell r="B3392" t="str">
            <v>VERTICAL ELBOW</v>
          </cell>
          <cell r="C3392" t="str">
            <v>W700x150Hx2.6t</v>
          </cell>
          <cell r="D3392" t="str">
            <v>개</v>
          </cell>
        </row>
        <row r="3393">
          <cell r="A3393">
            <v>7315166</v>
          </cell>
          <cell r="B3393" t="str">
            <v>VERTICAL ELBOW</v>
          </cell>
          <cell r="C3393" t="str">
            <v>W900x150Hx2.6t</v>
          </cell>
          <cell r="D3393" t="str">
            <v>개</v>
          </cell>
        </row>
        <row r="3394">
          <cell r="A3394">
            <v>7315180</v>
          </cell>
          <cell r="B3394" t="str">
            <v>HORIZOTAL TEE</v>
          </cell>
          <cell r="C3394" t="str">
            <v>W150x150Hx2.6t</v>
          </cell>
          <cell r="D3394" t="str">
            <v>개</v>
          </cell>
        </row>
        <row r="3395">
          <cell r="A3395">
            <v>7315181</v>
          </cell>
          <cell r="B3395" t="str">
            <v>HORIZOTAL TEE</v>
          </cell>
          <cell r="C3395" t="str">
            <v>W200x150Hx2.6t</v>
          </cell>
          <cell r="D3395" t="str">
            <v>개</v>
          </cell>
        </row>
        <row r="3396">
          <cell r="A3396">
            <v>7315182</v>
          </cell>
          <cell r="B3396" t="str">
            <v>HORIZOTAL TEE</v>
          </cell>
          <cell r="C3396" t="str">
            <v>W300x150Hx2.6t</v>
          </cell>
          <cell r="D3396" t="str">
            <v>개</v>
          </cell>
        </row>
        <row r="3397">
          <cell r="A3397">
            <v>7315183</v>
          </cell>
          <cell r="B3397" t="str">
            <v>HORIZOTAL TEE</v>
          </cell>
          <cell r="C3397" t="str">
            <v>W450x150Hx2.6t</v>
          </cell>
          <cell r="D3397" t="str">
            <v>개</v>
          </cell>
        </row>
        <row r="3398">
          <cell r="A3398">
            <v>7315184</v>
          </cell>
          <cell r="B3398" t="str">
            <v>HORIZOTAL TEE</v>
          </cell>
          <cell r="C3398" t="str">
            <v>W600x150Hx2.6t</v>
          </cell>
          <cell r="D3398" t="str">
            <v>개</v>
          </cell>
        </row>
        <row r="3399">
          <cell r="A3399">
            <v>7315185</v>
          </cell>
          <cell r="B3399" t="str">
            <v>HORIZOTAL TEE</v>
          </cell>
          <cell r="C3399" t="str">
            <v>W700x150Hx2.6t</v>
          </cell>
          <cell r="D3399" t="str">
            <v>개</v>
          </cell>
        </row>
        <row r="3400">
          <cell r="A3400">
            <v>7315186</v>
          </cell>
          <cell r="B3400" t="str">
            <v>HORIZOTAL TEE</v>
          </cell>
          <cell r="C3400" t="str">
            <v>W900x150Hx2.6t</v>
          </cell>
          <cell r="D3400" t="str">
            <v>개</v>
          </cell>
        </row>
        <row r="3401">
          <cell r="A3401">
            <v>7315200</v>
          </cell>
          <cell r="B3401" t="str">
            <v>HORIZOTAL CROSS</v>
          </cell>
          <cell r="C3401" t="str">
            <v>W150x150Hx2.6t</v>
          </cell>
          <cell r="D3401" t="str">
            <v>개</v>
          </cell>
        </row>
        <row r="3402">
          <cell r="A3402">
            <v>7315201</v>
          </cell>
          <cell r="B3402" t="str">
            <v>HORIZOTAL CROSS</v>
          </cell>
          <cell r="C3402" t="str">
            <v>W200x150Hx2.6t</v>
          </cell>
          <cell r="D3402" t="str">
            <v>개</v>
          </cell>
        </row>
        <row r="3403">
          <cell r="A3403">
            <v>7315202</v>
          </cell>
          <cell r="B3403" t="str">
            <v>HORIZOTAL CROSS</v>
          </cell>
          <cell r="C3403" t="str">
            <v>W300x150Hx2.6t</v>
          </cell>
          <cell r="D3403" t="str">
            <v>개</v>
          </cell>
        </row>
        <row r="3404">
          <cell r="A3404">
            <v>7315203</v>
          </cell>
          <cell r="B3404" t="str">
            <v>HORIZOTAL CROSS</v>
          </cell>
          <cell r="C3404" t="str">
            <v>W450x150Hx2.6t</v>
          </cell>
          <cell r="D3404" t="str">
            <v>개</v>
          </cell>
        </row>
        <row r="3405">
          <cell r="A3405">
            <v>7315204</v>
          </cell>
          <cell r="B3405" t="str">
            <v>HORIZOTAL CROSS</v>
          </cell>
          <cell r="C3405" t="str">
            <v>W600x150Hx2.6t</v>
          </cell>
          <cell r="D3405" t="str">
            <v>개</v>
          </cell>
        </row>
        <row r="3406">
          <cell r="A3406">
            <v>7315205</v>
          </cell>
          <cell r="B3406" t="str">
            <v>HORIZOTAL CROSS</v>
          </cell>
          <cell r="C3406" t="str">
            <v>W700x150Hx2.6t</v>
          </cell>
          <cell r="D3406" t="str">
            <v>개</v>
          </cell>
        </row>
        <row r="3407">
          <cell r="A3407">
            <v>7315206</v>
          </cell>
          <cell r="B3407" t="str">
            <v>HORIZOTAL CROSS</v>
          </cell>
          <cell r="C3407" t="str">
            <v>W900x150Hx2.6t</v>
          </cell>
          <cell r="D3407" t="str">
            <v>개</v>
          </cell>
        </row>
        <row r="3408">
          <cell r="A3408">
            <v>7315220</v>
          </cell>
          <cell r="B3408" t="str">
            <v>REDUCER 150Hx2.6t</v>
          </cell>
          <cell r="C3408" t="str">
            <v>W150 x 300</v>
          </cell>
          <cell r="D3408" t="str">
            <v>개</v>
          </cell>
        </row>
        <row r="3409">
          <cell r="A3409">
            <v>7315221</v>
          </cell>
          <cell r="B3409" t="str">
            <v>REDUCER 150Hx2.6t</v>
          </cell>
          <cell r="C3409" t="str">
            <v>W150 x 600</v>
          </cell>
          <cell r="D3409" t="str">
            <v>개</v>
          </cell>
        </row>
        <row r="3410">
          <cell r="A3410">
            <v>7315222</v>
          </cell>
          <cell r="B3410" t="str">
            <v>REDUCER 150Hx2.6t</v>
          </cell>
          <cell r="C3410" t="str">
            <v>W200 x 600</v>
          </cell>
          <cell r="D3410" t="str">
            <v>개</v>
          </cell>
        </row>
        <row r="3411">
          <cell r="A3411">
            <v>7315223</v>
          </cell>
          <cell r="B3411" t="str">
            <v>REDUCER 150Hx2.6t</v>
          </cell>
          <cell r="C3411" t="str">
            <v>W300 x 600</v>
          </cell>
          <cell r="D3411" t="str">
            <v>개</v>
          </cell>
        </row>
        <row r="3412">
          <cell r="A3412">
            <v>7315224</v>
          </cell>
          <cell r="B3412" t="str">
            <v>REDUCER 150Hx2.6t</v>
          </cell>
          <cell r="C3412" t="str">
            <v>W400 x 600</v>
          </cell>
          <cell r="D3412" t="str">
            <v>개</v>
          </cell>
        </row>
        <row r="3413">
          <cell r="A3413">
            <v>7315225</v>
          </cell>
          <cell r="B3413" t="str">
            <v>REDUCER 150Hx2.6t</v>
          </cell>
          <cell r="C3413" t="str">
            <v>W500 x 600</v>
          </cell>
          <cell r="D3413" t="str">
            <v>개</v>
          </cell>
        </row>
        <row r="3414">
          <cell r="A3414">
            <v>7315226</v>
          </cell>
          <cell r="B3414" t="str">
            <v>REDUCER 150Hx2.6t</v>
          </cell>
          <cell r="C3414" t="str">
            <v>W900</v>
          </cell>
          <cell r="D3414" t="str">
            <v>개</v>
          </cell>
        </row>
        <row r="3415">
          <cell r="A3415">
            <v>7315240</v>
          </cell>
          <cell r="B3415" t="str">
            <v>JOINT CONNECTOR</v>
          </cell>
          <cell r="C3415" t="str">
            <v>아연도 100Hx2.3t</v>
          </cell>
          <cell r="D3415" t="str">
            <v>개</v>
          </cell>
        </row>
        <row r="3416">
          <cell r="A3416">
            <v>7315241</v>
          </cell>
          <cell r="B3416" t="str">
            <v>JOINT CONNECTOR</v>
          </cell>
          <cell r="C3416" t="str">
            <v>아연도 150Hx2.6t</v>
          </cell>
          <cell r="D3416" t="str">
            <v>개</v>
          </cell>
        </row>
        <row r="3417">
          <cell r="A3417">
            <v>7315242</v>
          </cell>
          <cell r="B3417" t="str">
            <v>SHANK BOLT &amp; NUT</v>
          </cell>
          <cell r="C3417" t="str">
            <v>아연도</v>
          </cell>
          <cell r="D3417" t="str">
            <v>개</v>
          </cell>
        </row>
        <row r="3418">
          <cell r="A3418">
            <v>7315243</v>
          </cell>
          <cell r="B3418" t="str">
            <v>SHANK BOLT &amp; NUT</v>
          </cell>
          <cell r="C3418" t="str">
            <v>SUS</v>
          </cell>
          <cell r="D3418" t="str">
            <v>개</v>
          </cell>
        </row>
        <row r="3419">
          <cell r="A3419">
            <v>7315244</v>
          </cell>
          <cell r="B3419" t="str">
            <v>BONDING JUMPER</v>
          </cell>
          <cell r="C3419" t="str">
            <v>14mm2</v>
          </cell>
          <cell r="D3419" t="str">
            <v>개</v>
          </cell>
        </row>
        <row r="3420">
          <cell r="A3420">
            <v>7315245</v>
          </cell>
          <cell r="B3420" t="str">
            <v>BONDING JUMPER</v>
          </cell>
          <cell r="C3420" t="str">
            <v>22mm2</v>
          </cell>
          <cell r="D3420" t="str">
            <v>개</v>
          </cell>
        </row>
        <row r="3421">
          <cell r="A3421">
            <v>7315246</v>
          </cell>
          <cell r="B3421" t="str">
            <v>BONDING JUMPER</v>
          </cell>
          <cell r="C3421" t="str">
            <v>38mm2</v>
          </cell>
          <cell r="D3421" t="str">
            <v>개</v>
          </cell>
        </row>
        <row r="3422">
          <cell r="A3422">
            <v>7315247</v>
          </cell>
          <cell r="B3422" t="str">
            <v>HOLD DOWN CLAMP</v>
          </cell>
          <cell r="C3422" t="str">
            <v>아연도</v>
          </cell>
          <cell r="D3422" t="str">
            <v>개</v>
          </cell>
        </row>
        <row r="3423">
          <cell r="A3423">
            <v>7315248</v>
          </cell>
          <cell r="B3423" t="str">
            <v>찬넬스프링 너트</v>
          </cell>
          <cell r="C3423" t="str">
            <v>아연도</v>
          </cell>
          <cell r="D3423" t="str">
            <v>개</v>
          </cell>
        </row>
        <row r="3424">
          <cell r="A3424">
            <v>7315249</v>
          </cell>
          <cell r="B3424" t="str">
            <v>U CHANNEL</v>
          </cell>
          <cell r="C3424" t="str">
            <v>41x25x2.6t</v>
          </cell>
          <cell r="D3424" t="str">
            <v>m</v>
          </cell>
        </row>
        <row r="3425">
          <cell r="A3425">
            <v>7315250</v>
          </cell>
          <cell r="B3425" t="str">
            <v>U CHANNEL</v>
          </cell>
          <cell r="C3425" t="str">
            <v>41x41x2.6t</v>
          </cell>
          <cell r="D3425" t="str">
            <v>m</v>
          </cell>
        </row>
        <row r="3426">
          <cell r="A3426">
            <v>7315251</v>
          </cell>
          <cell r="B3426" t="str">
            <v>사각와샤</v>
          </cell>
          <cell r="C3426" t="str">
            <v>M 10</v>
          </cell>
          <cell r="D3426" t="str">
            <v>개</v>
          </cell>
        </row>
        <row r="3427">
          <cell r="A3427">
            <v>7315280</v>
          </cell>
          <cell r="B3427" t="str">
            <v>BRACKET</v>
          </cell>
          <cell r="C3427" t="str">
            <v>W 170</v>
          </cell>
          <cell r="D3427" t="str">
            <v>개</v>
          </cell>
        </row>
        <row r="3428">
          <cell r="A3428">
            <v>7315281</v>
          </cell>
          <cell r="B3428" t="str">
            <v>BRACKET</v>
          </cell>
          <cell r="C3428" t="str">
            <v>W 220</v>
          </cell>
          <cell r="D3428" t="str">
            <v>개</v>
          </cell>
        </row>
        <row r="3429">
          <cell r="A3429">
            <v>7315282</v>
          </cell>
          <cell r="B3429" t="str">
            <v>BRACKET</v>
          </cell>
          <cell r="C3429" t="str">
            <v>W 270</v>
          </cell>
          <cell r="D3429" t="str">
            <v>개</v>
          </cell>
        </row>
        <row r="3430">
          <cell r="A3430">
            <v>7315283</v>
          </cell>
          <cell r="B3430" t="str">
            <v>BRACKET</v>
          </cell>
          <cell r="C3430" t="str">
            <v>W 320</v>
          </cell>
          <cell r="D3430" t="str">
            <v>개</v>
          </cell>
        </row>
        <row r="3431">
          <cell r="A3431">
            <v>7315284</v>
          </cell>
          <cell r="B3431" t="str">
            <v>BRACKET</v>
          </cell>
          <cell r="C3431" t="str">
            <v>W 370</v>
          </cell>
          <cell r="D3431" t="str">
            <v>개</v>
          </cell>
        </row>
        <row r="3432">
          <cell r="A3432">
            <v>7315285</v>
          </cell>
          <cell r="B3432" t="str">
            <v>BRACKET</v>
          </cell>
          <cell r="C3432" t="str">
            <v>W 420</v>
          </cell>
          <cell r="D3432" t="str">
            <v>개</v>
          </cell>
        </row>
        <row r="3433">
          <cell r="A3433">
            <v>7315286</v>
          </cell>
          <cell r="B3433" t="str">
            <v>BRACKET</v>
          </cell>
          <cell r="C3433" t="str">
            <v>W 470</v>
          </cell>
          <cell r="D3433" t="str">
            <v>개</v>
          </cell>
        </row>
        <row r="3434">
          <cell r="A3434">
            <v>7315297</v>
          </cell>
          <cell r="B3434" t="str">
            <v>BRACKET</v>
          </cell>
          <cell r="C3434" t="str">
            <v>W 520</v>
          </cell>
          <cell r="D3434" t="str">
            <v>개</v>
          </cell>
        </row>
        <row r="3435">
          <cell r="A3435">
            <v>7315298</v>
          </cell>
          <cell r="B3435" t="str">
            <v>BRACKET</v>
          </cell>
          <cell r="C3435" t="str">
            <v>W 570</v>
          </cell>
          <cell r="D3435" t="str">
            <v>개</v>
          </cell>
        </row>
        <row r="3436">
          <cell r="A3436">
            <v>7315299</v>
          </cell>
          <cell r="B3436" t="str">
            <v>BRACKET</v>
          </cell>
          <cell r="C3436" t="str">
            <v>W 620</v>
          </cell>
          <cell r="D3436" t="str">
            <v>개</v>
          </cell>
        </row>
        <row r="3437">
          <cell r="A3437">
            <v>7315320</v>
          </cell>
          <cell r="B3437" t="str">
            <v>RISER</v>
          </cell>
          <cell r="C3437" t="str">
            <v>H100 용</v>
          </cell>
          <cell r="D3437" t="str">
            <v>개</v>
          </cell>
        </row>
        <row r="3438">
          <cell r="A3438">
            <v>7315321</v>
          </cell>
          <cell r="B3438" t="str">
            <v>RISER</v>
          </cell>
          <cell r="C3438" t="str">
            <v>H150 용</v>
          </cell>
          <cell r="D3438" t="str">
            <v>개</v>
          </cell>
        </row>
        <row r="3439">
          <cell r="A3439">
            <v>7315330</v>
          </cell>
          <cell r="B3439" t="str">
            <v>SAPERATOR</v>
          </cell>
          <cell r="C3439" t="str">
            <v>H100 용</v>
          </cell>
          <cell r="D3439" t="str">
            <v>개</v>
          </cell>
        </row>
        <row r="3440">
          <cell r="A3440">
            <v>7315331</v>
          </cell>
          <cell r="B3440" t="str">
            <v>SAPERATOR</v>
          </cell>
          <cell r="C3440" t="str">
            <v>H150 용</v>
          </cell>
          <cell r="D3440" t="str">
            <v>개</v>
          </cell>
        </row>
        <row r="3441">
          <cell r="A3441">
            <v>7316001</v>
          </cell>
          <cell r="B3441" t="str">
            <v>AL CABLE TRAY</v>
          </cell>
          <cell r="C3441" t="str">
            <v>W300 x H70</v>
          </cell>
          <cell r="D3441" t="str">
            <v>m</v>
          </cell>
        </row>
        <row r="3442">
          <cell r="A3442">
            <v>7316002</v>
          </cell>
          <cell r="B3442" t="str">
            <v>AL CABLE TRAY</v>
          </cell>
          <cell r="C3442" t="str">
            <v>W400 x H70</v>
          </cell>
          <cell r="D3442" t="str">
            <v>m</v>
          </cell>
        </row>
        <row r="3443">
          <cell r="A3443">
            <v>7316003</v>
          </cell>
          <cell r="B3443" t="str">
            <v>AL CABLE TRAY</v>
          </cell>
          <cell r="C3443" t="str">
            <v>W600 x H70</v>
          </cell>
          <cell r="D3443" t="str">
            <v>m</v>
          </cell>
        </row>
        <row r="3444">
          <cell r="A3444">
            <v>7316004</v>
          </cell>
          <cell r="B3444" t="str">
            <v>AL CABLE TRAY</v>
          </cell>
          <cell r="C3444" t="str">
            <v>W700 x H70</v>
          </cell>
          <cell r="D3444" t="str">
            <v>m</v>
          </cell>
        </row>
        <row r="3445">
          <cell r="A3445">
            <v>7316005</v>
          </cell>
          <cell r="B3445" t="str">
            <v>AL CABLE TRAY</v>
          </cell>
          <cell r="C3445" t="str">
            <v>W900 x H70</v>
          </cell>
          <cell r="D3445" t="str">
            <v>m</v>
          </cell>
        </row>
        <row r="3446">
          <cell r="A3446">
            <v>7316006</v>
          </cell>
          <cell r="B3446" t="str">
            <v>AL CABLE TRAY</v>
          </cell>
          <cell r="C3446" t="str">
            <v>W300 x H100</v>
          </cell>
          <cell r="D3446" t="str">
            <v>m</v>
          </cell>
        </row>
        <row r="3447">
          <cell r="A3447">
            <v>7316007</v>
          </cell>
          <cell r="B3447" t="str">
            <v>AL CABLE TRAY</v>
          </cell>
          <cell r="C3447" t="str">
            <v>W400 x H100</v>
          </cell>
          <cell r="D3447" t="str">
            <v>m</v>
          </cell>
        </row>
        <row r="3448">
          <cell r="A3448">
            <v>7316008</v>
          </cell>
          <cell r="B3448" t="str">
            <v>AL CABLE TRAY</v>
          </cell>
          <cell r="C3448" t="str">
            <v>W600 x H100</v>
          </cell>
          <cell r="D3448" t="str">
            <v>m</v>
          </cell>
        </row>
        <row r="3449">
          <cell r="A3449">
            <v>7316009</v>
          </cell>
          <cell r="B3449" t="str">
            <v>AL CABLE TRAY</v>
          </cell>
          <cell r="C3449" t="str">
            <v>W700 x H100</v>
          </cell>
          <cell r="D3449" t="str">
            <v>m</v>
          </cell>
        </row>
        <row r="3450">
          <cell r="A3450">
            <v>7316010</v>
          </cell>
          <cell r="B3450" t="str">
            <v>AL CABLE TRAY</v>
          </cell>
          <cell r="C3450" t="str">
            <v>W900 x H100</v>
          </cell>
          <cell r="D3450" t="str">
            <v>m</v>
          </cell>
        </row>
        <row r="3451">
          <cell r="A3451">
            <v>7316020</v>
          </cell>
          <cell r="B3451" t="str">
            <v>AL HOR. ELBOW</v>
          </cell>
          <cell r="C3451" t="str">
            <v>W300 x H70</v>
          </cell>
          <cell r="D3451" t="str">
            <v>개</v>
          </cell>
        </row>
        <row r="3452">
          <cell r="A3452">
            <v>7316021</v>
          </cell>
          <cell r="B3452" t="str">
            <v>AL HOR. ELBOW</v>
          </cell>
          <cell r="C3452" t="str">
            <v>W400 x H70</v>
          </cell>
          <cell r="D3452" t="str">
            <v>개</v>
          </cell>
        </row>
        <row r="3453">
          <cell r="A3453">
            <v>7316022</v>
          </cell>
          <cell r="B3453" t="str">
            <v>AL HOR. ELBOW</v>
          </cell>
          <cell r="C3453" t="str">
            <v>W600 x H70</v>
          </cell>
          <cell r="D3453" t="str">
            <v>개</v>
          </cell>
        </row>
        <row r="3454">
          <cell r="A3454">
            <v>7316023</v>
          </cell>
          <cell r="B3454" t="str">
            <v>AL HOR. ELBOW</v>
          </cell>
          <cell r="C3454" t="str">
            <v>W700 x H70</v>
          </cell>
          <cell r="D3454" t="str">
            <v>개</v>
          </cell>
        </row>
        <row r="3455">
          <cell r="A3455">
            <v>7316024</v>
          </cell>
          <cell r="B3455" t="str">
            <v>AL HOR. ELBOW</v>
          </cell>
          <cell r="C3455" t="str">
            <v>W900 x H70</v>
          </cell>
          <cell r="D3455" t="str">
            <v>개</v>
          </cell>
        </row>
        <row r="3456">
          <cell r="A3456">
            <v>7316025</v>
          </cell>
          <cell r="B3456" t="str">
            <v>AL HOR. ELBOW</v>
          </cell>
          <cell r="C3456" t="str">
            <v>W300 x H100</v>
          </cell>
          <cell r="D3456" t="str">
            <v>개</v>
          </cell>
        </row>
        <row r="3457">
          <cell r="A3457">
            <v>7316026</v>
          </cell>
          <cell r="B3457" t="str">
            <v>AL HOR. ELBOW</v>
          </cell>
          <cell r="C3457" t="str">
            <v>W400 x H100</v>
          </cell>
          <cell r="D3457" t="str">
            <v>개</v>
          </cell>
        </row>
        <row r="3458">
          <cell r="A3458">
            <v>7316027</v>
          </cell>
          <cell r="B3458" t="str">
            <v>AL HOR. ELBOW</v>
          </cell>
          <cell r="C3458" t="str">
            <v>W600 x H100</v>
          </cell>
          <cell r="D3458" t="str">
            <v>개</v>
          </cell>
        </row>
        <row r="3459">
          <cell r="A3459">
            <v>7316028</v>
          </cell>
          <cell r="B3459" t="str">
            <v>AL HOR. ELBOW</v>
          </cell>
          <cell r="C3459" t="str">
            <v>W700 x H100</v>
          </cell>
          <cell r="D3459" t="str">
            <v>개</v>
          </cell>
        </row>
        <row r="3460">
          <cell r="A3460">
            <v>7316029</v>
          </cell>
          <cell r="B3460" t="str">
            <v>AL HOR. ELBOW</v>
          </cell>
          <cell r="C3460" t="str">
            <v>W900 x H100</v>
          </cell>
          <cell r="D3460" t="str">
            <v>개</v>
          </cell>
        </row>
        <row r="3461">
          <cell r="A3461">
            <v>7316040</v>
          </cell>
          <cell r="B3461" t="str">
            <v>AL VER. ELBOW</v>
          </cell>
          <cell r="C3461" t="str">
            <v>W300 x H70</v>
          </cell>
          <cell r="D3461" t="str">
            <v>개</v>
          </cell>
        </row>
        <row r="3462">
          <cell r="A3462">
            <v>7316041</v>
          </cell>
          <cell r="B3462" t="str">
            <v>AL VER. ELBOW</v>
          </cell>
          <cell r="C3462" t="str">
            <v>W400 x H70</v>
          </cell>
          <cell r="D3462" t="str">
            <v>개</v>
          </cell>
        </row>
        <row r="3463">
          <cell r="A3463">
            <v>7316042</v>
          </cell>
          <cell r="B3463" t="str">
            <v>AL VER. ELBOW</v>
          </cell>
          <cell r="C3463" t="str">
            <v>W600 x H70</v>
          </cell>
          <cell r="D3463" t="str">
            <v>개</v>
          </cell>
        </row>
        <row r="3464">
          <cell r="A3464">
            <v>7316043</v>
          </cell>
          <cell r="B3464" t="str">
            <v>AL VER. ELBOW</v>
          </cell>
          <cell r="C3464" t="str">
            <v>W700 x H70</v>
          </cell>
          <cell r="D3464" t="str">
            <v>개</v>
          </cell>
        </row>
        <row r="3465">
          <cell r="A3465">
            <v>7316044</v>
          </cell>
          <cell r="B3465" t="str">
            <v>AL VER. ELBOW</v>
          </cell>
          <cell r="C3465" t="str">
            <v>W900 x H70</v>
          </cell>
          <cell r="D3465" t="str">
            <v>개</v>
          </cell>
        </row>
        <row r="3466">
          <cell r="A3466">
            <v>7316045</v>
          </cell>
          <cell r="B3466" t="str">
            <v>AL VER. ELBOW</v>
          </cell>
          <cell r="C3466" t="str">
            <v>W300 x H100</v>
          </cell>
          <cell r="D3466" t="str">
            <v>개</v>
          </cell>
        </row>
        <row r="3467">
          <cell r="A3467">
            <v>7316046</v>
          </cell>
          <cell r="B3467" t="str">
            <v>AL VER. ELBOW</v>
          </cell>
          <cell r="C3467" t="str">
            <v>W400 x H100</v>
          </cell>
          <cell r="D3467" t="str">
            <v>개</v>
          </cell>
        </row>
        <row r="3468">
          <cell r="A3468">
            <v>7316047</v>
          </cell>
          <cell r="B3468" t="str">
            <v>AL VER. ELBOW</v>
          </cell>
          <cell r="C3468" t="str">
            <v>W600 x H100</v>
          </cell>
          <cell r="D3468" t="str">
            <v>개</v>
          </cell>
        </row>
        <row r="3469">
          <cell r="A3469">
            <v>7316048</v>
          </cell>
          <cell r="B3469" t="str">
            <v>AL VER. ELBOW</v>
          </cell>
          <cell r="C3469" t="str">
            <v>W700 x H100</v>
          </cell>
          <cell r="D3469" t="str">
            <v>개</v>
          </cell>
        </row>
        <row r="3470">
          <cell r="A3470">
            <v>7316049</v>
          </cell>
          <cell r="B3470" t="str">
            <v>AL VER. ELBOW</v>
          </cell>
          <cell r="C3470" t="str">
            <v>W900 x H100</v>
          </cell>
          <cell r="D3470" t="str">
            <v>개</v>
          </cell>
        </row>
        <row r="3471">
          <cell r="A3471">
            <v>7316060</v>
          </cell>
          <cell r="B3471" t="str">
            <v>AL HOR. TEE</v>
          </cell>
          <cell r="C3471" t="str">
            <v>W300 x H70</v>
          </cell>
          <cell r="D3471" t="str">
            <v>개</v>
          </cell>
        </row>
        <row r="3472">
          <cell r="A3472">
            <v>7316061</v>
          </cell>
          <cell r="B3472" t="str">
            <v>AL HOR. TEE</v>
          </cell>
          <cell r="C3472" t="str">
            <v>W400 x H70</v>
          </cell>
          <cell r="D3472" t="str">
            <v>개</v>
          </cell>
        </row>
        <row r="3473">
          <cell r="A3473">
            <v>7316062</v>
          </cell>
          <cell r="B3473" t="str">
            <v>AL HOR. TEE</v>
          </cell>
          <cell r="C3473" t="str">
            <v>W600 x H70</v>
          </cell>
          <cell r="D3473" t="str">
            <v>개</v>
          </cell>
        </row>
        <row r="3474">
          <cell r="A3474">
            <v>7316063</v>
          </cell>
          <cell r="B3474" t="str">
            <v>AL HOR. TEE</v>
          </cell>
          <cell r="C3474" t="str">
            <v>W700 x H70</v>
          </cell>
          <cell r="D3474" t="str">
            <v>개</v>
          </cell>
        </row>
        <row r="3475">
          <cell r="A3475">
            <v>7316064</v>
          </cell>
          <cell r="B3475" t="str">
            <v>AL HOR. TEE</v>
          </cell>
          <cell r="C3475" t="str">
            <v>W900 x H70</v>
          </cell>
          <cell r="D3475" t="str">
            <v>개</v>
          </cell>
        </row>
        <row r="3476">
          <cell r="A3476">
            <v>7316065</v>
          </cell>
          <cell r="B3476" t="str">
            <v>AL HOR. TEE</v>
          </cell>
          <cell r="C3476" t="str">
            <v>W300 x H100</v>
          </cell>
          <cell r="D3476" t="str">
            <v>개</v>
          </cell>
        </row>
        <row r="3477">
          <cell r="A3477">
            <v>7316066</v>
          </cell>
          <cell r="B3477" t="str">
            <v>AL HOR. TEE</v>
          </cell>
          <cell r="C3477" t="str">
            <v>W400 x H100</v>
          </cell>
          <cell r="D3477" t="str">
            <v>개</v>
          </cell>
        </row>
        <row r="3478">
          <cell r="A3478">
            <v>7316067</v>
          </cell>
          <cell r="B3478" t="str">
            <v>AL HOR. TEE</v>
          </cell>
          <cell r="C3478" t="str">
            <v>W600 x H100</v>
          </cell>
          <cell r="D3478" t="str">
            <v>개</v>
          </cell>
        </row>
        <row r="3479">
          <cell r="A3479">
            <v>7316068</v>
          </cell>
          <cell r="B3479" t="str">
            <v>AL HOR. TEE</v>
          </cell>
          <cell r="C3479" t="str">
            <v>W700 x H100</v>
          </cell>
          <cell r="D3479" t="str">
            <v>개</v>
          </cell>
        </row>
        <row r="3480">
          <cell r="A3480">
            <v>7316069</v>
          </cell>
          <cell r="B3480" t="str">
            <v>AL HOR. TEE</v>
          </cell>
          <cell r="C3480" t="str">
            <v>W900 x H100</v>
          </cell>
          <cell r="D3480" t="str">
            <v>개</v>
          </cell>
        </row>
        <row r="3481">
          <cell r="A3481">
            <v>7316080</v>
          </cell>
          <cell r="B3481" t="str">
            <v>AL HOR. CROSS</v>
          </cell>
          <cell r="C3481" t="str">
            <v>W300 x H70</v>
          </cell>
          <cell r="D3481" t="str">
            <v>개</v>
          </cell>
        </row>
        <row r="3482">
          <cell r="A3482">
            <v>7316081</v>
          </cell>
          <cell r="B3482" t="str">
            <v>AL HOR. CROSS</v>
          </cell>
          <cell r="C3482" t="str">
            <v>W400 x H70</v>
          </cell>
          <cell r="D3482" t="str">
            <v>개</v>
          </cell>
        </row>
        <row r="3483">
          <cell r="A3483">
            <v>7316082</v>
          </cell>
          <cell r="B3483" t="str">
            <v>AL HOR. CROSS</v>
          </cell>
          <cell r="C3483" t="str">
            <v>W600 x H70</v>
          </cell>
          <cell r="D3483" t="str">
            <v>개</v>
          </cell>
        </row>
        <row r="3484">
          <cell r="A3484">
            <v>7316083</v>
          </cell>
          <cell r="B3484" t="str">
            <v>AL HOR. CROSS</v>
          </cell>
          <cell r="C3484" t="str">
            <v>W700 x H70</v>
          </cell>
          <cell r="D3484" t="str">
            <v>개</v>
          </cell>
        </row>
        <row r="3485">
          <cell r="A3485">
            <v>7316084</v>
          </cell>
          <cell r="B3485" t="str">
            <v>AL HOR. CROSS</v>
          </cell>
          <cell r="C3485" t="str">
            <v>W900 x H70</v>
          </cell>
          <cell r="D3485" t="str">
            <v>개</v>
          </cell>
        </row>
        <row r="3486">
          <cell r="A3486">
            <v>7316085</v>
          </cell>
          <cell r="B3486" t="str">
            <v>AL HOR. CROSS</v>
          </cell>
          <cell r="C3486" t="str">
            <v>W300 x H100</v>
          </cell>
          <cell r="D3486" t="str">
            <v>개</v>
          </cell>
        </row>
        <row r="3487">
          <cell r="A3487">
            <v>7316086</v>
          </cell>
          <cell r="B3487" t="str">
            <v>AL HOR. CROSS</v>
          </cell>
          <cell r="C3487" t="str">
            <v>W400 x H100</v>
          </cell>
          <cell r="D3487" t="str">
            <v>개</v>
          </cell>
        </row>
        <row r="3488">
          <cell r="A3488">
            <v>7316087</v>
          </cell>
          <cell r="B3488" t="str">
            <v>AL HOR. CROSS</v>
          </cell>
          <cell r="C3488" t="str">
            <v>W600 x H100</v>
          </cell>
          <cell r="D3488" t="str">
            <v>개</v>
          </cell>
        </row>
        <row r="3489">
          <cell r="A3489">
            <v>7316088</v>
          </cell>
          <cell r="B3489" t="str">
            <v>AL HOR. CROSS</v>
          </cell>
          <cell r="C3489" t="str">
            <v>W700 x H100</v>
          </cell>
          <cell r="D3489" t="str">
            <v>개</v>
          </cell>
        </row>
        <row r="3490">
          <cell r="A3490">
            <v>7316089</v>
          </cell>
          <cell r="B3490" t="str">
            <v>AL HOR. CROSS</v>
          </cell>
          <cell r="C3490" t="str">
            <v>W900 x H100</v>
          </cell>
          <cell r="D3490" t="str">
            <v>개</v>
          </cell>
        </row>
        <row r="3491">
          <cell r="A3491">
            <v>7316100</v>
          </cell>
          <cell r="B3491" t="str">
            <v>REDUCER H70</v>
          </cell>
          <cell r="C3491" t="str">
            <v>W150</v>
          </cell>
          <cell r="D3491" t="str">
            <v>개</v>
          </cell>
        </row>
        <row r="3492">
          <cell r="A3492">
            <v>7316101</v>
          </cell>
          <cell r="B3492" t="str">
            <v>REDUCER H70</v>
          </cell>
          <cell r="C3492" t="str">
            <v>W200</v>
          </cell>
          <cell r="D3492" t="str">
            <v>개</v>
          </cell>
        </row>
        <row r="3493">
          <cell r="A3493">
            <v>7316102</v>
          </cell>
          <cell r="B3493" t="str">
            <v>REDUCER H70</v>
          </cell>
          <cell r="C3493" t="str">
            <v>W250</v>
          </cell>
          <cell r="D3493" t="str">
            <v>개</v>
          </cell>
        </row>
        <row r="3494">
          <cell r="A3494">
            <v>7316103</v>
          </cell>
          <cell r="B3494" t="str">
            <v>REDUCER H70</v>
          </cell>
          <cell r="C3494" t="str">
            <v>W300</v>
          </cell>
          <cell r="D3494" t="str">
            <v>개</v>
          </cell>
        </row>
        <row r="3495">
          <cell r="A3495">
            <v>7316104</v>
          </cell>
          <cell r="B3495" t="str">
            <v>REDUCER H70</v>
          </cell>
          <cell r="C3495" t="str">
            <v>W350</v>
          </cell>
          <cell r="D3495" t="str">
            <v>개</v>
          </cell>
        </row>
        <row r="3496">
          <cell r="A3496">
            <v>7316105</v>
          </cell>
          <cell r="B3496" t="str">
            <v>REDUCER H100</v>
          </cell>
          <cell r="C3496" t="str">
            <v>W300 x 600</v>
          </cell>
          <cell r="D3496" t="str">
            <v>개</v>
          </cell>
        </row>
        <row r="3497">
          <cell r="A3497">
            <v>7316106</v>
          </cell>
          <cell r="B3497" t="str">
            <v>REDUCER H100</v>
          </cell>
          <cell r="C3497" t="str">
            <v>W400 x 600</v>
          </cell>
          <cell r="D3497" t="str">
            <v>개</v>
          </cell>
        </row>
        <row r="3498">
          <cell r="A3498">
            <v>7316107</v>
          </cell>
          <cell r="B3498" t="str">
            <v>REDUCER H100</v>
          </cell>
          <cell r="C3498" t="str">
            <v>W500 x 600</v>
          </cell>
          <cell r="D3498" t="str">
            <v>개</v>
          </cell>
        </row>
        <row r="3499">
          <cell r="A3499">
            <v>7316108</v>
          </cell>
          <cell r="B3499" t="str">
            <v>REDUCER H100</v>
          </cell>
          <cell r="C3499" t="str">
            <v>W550</v>
          </cell>
          <cell r="D3499" t="str">
            <v>개</v>
          </cell>
        </row>
        <row r="3500">
          <cell r="A3500">
            <v>7316109</v>
          </cell>
          <cell r="B3500" t="str">
            <v>REDUCER H100</v>
          </cell>
          <cell r="C3500" t="str">
            <v>W600</v>
          </cell>
          <cell r="D3500" t="str">
            <v>개</v>
          </cell>
        </row>
        <row r="3501">
          <cell r="A3501">
            <v>7316120</v>
          </cell>
          <cell r="B3501" t="str">
            <v>AL JOINT CONNECTOR</v>
          </cell>
          <cell r="C3501" t="str">
            <v>H70 용</v>
          </cell>
          <cell r="D3501" t="str">
            <v>개</v>
          </cell>
        </row>
        <row r="3502">
          <cell r="A3502">
            <v>7316121</v>
          </cell>
          <cell r="B3502" t="str">
            <v>AL JOINT CONNECTOR</v>
          </cell>
          <cell r="C3502" t="str">
            <v>H100 용</v>
          </cell>
          <cell r="D3502" t="str">
            <v>개</v>
          </cell>
        </row>
        <row r="3503">
          <cell r="A3503">
            <v>7316122</v>
          </cell>
          <cell r="B3503" t="str">
            <v>SHANK BOLT &amp; NUT</v>
          </cell>
          <cell r="C3503" t="str">
            <v>SUS</v>
          </cell>
          <cell r="D3503" t="str">
            <v>개</v>
          </cell>
        </row>
        <row r="3504">
          <cell r="A3504">
            <v>7316123</v>
          </cell>
          <cell r="B3504" t="str">
            <v>BONDING JUMPER</v>
          </cell>
          <cell r="C3504" t="str">
            <v>14mm2</v>
          </cell>
          <cell r="D3504" t="str">
            <v>개</v>
          </cell>
        </row>
        <row r="3505">
          <cell r="A3505">
            <v>7316124</v>
          </cell>
          <cell r="B3505" t="str">
            <v>BONDING JUMPER</v>
          </cell>
          <cell r="C3505" t="str">
            <v>22mm2</v>
          </cell>
          <cell r="D3505" t="str">
            <v>개</v>
          </cell>
        </row>
        <row r="3506">
          <cell r="A3506">
            <v>7316125</v>
          </cell>
          <cell r="B3506" t="str">
            <v>BONDING JUMPER</v>
          </cell>
          <cell r="C3506" t="str">
            <v>38mm2</v>
          </cell>
          <cell r="D3506" t="str">
            <v>개</v>
          </cell>
        </row>
        <row r="3507">
          <cell r="A3507">
            <v>7316126</v>
          </cell>
          <cell r="B3507" t="str">
            <v>HOLD DOWN CLAMP</v>
          </cell>
          <cell r="C3507" t="str">
            <v>SUS</v>
          </cell>
          <cell r="D3507" t="str">
            <v>개</v>
          </cell>
        </row>
        <row r="3508">
          <cell r="A3508">
            <v>7316127</v>
          </cell>
          <cell r="B3508" t="str">
            <v>찬넬스프링 너트</v>
          </cell>
          <cell r="C3508" t="str">
            <v>SUS</v>
          </cell>
          <cell r="D3508" t="str">
            <v>개</v>
          </cell>
        </row>
        <row r="3509">
          <cell r="A3509">
            <v>7316128</v>
          </cell>
          <cell r="B3509" t="str">
            <v>U CHANNEL</v>
          </cell>
          <cell r="C3509" t="str">
            <v>41x25x2.6t</v>
          </cell>
          <cell r="D3509" t="str">
            <v>m</v>
          </cell>
        </row>
        <row r="3510">
          <cell r="A3510">
            <v>7316129</v>
          </cell>
          <cell r="B3510" t="str">
            <v>U CHANNEL</v>
          </cell>
          <cell r="C3510" t="str">
            <v>41x41x2.6t</v>
          </cell>
          <cell r="D3510" t="str">
            <v>m</v>
          </cell>
        </row>
        <row r="3511">
          <cell r="A3511">
            <v>7316130</v>
          </cell>
          <cell r="B3511" t="str">
            <v>사각와샤</v>
          </cell>
          <cell r="C3511" t="str">
            <v>SUS</v>
          </cell>
          <cell r="D3511" t="str">
            <v>개</v>
          </cell>
        </row>
        <row r="3512">
          <cell r="A3512">
            <v>7316150</v>
          </cell>
          <cell r="B3512" t="str">
            <v>BRACKET</v>
          </cell>
          <cell r="C3512" t="str">
            <v>W 170</v>
          </cell>
          <cell r="D3512" t="str">
            <v>개</v>
          </cell>
        </row>
        <row r="3513">
          <cell r="A3513">
            <v>7316151</v>
          </cell>
          <cell r="B3513" t="str">
            <v>BRACKET</v>
          </cell>
          <cell r="C3513" t="str">
            <v>W 220</v>
          </cell>
          <cell r="D3513" t="str">
            <v>개</v>
          </cell>
        </row>
        <row r="3514">
          <cell r="A3514">
            <v>7316152</v>
          </cell>
          <cell r="B3514" t="str">
            <v>BRACKET</v>
          </cell>
          <cell r="C3514" t="str">
            <v>W 270</v>
          </cell>
          <cell r="D3514" t="str">
            <v>개</v>
          </cell>
        </row>
        <row r="3515">
          <cell r="A3515">
            <v>7316153</v>
          </cell>
          <cell r="B3515" t="str">
            <v>BRACKET</v>
          </cell>
          <cell r="C3515" t="str">
            <v>W 320</v>
          </cell>
          <cell r="D3515" t="str">
            <v>개</v>
          </cell>
        </row>
        <row r="3516">
          <cell r="A3516">
            <v>7316154</v>
          </cell>
          <cell r="B3516" t="str">
            <v>BRACKET</v>
          </cell>
          <cell r="C3516" t="str">
            <v>W 370</v>
          </cell>
          <cell r="D3516" t="str">
            <v>개</v>
          </cell>
        </row>
        <row r="3517">
          <cell r="A3517">
            <v>7316155</v>
          </cell>
          <cell r="B3517" t="str">
            <v>BRACKET</v>
          </cell>
          <cell r="C3517" t="str">
            <v>W 420</v>
          </cell>
          <cell r="D3517" t="str">
            <v>개</v>
          </cell>
        </row>
        <row r="3518">
          <cell r="A3518">
            <v>7316156</v>
          </cell>
          <cell r="B3518" t="str">
            <v>BRACKET</v>
          </cell>
          <cell r="C3518" t="str">
            <v>W 470</v>
          </cell>
          <cell r="D3518" t="str">
            <v>개</v>
          </cell>
        </row>
        <row r="3519">
          <cell r="A3519">
            <v>7316157</v>
          </cell>
          <cell r="B3519" t="str">
            <v>BRACKET</v>
          </cell>
          <cell r="C3519" t="str">
            <v>W 520</v>
          </cell>
          <cell r="D3519" t="str">
            <v>개</v>
          </cell>
        </row>
        <row r="3520">
          <cell r="A3520">
            <v>7316158</v>
          </cell>
          <cell r="B3520" t="str">
            <v>BRACKET</v>
          </cell>
          <cell r="C3520" t="str">
            <v>W 570</v>
          </cell>
          <cell r="D3520" t="str">
            <v>개</v>
          </cell>
        </row>
        <row r="3521">
          <cell r="A3521">
            <v>7316159</v>
          </cell>
          <cell r="B3521" t="str">
            <v>BRACKET</v>
          </cell>
          <cell r="C3521" t="str">
            <v>W 620</v>
          </cell>
          <cell r="D3521" t="str">
            <v>개</v>
          </cell>
        </row>
        <row r="3522">
          <cell r="A3522">
            <v>7316160</v>
          </cell>
          <cell r="B3522" t="str">
            <v>SAPERATOR</v>
          </cell>
          <cell r="C3522" t="str">
            <v>AL H70 용</v>
          </cell>
          <cell r="D3522" t="str">
            <v>개</v>
          </cell>
        </row>
        <row r="3523">
          <cell r="A3523">
            <v>7316161</v>
          </cell>
          <cell r="B3523" t="str">
            <v>SAPERATOR</v>
          </cell>
          <cell r="C3523" t="str">
            <v>AL H100 용</v>
          </cell>
          <cell r="D3523" t="str">
            <v>개</v>
          </cell>
        </row>
        <row r="3524">
          <cell r="A3524">
            <v>7316170</v>
          </cell>
          <cell r="B3524" t="str">
            <v>RISER</v>
          </cell>
          <cell r="C3524" t="str">
            <v>H70 용</v>
          </cell>
          <cell r="D3524" t="str">
            <v>개</v>
          </cell>
        </row>
        <row r="3525">
          <cell r="A3525">
            <v>7316171</v>
          </cell>
          <cell r="B3525" t="str">
            <v>RISER</v>
          </cell>
          <cell r="C3525" t="str">
            <v>H100 용</v>
          </cell>
          <cell r="D3525" t="str">
            <v>개</v>
          </cell>
        </row>
        <row r="3526">
          <cell r="A3526">
            <v>7317001</v>
          </cell>
          <cell r="B3526" t="str">
            <v>CABLE TRAY</v>
          </cell>
          <cell r="C3526" t="str">
            <v>W200xH75</v>
          </cell>
          <cell r="D3526" t="str">
            <v>m</v>
          </cell>
        </row>
        <row r="3527">
          <cell r="A3527">
            <v>7317002</v>
          </cell>
          <cell r="B3527" t="str">
            <v>CABLE TRAY</v>
          </cell>
          <cell r="C3527" t="str">
            <v>W300xH75</v>
          </cell>
          <cell r="D3527" t="str">
            <v>m</v>
          </cell>
        </row>
        <row r="3528">
          <cell r="A3528">
            <v>7317003</v>
          </cell>
          <cell r="B3528" t="str">
            <v>CABLE TRAY</v>
          </cell>
          <cell r="C3528" t="str">
            <v>W400xH75</v>
          </cell>
          <cell r="D3528" t="str">
            <v>m</v>
          </cell>
        </row>
        <row r="3529">
          <cell r="A3529">
            <v>7317004</v>
          </cell>
          <cell r="B3529" t="str">
            <v>CABLE TRAY</v>
          </cell>
          <cell r="C3529" t="str">
            <v>W500xH75</v>
          </cell>
          <cell r="D3529" t="str">
            <v>m</v>
          </cell>
        </row>
        <row r="3530">
          <cell r="A3530">
            <v>7317005</v>
          </cell>
          <cell r="B3530" t="str">
            <v>CABLE TRAY</v>
          </cell>
          <cell r="C3530" t="str">
            <v>W600xH75</v>
          </cell>
          <cell r="D3530" t="str">
            <v>m</v>
          </cell>
        </row>
        <row r="3531">
          <cell r="A3531">
            <v>7317020</v>
          </cell>
          <cell r="B3531" t="str">
            <v>HORIZONTAL ELBOW</v>
          </cell>
          <cell r="C3531" t="str">
            <v>W200xH75</v>
          </cell>
          <cell r="D3531" t="str">
            <v>개</v>
          </cell>
        </row>
        <row r="3532">
          <cell r="A3532">
            <v>7317021</v>
          </cell>
          <cell r="B3532" t="str">
            <v>HORIZONTAL ELBOW</v>
          </cell>
          <cell r="C3532" t="str">
            <v>W300xH75</v>
          </cell>
          <cell r="D3532" t="str">
            <v>개</v>
          </cell>
        </row>
        <row r="3533">
          <cell r="A3533">
            <v>7317022</v>
          </cell>
          <cell r="B3533" t="str">
            <v>HORIZONTAL ELBOW</v>
          </cell>
          <cell r="C3533" t="str">
            <v>W400xH75</v>
          </cell>
          <cell r="D3533" t="str">
            <v>개</v>
          </cell>
        </row>
        <row r="3534">
          <cell r="A3534">
            <v>7317023</v>
          </cell>
          <cell r="B3534" t="str">
            <v>HORIZONTAL ELBOW</v>
          </cell>
          <cell r="C3534" t="str">
            <v>W500xH75</v>
          </cell>
          <cell r="D3534" t="str">
            <v>개</v>
          </cell>
        </row>
        <row r="3535">
          <cell r="A3535">
            <v>7317024</v>
          </cell>
          <cell r="B3535" t="str">
            <v>HORIZONTAL ELBOW</v>
          </cell>
          <cell r="C3535" t="str">
            <v>W600xH75</v>
          </cell>
          <cell r="D3535" t="str">
            <v>개</v>
          </cell>
        </row>
        <row r="3536">
          <cell r="A3536">
            <v>7317040</v>
          </cell>
          <cell r="B3536" t="str">
            <v>VERTICAL ELBOW</v>
          </cell>
          <cell r="C3536" t="str">
            <v>W200xH75</v>
          </cell>
          <cell r="D3536" t="str">
            <v>개</v>
          </cell>
        </row>
        <row r="3537">
          <cell r="A3537">
            <v>7317041</v>
          </cell>
          <cell r="B3537" t="str">
            <v>VERTICAL ELBOW</v>
          </cell>
          <cell r="C3537" t="str">
            <v>W300xH75</v>
          </cell>
          <cell r="D3537" t="str">
            <v>개</v>
          </cell>
        </row>
        <row r="3538">
          <cell r="A3538">
            <v>7317042</v>
          </cell>
          <cell r="B3538" t="str">
            <v>VERTICAL ELBOW</v>
          </cell>
          <cell r="C3538" t="str">
            <v>W400xH75</v>
          </cell>
          <cell r="D3538" t="str">
            <v>개</v>
          </cell>
        </row>
        <row r="3539">
          <cell r="A3539">
            <v>7317043</v>
          </cell>
          <cell r="B3539" t="str">
            <v>VERTICAL ELBOW</v>
          </cell>
          <cell r="C3539" t="str">
            <v>W500xH75</v>
          </cell>
          <cell r="D3539" t="str">
            <v>개</v>
          </cell>
        </row>
        <row r="3540">
          <cell r="A3540">
            <v>7317044</v>
          </cell>
          <cell r="B3540" t="str">
            <v>VERTICAL ELBOW</v>
          </cell>
          <cell r="C3540" t="str">
            <v>W600xH75</v>
          </cell>
          <cell r="D3540" t="str">
            <v>개</v>
          </cell>
        </row>
        <row r="3541">
          <cell r="A3541">
            <v>7317060</v>
          </cell>
          <cell r="B3541" t="str">
            <v>HORIZOTAL TEE</v>
          </cell>
          <cell r="C3541" t="str">
            <v>W200xH75</v>
          </cell>
          <cell r="D3541" t="str">
            <v>개</v>
          </cell>
        </row>
        <row r="3542">
          <cell r="A3542">
            <v>7317061</v>
          </cell>
          <cell r="B3542" t="str">
            <v>HORIZOTAL TEE</v>
          </cell>
          <cell r="C3542" t="str">
            <v>W300xH75</v>
          </cell>
          <cell r="D3542" t="str">
            <v>개</v>
          </cell>
        </row>
        <row r="3543">
          <cell r="A3543">
            <v>7317062</v>
          </cell>
          <cell r="B3543" t="str">
            <v>HORIZOTAL TEE</v>
          </cell>
          <cell r="C3543" t="str">
            <v>W400xH75</v>
          </cell>
          <cell r="D3543" t="str">
            <v>개</v>
          </cell>
        </row>
        <row r="3544">
          <cell r="A3544">
            <v>7317063</v>
          </cell>
          <cell r="B3544" t="str">
            <v>HORIZOTAL TEE</v>
          </cell>
          <cell r="C3544" t="str">
            <v>W500xH75</v>
          </cell>
          <cell r="D3544" t="str">
            <v>개</v>
          </cell>
        </row>
        <row r="3545">
          <cell r="A3545">
            <v>7317064</v>
          </cell>
          <cell r="B3545" t="str">
            <v>HORIZOTAL TEE</v>
          </cell>
          <cell r="C3545" t="str">
            <v>W600xH75</v>
          </cell>
          <cell r="D3545" t="str">
            <v>개</v>
          </cell>
        </row>
        <row r="3546">
          <cell r="A3546">
            <v>7317080</v>
          </cell>
          <cell r="B3546" t="str">
            <v>HORIZOTAL CROSS</v>
          </cell>
          <cell r="C3546" t="str">
            <v>W200xH75</v>
          </cell>
          <cell r="D3546" t="str">
            <v>개</v>
          </cell>
        </row>
        <row r="3547">
          <cell r="A3547">
            <v>7317081</v>
          </cell>
          <cell r="B3547" t="str">
            <v>HORIZOTAL CROSS</v>
          </cell>
          <cell r="C3547" t="str">
            <v>W300xH75</v>
          </cell>
          <cell r="D3547" t="str">
            <v>개</v>
          </cell>
        </row>
        <row r="3548">
          <cell r="A3548">
            <v>7317082</v>
          </cell>
          <cell r="B3548" t="str">
            <v>HORIZOTAL CROSS</v>
          </cell>
          <cell r="C3548" t="str">
            <v>W400xH75</v>
          </cell>
          <cell r="D3548" t="str">
            <v>개</v>
          </cell>
        </row>
        <row r="3549">
          <cell r="A3549">
            <v>7317083</v>
          </cell>
          <cell r="B3549" t="str">
            <v>HORIZOTAL CROSS</v>
          </cell>
          <cell r="C3549" t="str">
            <v>W500xH75</v>
          </cell>
          <cell r="D3549" t="str">
            <v>개</v>
          </cell>
        </row>
        <row r="3550">
          <cell r="A3550">
            <v>7317084</v>
          </cell>
          <cell r="B3550" t="str">
            <v>HORIZOTAL CROSS</v>
          </cell>
          <cell r="C3550" t="str">
            <v>W600xH75</v>
          </cell>
          <cell r="D3550" t="str">
            <v>개</v>
          </cell>
        </row>
        <row r="3551">
          <cell r="A3551">
            <v>7317100</v>
          </cell>
          <cell r="B3551" t="str">
            <v>REDUCER H75</v>
          </cell>
          <cell r="C3551" t="str">
            <v>W200</v>
          </cell>
          <cell r="D3551" t="str">
            <v>개</v>
          </cell>
        </row>
        <row r="3552">
          <cell r="A3552">
            <v>7317101</v>
          </cell>
          <cell r="B3552" t="str">
            <v>REDUCER H75</v>
          </cell>
          <cell r="C3552" t="str">
            <v>W300</v>
          </cell>
          <cell r="D3552" t="str">
            <v>개</v>
          </cell>
        </row>
        <row r="3553">
          <cell r="A3553">
            <v>7317102</v>
          </cell>
          <cell r="B3553" t="str">
            <v>REDUCER H75</v>
          </cell>
          <cell r="C3553" t="str">
            <v>W400</v>
          </cell>
          <cell r="D3553" t="str">
            <v>개</v>
          </cell>
        </row>
        <row r="3554">
          <cell r="A3554">
            <v>7317103</v>
          </cell>
          <cell r="B3554" t="str">
            <v>REDUCER H75</v>
          </cell>
          <cell r="C3554" t="str">
            <v>W500</v>
          </cell>
          <cell r="D3554" t="str">
            <v>개</v>
          </cell>
        </row>
        <row r="3555">
          <cell r="A3555">
            <v>7317104</v>
          </cell>
          <cell r="B3555" t="str">
            <v>REDUCER H75</v>
          </cell>
          <cell r="C3555" t="str">
            <v>W600</v>
          </cell>
          <cell r="D3555" t="str">
            <v>개</v>
          </cell>
        </row>
        <row r="3556">
          <cell r="A3556">
            <v>7317120</v>
          </cell>
          <cell r="B3556" t="str">
            <v>COVER</v>
          </cell>
          <cell r="C3556" t="str">
            <v>W200</v>
          </cell>
          <cell r="D3556" t="str">
            <v>m</v>
          </cell>
        </row>
        <row r="3557">
          <cell r="A3557">
            <v>7317121</v>
          </cell>
          <cell r="B3557" t="str">
            <v>COVER</v>
          </cell>
          <cell r="C3557" t="str">
            <v>W300</v>
          </cell>
          <cell r="D3557" t="str">
            <v>m</v>
          </cell>
        </row>
        <row r="3558">
          <cell r="A3558">
            <v>7317122</v>
          </cell>
          <cell r="B3558" t="str">
            <v>COVER</v>
          </cell>
          <cell r="C3558" t="str">
            <v>W400</v>
          </cell>
          <cell r="D3558" t="str">
            <v>m</v>
          </cell>
        </row>
        <row r="3559">
          <cell r="A3559">
            <v>7317123</v>
          </cell>
          <cell r="B3559" t="str">
            <v>COVER</v>
          </cell>
          <cell r="C3559" t="str">
            <v>W500</v>
          </cell>
          <cell r="D3559" t="str">
            <v>m</v>
          </cell>
        </row>
        <row r="3560">
          <cell r="A3560">
            <v>7317124</v>
          </cell>
          <cell r="B3560" t="str">
            <v>COVER</v>
          </cell>
          <cell r="C3560" t="str">
            <v>W600</v>
          </cell>
          <cell r="D3560" t="str">
            <v>m</v>
          </cell>
        </row>
        <row r="3561">
          <cell r="A3561">
            <v>7317140</v>
          </cell>
          <cell r="B3561" t="str">
            <v>JOINER SET</v>
          </cell>
          <cell r="C3561" t="str">
            <v>W200xH75</v>
          </cell>
          <cell r="D3561" t="str">
            <v>개</v>
          </cell>
        </row>
        <row r="3562">
          <cell r="A3562">
            <v>7317141</v>
          </cell>
          <cell r="B3562" t="str">
            <v>JOINER SET</v>
          </cell>
          <cell r="C3562" t="str">
            <v>W300xH75</v>
          </cell>
          <cell r="D3562" t="str">
            <v>개</v>
          </cell>
        </row>
        <row r="3563">
          <cell r="A3563">
            <v>7317142</v>
          </cell>
          <cell r="B3563" t="str">
            <v>JOINER SET</v>
          </cell>
          <cell r="C3563" t="str">
            <v>W400xH75</v>
          </cell>
          <cell r="D3563" t="str">
            <v>개</v>
          </cell>
        </row>
        <row r="3564">
          <cell r="A3564">
            <v>7317143</v>
          </cell>
          <cell r="B3564" t="str">
            <v>JOINER SET</v>
          </cell>
          <cell r="C3564" t="str">
            <v>W500xH75</v>
          </cell>
          <cell r="D3564" t="str">
            <v>개</v>
          </cell>
        </row>
        <row r="3565">
          <cell r="A3565">
            <v>7317144</v>
          </cell>
          <cell r="B3565" t="str">
            <v>JOINER SET</v>
          </cell>
          <cell r="C3565" t="str">
            <v>W600xH75</v>
          </cell>
          <cell r="D3565" t="str">
            <v>개</v>
          </cell>
        </row>
        <row r="3566">
          <cell r="A3566">
            <v>7317160</v>
          </cell>
          <cell r="B3566" t="str">
            <v>HANGER</v>
          </cell>
          <cell r="C3566" t="str">
            <v>L 270</v>
          </cell>
          <cell r="D3566" t="str">
            <v>개</v>
          </cell>
        </row>
        <row r="3567">
          <cell r="A3567">
            <v>7317161</v>
          </cell>
          <cell r="B3567" t="str">
            <v>HANGER</v>
          </cell>
          <cell r="C3567" t="str">
            <v>L 370</v>
          </cell>
          <cell r="D3567" t="str">
            <v>개</v>
          </cell>
        </row>
        <row r="3568">
          <cell r="A3568">
            <v>7317162</v>
          </cell>
          <cell r="B3568" t="str">
            <v>HANGER</v>
          </cell>
          <cell r="C3568" t="str">
            <v>L 470</v>
          </cell>
          <cell r="D3568" t="str">
            <v>개</v>
          </cell>
        </row>
        <row r="3569">
          <cell r="A3569">
            <v>7317163</v>
          </cell>
          <cell r="B3569" t="str">
            <v>HANGER</v>
          </cell>
          <cell r="C3569" t="str">
            <v>L 570</v>
          </cell>
          <cell r="D3569" t="str">
            <v>개</v>
          </cell>
        </row>
        <row r="3570">
          <cell r="A3570">
            <v>7317164</v>
          </cell>
          <cell r="B3570" t="str">
            <v>HANGER</v>
          </cell>
          <cell r="C3570" t="str">
            <v>L 670</v>
          </cell>
          <cell r="D3570" t="str">
            <v>개</v>
          </cell>
        </row>
        <row r="3571">
          <cell r="A3571">
            <v>7317180</v>
          </cell>
          <cell r="B3571" t="str">
            <v>BRACKET 고정형</v>
          </cell>
          <cell r="C3571" t="str">
            <v>L 210</v>
          </cell>
          <cell r="D3571" t="str">
            <v>개</v>
          </cell>
        </row>
        <row r="3572">
          <cell r="A3572">
            <v>7317181</v>
          </cell>
          <cell r="B3572" t="str">
            <v>BRACKET 고정형</v>
          </cell>
          <cell r="C3572" t="str">
            <v>L 310</v>
          </cell>
          <cell r="D3572" t="str">
            <v>개</v>
          </cell>
        </row>
        <row r="3573">
          <cell r="A3573">
            <v>7317182</v>
          </cell>
          <cell r="B3573" t="str">
            <v>BRACKET 고정형</v>
          </cell>
          <cell r="C3573" t="str">
            <v>L 410</v>
          </cell>
          <cell r="D3573" t="str">
            <v>개</v>
          </cell>
        </row>
        <row r="3574">
          <cell r="A3574">
            <v>7317183</v>
          </cell>
          <cell r="B3574" t="str">
            <v>BRACKET 고정형</v>
          </cell>
          <cell r="C3574" t="str">
            <v>L 510</v>
          </cell>
          <cell r="D3574" t="str">
            <v>개</v>
          </cell>
        </row>
        <row r="3575">
          <cell r="A3575">
            <v>7317184</v>
          </cell>
          <cell r="B3575" t="str">
            <v>BRACKET 고정형</v>
          </cell>
          <cell r="C3575" t="str">
            <v>L 610</v>
          </cell>
          <cell r="D3575" t="str">
            <v>개</v>
          </cell>
        </row>
        <row r="3576">
          <cell r="A3576">
            <v>7317200</v>
          </cell>
          <cell r="B3576" t="str">
            <v>BRACKET 조정형</v>
          </cell>
          <cell r="C3576" t="str">
            <v>L 210</v>
          </cell>
          <cell r="D3576" t="str">
            <v>개</v>
          </cell>
        </row>
        <row r="3577">
          <cell r="A3577">
            <v>7317201</v>
          </cell>
          <cell r="B3577" t="str">
            <v>BRACKET 조정형</v>
          </cell>
          <cell r="C3577" t="str">
            <v>L 310</v>
          </cell>
          <cell r="D3577" t="str">
            <v>개</v>
          </cell>
        </row>
        <row r="3578">
          <cell r="A3578">
            <v>7317202</v>
          </cell>
          <cell r="B3578" t="str">
            <v>BRACKET 조정형</v>
          </cell>
          <cell r="C3578" t="str">
            <v>L 410</v>
          </cell>
          <cell r="D3578" t="str">
            <v>개</v>
          </cell>
        </row>
        <row r="3579">
          <cell r="A3579">
            <v>7317203</v>
          </cell>
          <cell r="B3579" t="str">
            <v>BRACKET 조정형</v>
          </cell>
          <cell r="C3579" t="str">
            <v>L 510</v>
          </cell>
          <cell r="D3579" t="str">
            <v>개</v>
          </cell>
        </row>
        <row r="3580">
          <cell r="A3580">
            <v>7317204</v>
          </cell>
          <cell r="B3580" t="str">
            <v>BRACKET 조정형</v>
          </cell>
          <cell r="C3580" t="str">
            <v>L 610</v>
          </cell>
          <cell r="D3580" t="str">
            <v>개</v>
          </cell>
        </row>
        <row r="3581">
          <cell r="A3581">
            <v>7317220</v>
          </cell>
          <cell r="B3581" t="str">
            <v>U-SUPPORT</v>
          </cell>
          <cell r="C3581" t="str">
            <v>L 1000</v>
          </cell>
          <cell r="D3581" t="str">
            <v>m</v>
          </cell>
        </row>
        <row r="3582">
          <cell r="A3582">
            <v>7317221</v>
          </cell>
          <cell r="B3582" t="str">
            <v>HEAD PLATE</v>
          </cell>
          <cell r="C3582" t="str">
            <v>공용</v>
          </cell>
          <cell r="D3582" t="str">
            <v>개</v>
          </cell>
        </row>
        <row r="3583">
          <cell r="A3583">
            <v>7317222</v>
          </cell>
          <cell r="B3583" t="str">
            <v>GROUNDING JUMPER</v>
          </cell>
          <cell r="C3583" t="str">
            <v>FUSE TYPE</v>
          </cell>
          <cell r="D3583" t="str">
            <v>개</v>
          </cell>
        </row>
        <row r="3584">
          <cell r="A3584">
            <v>7317223</v>
          </cell>
          <cell r="B3584" t="str">
            <v>GROUNDING JUMPER</v>
          </cell>
          <cell r="C3584" t="str">
            <v>WIRE TYPE</v>
          </cell>
          <cell r="D3584" t="str">
            <v>개</v>
          </cell>
        </row>
        <row r="3585">
          <cell r="A3585">
            <v>7317224</v>
          </cell>
          <cell r="B3585" t="str">
            <v>SHANK BOLT &amp; NUT</v>
          </cell>
          <cell r="C3585" t="str">
            <v>M6x12</v>
          </cell>
          <cell r="D3585" t="str">
            <v>SET</v>
          </cell>
        </row>
        <row r="3586">
          <cell r="A3586">
            <v>7317225</v>
          </cell>
          <cell r="B3586" t="str">
            <v>SHANK BOLT &amp; NUT</v>
          </cell>
          <cell r="C3586" t="str">
            <v>M8x15</v>
          </cell>
          <cell r="D3586" t="str">
            <v>SET</v>
          </cell>
        </row>
        <row r="3587">
          <cell r="A3587">
            <v>7317226</v>
          </cell>
          <cell r="B3587" t="str">
            <v>SHANK BOLT &amp; NUT</v>
          </cell>
          <cell r="C3587" t="str">
            <v>M12x80</v>
          </cell>
          <cell r="D3587" t="str">
            <v>SET</v>
          </cell>
        </row>
        <row r="3588">
          <cell r="A3588">
            <v>7317227</v>
          </cell>
          <cell r="B3588" t="str">
            <v>SHANK BOLT &amp; NUT</v>
          </cell>
          <cell r="C3588" t="str">
            <v>M12x110</v>
          </cell>
          <cell r="D3588" t="str">
            <v>SET</v>
          </cell>
        </row>
        <row r="3589">
          <cell r="A3589">
            <v>7318001</v>
          </cell>
          <cell r="B3589" t="str">
            <v>CABLE DUCT</v>
          </cell>
          <cell r="C3589" t="str">
            <v>W 150</v>
          </cell>
          <cell r="D3589" t="str">
            <v>m</v>
          </cell>
        </row>
        <row r="3590">
          <cell r="A3590">
            <v>7318002</v>
          </cell>
          <cell r="B3590" t="str">
            <v>CABLE DUCT</v>
          </cell>
          <cell r="C3590" t="str">
            <v>W 200</v>
          </cell>
          <cell r="D3590" t="str">
            <v>m</v>
          </cell>
        </row>
        <row r="3591">
          <cell r="A3591">
            <v>7318003</v>
          </cell>
          <cell r="B3591" t="str">
            <v>CABLE DUCT</v>
          </cell>
          <cell r="C3591" t="str">
            <v>W 300</v>
          </cell>
          <cell r="D3591" t="str">
            <v>m</v>
          </cell>
        </row>
        <row r="3592">
          <cell r="A3592">
            <v>7318005</v>
          </cell>
          <cell r="B3592" t="str">
            <v>CABLE DUCT</v>
          </cell>
          <cell r="C3592" t="str">
            <v>W 450</v>
          </cell>
          <cell r="D3592" t="str">
            <v>m</v>
          </cell>
        </row>
        <row r="3593">
          <cell r="A3593">
            <v>7318006</v>
          </cell>
          <cell r="B3593" t="str">
            <v>CABLE DUCT</v>
          </cell>
          <cell r="C3593" t="str">
            <v>W 600</v>
          </cell>
          <cell r="D3593" t="str">
            <v>m</v>
          </cell>
        </row>
        <row r="3594">
          <cell r="A3594">
            <v>7318007</v>
          </cell>
          <cell r="B3594" t="str">
            <v>CABLE DUCT</v>
          </cell>
          <cell r="C3594" t="str">
            <v>W 750</v>
          </cell>
          <cell r="D3594" t="str">
            <v>m</v>
          </cell>
        </row>
        <row r="3595">
          <cell r="A3595">
            <v>7318008</v>
          </cell>
          <cell r="B3595" t="str">
            <v>CABLE DUCT</v>
          </cell>
          <cell r="C3595" t="str">
            <v>W 900</v>
          </cell>
          <cell r="D3595" t="str">
            <v>m</v>
          </cell>
        </row>
        <row r="3596">
          <cell r="A3596">
            <v>7318020</v>
          </cell>
          <cell r="B3596" t="str">
            <v>DUCT HOR, ELBOW</v>
          </cell>
          <cell r="C3596" t="str">
            <v>W 150</v>
          </cell>
          <cell r="D3596" t="str">
            <v>개</v>
          </cell>
        </row>
        <row r="3597">
          <cell r="A3597">
            <v>7318021</v>
          </cell>
          <cell r="B3597" t="str">
            <v>DUCT HOR, ELBOW</v>
          </cell>
          <cell r="C3597" t="str">
            <v>W 200</v>
          </cell>
          <cell r="D3597" t="str">
            <v>개</v>
          </cell>
        </row>
        <row r="3598">
          <cell r="A3598">
            <v>7318022</v>
          </cell>
          <cell r="B3598" t="str">
            <v>DUCT HOR, ELBOW</v>
          </cell>
          <cell r="C3598" t="str">
            <v>W 300</v>
          </cell>
          <cell r="D3598" t="str">
            <v>개</v>
          </cell>
        </row>
        <row r="3599">
          <cell r="A3599">
            <v>7318023</v>
          </cell>
          <cell r="B3599" t="str">
            <v>DUCT HOR, ELBOW</v>
          </cell>
          <cell r="C3599" t="str">
            <v>W 450</v>
          </cell>
          <cell r="D3599" t="str">
            <v>개</v>
          </cell>
        </row>
        <row r="3600">
          <cell r="A3600">
            <v>7318024</v>
          </cell>
          <cell r="B3600" t="str">
            <v>DUCT HOR, ELBOW</v>
          </cell>
          <cell r="C3600" t="str">
            <v>W 600</v>
          </cell>
          <cell r="D3600" t="str">
            <v>개</v>
          </cell>
        </row>
        <row r="3601">
          <cell r="A3601">
            <v>7318025</v>
          </cell>
          <cell r="B3601" t="str">
            <v>DUCT HOR, ELBOW</v>
          </cell>
          <cell r="C3601" t="str">
            <v>W 750</v>
          </cell>
          <cell r="D3601" t="str">
            <v>개</v>
          </cell>
        </row>
        <row r="3602">
          <cell r="A3602">
            <v>7318026</v>
          </cell>
          <cell r="B3602" t="str">
            <v>DUCT HOR, ELBOW</v>
          </cell>
          <cell r="C3602" t="str">
            <v>W 900</v>
          </cell>
          <cell r="D3602" t="str">
            <v>개</v>
          </cell>
        </row>
        <row r="3603">
          <cell r="A3603">
            <v>7318040</v>
          </cell>
          <cell r="B3603" t="str">
            <v>DUCT HOR, TEE</v>
          </cell>
          <cell r="C3603" t="str">
            <v>W 150</v>
          </cell>
          <cell r="D3603" t="str">
            <v>개</v>
          </cell>
        </row>
        <row r="3604">
          <cell r="A3604">
            <v>7318041</v>
          </cell>
          <cell r="B3604" t="str">
            <v>DUCT HOR, TEE</v>
          </cell>
          <cell r="C3604" t="str">
            <v>W 200</v>
          </cell>
          <cell r="D3604" t="str">
            <v>개</v>
          </cell>
        </row>
        <row r="3605">
          <cell r="A3605">
            <v>7318042</v>
          </cell>
          <cell r="B3605" t="str">
            <v>DUCT HOR, TEE</v>
          </cell>
          <cell r="C3605" t="str">
            <v>W 300</v>
          </cell>
          <cell r="D3605" t="str">
            <v>개</v>
          </cell>
        </row>
        <row r="3606">
          <cell r="A3606">
            <v>7318043</v>
          </cell>
          <cell r="B3606" t="str">
            <v>DUCT HOR, TEE</v>
          </cell>
          <cell r="C3606" t="str">
            <v>W 450</v>
          </cell>
          <cell r="D3606" t="str">
            <v>개</v>
          </cell>
        </row>
        <row r="3607">
          <cell r="A3607">
            <v>7318044</v>
          </cell>
          <cell r="B3607" t="str">
            <v>DUCT HOR, TEE</v>
          </cell>
          <cell r="C3607" t="str">
            <v>W 600</v>
          </cell>
          <cell r="D3607" t="str">
            <v>개</v>
          </cell>
        </row>
        <row r="3608">
          <cell r="A3608">
            <v>7318045</v>
          </cell>
          <cell r="B3608" t="str">
            <v>DUCT HOR, TEE</v>
          </cell>
          <cell r="C3608" t="str">
            <v>W 750</v>
          </cell>
          <cell r="D3608" t="str">
            <v>개</v>
          </cell>
        </row>
        <row r="3609">
          <cell r="A3609">
            <v>7318046</v>
          </cell>
          <cell r="B3609" t="str">
            <v>DUCT HOR, TEE</v>
          </cell>
          <cell r="C3609" t="str">
            <v>W 900</v>
          </cell>
          <cell r="D3609" t="str">
            <v>개</v>
          </cell>
        </row>
        <row r="3610">
          <cell r="A3610">
            <v>7318060</v>
          </cell>
          <cell r="B3610" t="str">
            <v>DUCT HOR, CROSS</v>
          </cell>
          <cell r="C3610" t="str">
            <v>W 150</v>
          </cell>
          <cell r="D3610" t="str">
            <v>개</v>
          </cell>
        </row>
        <row r="3611">
          <cell r="A3611">
            <v>7318061</v>
          </cell>
          <cell r="B3611" t="str">
            <v>DUCT HOR, CROSS</v>
          </cell>
          <cell r="C3611" t="str">
            <v>W 200</v>
          </cell>
          <cell r="D3611" t="str">
            <v>개</v>
          </cell>
        </row>
        <row r="3612">
          <cell r="A3612">
            <v>7318062</v>
          </cell>
          <cell r="B3612" t="str">
            <v>DUCT HOR, CROSS</v>
          </cell>
          <cell r="C3612" t="str">
            <v>W 300</v>
          </cell>
          <cell r="D3612" t="str">
            <v>개</v>
          </cell>
        </row>
        <row r="3613">
          <cell r="A3613">
            <v>7318063</v>
          </cell>
          <cell r="B3613" t="str">
            <v>DUCT HOR, CROSS</v>
          </cell>
          <cell r="C3613" t="str">
            <v>W 450</v>
          </cell>
          <cell r="D3613" t="str">
            <v>개</v>
          </cell>
        </row>
        <row r="3614">
          <cell r="A3614">
            <v>7318064</v>
          </cell>
          <cell r="B3614" t="str">
            <v>DUCT HOR, CROSS</v>
          </cell>
          <cell r="C3614" t="str">
            <v>W 600</v>
          </cell>
          <cell r="D3614" t="str">
            <v>개</v>
          </cell>
        </row>
        <row r="3615">
          <cell r="A3615">
            <v>7318065</v>
          </cell>
          <cell r="B3615" t="str">
            <v>DUCT HOR, CROSS</v>
          </cell>
          <cell r="C3615" t="str">
            <v>W 750</v>
          </cell>
          <cell r="D3615" t="str">
            <v>개</v>
          </cell>
        </row>
        <row r="3616">
          <cell r="A3616">
            <v>7318066</v>
          </cell>
          <cell r="B3616" t="str">
            <v>DUCT HOR, CROSS</v>
          </cell>
          <cell r="C3616" t="str">
            <v>W 900</v>
          </cell>
          <cell r="D3616" t="str">
            <v>개</v>
          </cell>
        </row>
        <row r="3617">
          <cell r="A3617">
            <v>7318080</v>
          </cell>
          <cell r="B3617" t="str">
            <v>DUCT VER, ELBOW</v>
          </cell>
          <cell r="C3617" t="str">
            <v>W 150</v>
          </cell>
          <cell r="D3617" t="str">
            <v>개</v>
          </cell>
        </row>
        <row r="3618">
          <cell r="A3618">
            <v>7318081</v>
          </cell>
          <cell r="B3618" t="str">
            <v>DUCT VER, ELBOW</v>
          </cell>
          <cell r="C3618" t="str">
            <v>W 200</v>
          </cell>
          <cell r="D3618" t="str">
            <v>개</v>
          </cell>
        </row>
        <row r="3619">
          <cell r="A3619">
            <v>7318082</v>
          </cell>
          <cell r="B3619" t="str">
            <v>DUCT VER, ELBOW</v>
          </cell>
          <cell r="C3619" t="str">
            <v>W 300</v>
          </cell>
          <cell r="D3619" t="str">
            <v>개</v>
          </cell>
        </row>
        <row r="3620">
          <cell r="A3620">
            <v>7318083</v>
          </cell>
          <cell r="B3620" t="str">
            <v>DUCT VER, ELBOW</v>
          </cell>
          <cell r="C3620" t="str">
            <v>W 450</v>
          </cell>
          <cell r="D3620" t="str">
            <v>개</v>
          </cell>
        </row>
        <row r="3621">
          <cell r="A3621">
            <v>7318084</v>
          </cell>
          <cell r="B3621" t="str">
            <v>DUCT VER, ELBOW</v>
          </cell>
          <cell r="C3621" t="str">
            <v>W 600</v>
          </cell>
          <cell r="D3621" t="str">
            <v>개</v>
          </cell>
        </row>
        <row r="3622">
          <cell r="A3622">
            <v>7318085</v>
          </cell>
          <cell r="B3622" t="str">
            <v>DUCT VER, ELBOW</v>
          </cell>
          <cell r="C3622" t="str">
            <v>W 750</v>
          </cell>
          <cell r="D3622" t="str">
            <v>개</v>
          </cell>
        </row>
        <row r="3623">
          <cell r="A3623">
            <v>7318086</v>
          </cell>
          <cell r="B3623" t="str">
            <v>DUCT VER, ELBOW</v>
          </cell>
          <cell r="C3623" t="str">
            <v>W 900</v>
          </cell>
          <cell r="D3623" t="str">
            <v>개</v>
          </cell>
        </row>
        <row r="3624">
          <cell r="A3624">
            <v>7318100</v>
          </cell>
          <cell r="B3624" t="str">
            <v>CONNECTOR</v>
          </cell>
          <cell r="C3624" t="str">
            <v>W 150</v>
          </cell>
          <cell r="D3624" t="str">
            <v>개</v>
          </cell>
        </row>
        <row r="3625">
          <cell r="A3625">
            <v>7318101</v>
          </cell>
          <cell r="B3625" t="str">
            <v>CONNECTOR</v>
          </cell>
          <cell r="C3625" t="str">
            <v>W 200</v>
          </cell>
          <cell r="D3625" t="str">
            <v>개</v>
          </cell>
        </row>
        <row r="3626">
          <cell r="A3626">
            <v>7318102</v>
          </cell>
          <cell r="B3626" t="str">
            <v>CONNECTOR</v>
          </cell>
          <cell r="C3626" t="str">
            <v>W 300</v>
          </cell>
          <cell r="D3626" t="str">
            <v>개</v>
          </cell>
        </row>
        <row r="3627">
          <cell r="A3627">
            <v>7318103</v>
          </cell>
          <cell r="B3627" t="str">
            <v>CONNECTOR</v>
          </cell>
          <cell r="C3627" t="str">
            <v>W 450</v>
          </cell>
          <cell r="D3627" t="str">
            <v>개</v>
          </cell>
        </row>
        <row r="3628">
          <cell r="A3628">
            <v>7318104</v>
          </cell>
          <cell r="B3628" t="str">
            <v>CONNECTOR</v>
          </cell>
          <cell r="C3628" t="str">
            <v>W 600</v>
          </cell>
          <cell r="D3628" t="str">
            <v>개</v>
          </cell>
        </row>
        <row r="3629">
          <cell r="A3629">
            <v>7318105</v>
          </cell>
          <cell r="B3629" t="str">
            <v>CONNECTOR</v>
          </cell>
          <cell r="C3629" t="str">
            <v>W 750</v>
          </cell>
          <cell r="D3629" t="str">
            <v>개</v>
          </cell>
        </row>
        <row r="3630">
          <cell r="A3630">
            <v>7318106</v>
          </cell>
          <cell r="B3630" t="str">
            <v>CONNECTOR</v>
          </cell>
          <cell r="C3630" t="str">
            <v>W 900</v>
          </cell>
          <cell r="D3630" t="str">
            <v>개</v>
          </cell>
        </row>
        <row r="3631">
          <cell r="A3631">
            <v>7318120</v>
          </cell>
          <cell r="B3631" t="str">
            <v>HOLD COVER CLAMP</v>
          </cell>
          <cell r="C3631" t="str">
            <v xml:space="preserve"> </v>
          </cell>
          <cell r="D3631" t="str">
            <v>개</v>
          </cell>
        </row>
        <row r="3632">
          <cell r="A3632">
            <v>7318140</v>
          </cell>
          <cell r="B3632" t="str">
            <v>COVER CONNECTOR</v>
          </cell>
          <cell r="C3632" t="str">
            <v>W 300 BAND TYPE</v>
          </cell>
          <cell r="D3632" t="str">
            <v>개</v>
          </cell>
        </row>
        <row r="3633">
          <cell r="A3633">
            <v>7318141</v>
          </cell>
          <cell r="B3633" t="str">
            <v>COVER CONNECTOR</v>
          </cell>
          <cell r="C3633" t="str">
            <v>W 600 BAND TYPE</v>
          </cell>
          <cell r="D3633" t="str">
            <v>개</v>
          </cell>
        </row>
        <row r="3634">
          <cell r="A3634">
            <v>7318142</v>
          </cell>
          <cell r="B3634" t="str">
            <v>COVER CONNECTOR</v>
          </cell>
          <cell r="C3634" t="str">
            <v>W 900 BAND TYPE</v>
          </cell>
          <cell r="D3634" t="str">
            <v>개</v>
          </cell>
        </row>
        <row r="3635">
          <cell r="A3635">
            <v>7318143</v>
          </cell>
          <cell r="B3635" t="str">
            <v>COVER CONNECTOR</v>
          </cell>
          <cell r="C3635" t="str">
            <v>W 300 LUG CLAMP</v>
          </cell>
          <cell r="D3635" t="str">
            <v>개</v>
          </cell>
        </row>
        <row r="3636">
          <cell r="A3636">
            <v>7318144</v>
          </cell>
          <cell r="B3636" t="str">
            <v>COVER CONNECTOR</v>
          </cell>
          <cell r="C3636" t="str">
            <v>W 600 LUG CLAMP</v>
          </cell>
          <cell r="D3636" t="str">
            <v>개</v>
          </cell>
        </row>
        <row r="3637">
          <cell r="A3637">
            <v>7318145</v>
          </cell>
          <cell r="B3637" t="str">
            <v>COVER CONNECTOR</v>
          </cell>
          <cell r="C3637" t="str">
            <v>W 900 LUG CLAMP</v>
          </cell>
          <cell r="D3637" t="str">
            <v>개</v>
          </cell>
        </row>
        <row r="3638">
          <cell r="A3638">
            <v>7319001</v>
          </cell>
          <cell r="B3638" t="str">
            <v>케이블트로프-70</v>
          </cell>
          <cell r="C3638" t="str">
            <v>70x75x1000 ㉿</v>
          </cell>
          <cell r="D3638" t="str">
            <v>조</v>
          </cell>
        </row>
        <row r="3639">
          <cell r="A3639">
            <v>7319002</v>
          </cell>
          <cell r="B3639" t="str">
            <v>케이블트로프-120</v>
          </cell>
          <cell r="C3639" t="str">
            <v>120x75x500 ㉿</v>
          </cell>
          <cell r="D3639" t="str">
            <v>조</v>
          </cell>
        </row>
        <row r="3640">
          <cell r="A3640">
            <v>7319003</v>
          </cell>
          <cell r="B3640" t="str">
            <v>케이블트로프-150A</v>
          </cell>
          <cell r="C3640" t="str">
            <v>150x90x500 ㉿</v>
          </cell>
          <cell r="D3640" t="str">
            <v>조</v>
          </cell>
        </row>
        <row r="3641">
          <cell r="A3641">
            <v>7319004</v>
          </cell>
          <cell r="B3641" t="str">
            <v>케이블트로프-150B</v>
          </cell>
          <cell r="C3641" t="str">
            <v>150x120x500 ㉿</v>
          </cell>
          <cell r="D3641" t="str">
            <v>조</v>
          </cell>
        </row>
        <row r="3642">
          <cell r="A3642">
            <v>7319005</v>
          </cell>
          <cell r="B3642" t="str">
            <v>케이블트로프-150C</v>
          </cell>
          <cell r="C3642" t="str">
            <v>150x180x500</v>
          </cell>
          <cell r="D3642" t="str">
            <v>조</v>
          </cell>
        </row>
        <row r="3643">
          <cell r="A3643">
            <v>7319006</v>
          </cell>
          <cell r="B3643" t="str">
            <v>케이블트로프-200A</v>
          </cell>
          <cell r="C3643" t="str">
            <v>200x90x500 ㉿</v>
          </cell>
          <cell r="D3643" t="str">
            <v>조</v>
          </cell>
        </row>
        <row r="3644">
          <cell r="A3644">
            <v>7319007</v>
          </cell>
          <cell r="B3644" t="str">
            <v>케이블트로프-200B</v>
          </cell>
          <cell r="C3644" t="str">
            <v>200x170x500 ㉿</v>
          </cell>
          <cell r="D3644" t="str">
            <v>조</v>
          </cell>
        </row>
        <row r="3645">
          <cell r="A3645">
            <v>7319008</v>
          </cell>
          <cell r="B3645" t="str">
            <v>케이블트로프-200C</v>
          </cell>
          <cell r="C3645" t="str">
            <v>200x250x500 ㉿</v>
          </cell>
          <cell r="D3645" t="str">
            <v>조</v>
          </cell>
        </row>
        <row r="3646">
          <cell r="A3646">
            <v>7319009</v>
          </cell>
          <cell r="B3646" t="str">
            <v>케이블트로프-250</v>
          </cell>
          <cell r="C3646" t="str">
            <v>250x170x500 ㉿</v>
          </cell>
          <cell r="D3646" t="str">
            <v>조</v>
          </cell>
        </row>
        <row r="3647">
          <cell r="A3647">
            <v>7319010</v>
          </cell>
          <cell r="B3647" t="str">
            <v>케이블트로프-300</v>
          </cell>
          <cell r="C3647" t="str">
            <v>300x170x500 ㉿</v>
          </cell>
          <cell r="D3647" t="str">
            <v>조</v>
          </cell>
        </row>
        <row r="3648">
          <cell r="A3648">
            <v>7319011</v>
          </cell>
          <cell r="B3648" t="str">
            <v>케이블트로프-300C</v>
          </cell>
          <cell r="C3648" t="str">
            <v>300x250x500 ㉿</v>
          </cell>
          <cell r="D3648" t="str">
            <v>조</v>
          </cell>
        </row>
        <row r="3649">
          <cell r="A3649">
            <v>7319012</v>
          </cell>
          <cell r="B3649" t="str">
            <v>케이블트로프-330</v>
          </cell>
          <cell r="C3649" t="str">
            <v>330x210x500</v>
          </cell>
          <cell r="D3649" t="str">
            <v>조</v>
          </cell>
        </row>
        <row r="3650">
          <cell r="A3650">
            <v>7319013</v>
          </cell>
          <cell r="B3650" t="str">
            <v>케이블트로프-400</v>
          </cell>
          <cell r="C3650" t="str">
            <v>400x215x500 ㉿</v>
          </cell>
          <cell r="D3650" t="str">
            <v>조</v>
          </cell>
        </row>
        <row r="3651">
          <cell r="A3651">
            <v>7319014</v>
          </cell>
          <cell r="B3651" t="str">
            <v>케이블트로프-430</v>
          </cell>
          <cell r="C3651" t="str">
            <v>430x170x500</v>
          </cell>
          <cell r="D3651" t="str">
            <v>조</v>
          </cell>
        </row>
        <row r="3652">
          <cell r="A3652">
            <v>7319015</v>
          </cell>
          <cell r="B3652" t="str">
            <v>케이블트로프-430C</v>
          </cell>
          <cell r="C3652" t="str">
            <v>430x250x500 ㉿</v>
          </cell>
          <cell r="D3652" t="str">
            <v>조</v>
          </cell>
        </row>
        <row r="3653">
          <cell r="A3653">
            <v>7319016</v>
          </cell>
          <cell r="B3653" t="str">
            <v>케이블트로프-500</v>
          </cell>
          <cell r="C3653" t="str">
            <v>500x250x500</v>
          </cell>
          <cell r="D3653" t="str">
            <v>조</v>
          </cell>
        </row>
        <row r="3654">
          <cell r="A3654">
            <v>7319017</v>
          </cell>
          <cell r="B3654" t="str">
            <v>케이블트로프-550C</v>
          </cell>
          <cell r="C3654" t="str">
            <v>550x215x500 ㉿</v>
          </cell>
          <cell r="D3654" t="str">
            <v>조</v>
          </cell>
        </row>
        <row r="3655">
          <cell r="A3655">
            <v>7319018</v>
          </cell>
          <cell r="B3655" t="str">
            <v>케이블트로프-620C</v>
          </cell>
          <cell r="C3655" t="str">
            <v>620x370x500 ㉿</v>
          </cell>
          <cell r="D3655" t="str">
            <v>조</v>
          </cell>
        </row>
        <row r="3656">
          <cell r="A3656">
            <v>7319019</v>
          </cell>
          <cell r="B3656" t="str">
            <v>케이블트로프-220W</v>
          </cell>
          <cell r="C3656" t="str">
            <v>220x120x500</v>
          </cell>
          <cell r="D3656" t="str">
            <v>조</v>
          </cell>
        </row>
        <row r="3657">
          <cell r="A3657">
            <v>7319020</v>
          </cell>
          <cell r="B3657" t="str">
            <v>케이블트로프-270W</v>
          </cell>
          <cell r="C3657" t="str">
            <v>270x180x500</v>
          </cell>
          <cell r="D3657" t="str">
            <v>조</v>
          </cell>
        </row>
        <row r="3658">
          <cell r="A3658">
            <v>7319021</v>
          </cell>
          <cell r="B3658" t="str">
            <v>케이블트로프-310W</v>
          </cell>
          <cell r="C3658" t="str">
            <v>310x180x500</v>
          </cell>
          <cell r="D3658" t="str">
            <v>조</v>
          </cell>
        </row>
        <row r="3659">
          <cell r="A3659">
            <v>7320001</v>
          </cell>
          <cell r="B3659" t="str">
            <v>주연관</v>
          </cell>
          <cell r="C3659" t="str">
            <v>2.5x30x300</v>
          </cell>
          <cell r="D3659" t="str">
            <v>개</v>
          </cell>
        </row>
        <row r="3660">
          <cell r="A3660">
            <v>7320002</v>
          </cell>
          <cell r="B3660" t="str">
            <v>주연관</v>
          </cell>
          <cell r="C3660" t="str">
            <v>2.5x40x400</v>
          </cell>
          <cell r="D3660" t="str">
            <v>개</v>
          </cell>
        </row>
        <row r="3661">
          <cell r="A3661">
            <v>7320003</v>
          </cell>
          <cell r="B3661" t="str">
            <v>주연관</v>
          </cell>
          <cell r="C3661" t="str">
            <v>2.5x50x500</v>
          </cell>
          <cell r="D3661" t="str">
            <v>개</v>
          </cell>
        </row>
        <row r="3662">
          <cell r="A3662">
            <v>7320004</v>
          </cell>
          <cell r="B3662" t="str">
            <v>주연관</v>
          </cell>
          <cell r="C3662" t="str">
            <v>3.5x60x400</v>
          </cell>
          <cell r="D3662" t="str">
            <v>개</v>
          </cell>
        </row>
        <row r="3663">
          <cell r="A3663">
            <v>7320005</v>
          </cell>
          <cell r="B3663" t="str">
            <v>주연관</v>
          </cell>
          <cell r="C3663" t="str">
            <v>3.5x70x500</v>
          </cell>
          <cell r="D3663" t="str">
            <v>개</v>
          </cell>
        </row>
        <row r="3664">
          <cell r="A3664">
            <v>7320006</v>
          </cell>
          <cell r="B3664" t="str">
            <v>주연관</v>
          </cell>
          <cell r="C3664" t="str">
            <v>3.5x70x400</v>
          </cell>
          <cell r="D3664" t="str">
            <v>개</v>
          </cell>
        </row>
        <row r="3665">
          <cell r="A3665">
            <v>7320007</v>
          </cell>
          <cell r="B3665" t="str">
            <v>주연관</v>
          </cell>
          <cell r="C3665" t="str">
            <v>3.5x80x400</v>
          </cell>
          <cell r="D3665" t="str">
            <v>개</v>
          </cell>
        </row>
        <row r="3666">
          <cell r="A3666">
            <v>7320008</v>
          </cell>
          <cell r="B3666" t="str">
            <v>주연관</v>
          </cell>
          <cell r="C3666" t="str">
            <v>3.5x80x500</v>
          </cell>
          <cell r="D3666" t="str">
            <v>개</v>
          </cell>
        </row>
        <row r="3667">
          <cell r="A3667">
            <v>7320009</v>
          </cell>
          <cell r="B3667" t="str">
            <v>주연관</v>
          </cell>
          <cell r="C3667" t="str">
            <v>3.5x90x500</v>
          </cell>
          <cell r="D3667" t="str">
            <v>개</v>
          </cell>
        </row>
        <row r="3668">
          <cell r="A3668">
            <v>7320010</v>
          </cell>
          <cell r="B3668" t="str">
            <v>주연관</v>
          </cell>
          <cell r="C3668" t="str">
            <v>3.5x100x500</v>
          </cell>
          <cell r="D3668" t="str">
            <v>개</v>
          </cell>
        </row>
        <row r="3669">
          <cell r="A3669">
            <v>7320011</v>
          </cell>
          <cell r="B3669" t="str">
            <v>주연관</v>
          </cell>
          <cell r="C3669" t="str">
            <v>3.5x110x500</v>
          </cell>
          <cell r="D3669" t="str">
            <v>개</v>
          </cell>
        </row>
        <row r="3670">
          <cell r="A3670">
            <v>7320012</v>
          </cell>
          <cell r="B3670" t="str">
            <v>주연관</v>
          </cell>
          <cell r="C3670" t="str">
            <v>3.5x110x600</v>
          </cell>
          <cell r="D3670" t="str">
            <v>개</v>
          </cell>
        </row>
        <row r="3671">
          <cell r="A3671">
            <v>7320013</v>
          </cell>
          <cell r="B3671" t="str">
            <v>주연관</v>
          </cell>
          <cell r="C3671" t="str">
            <v>4.0x120x600</v>
          </cell>
          <cell r="D3671" t="str">
            <v>개</v>
          </cell>
        </row>
        <row r="3672">
          <cell r="A3672">
            <v>7320014</v>
          </cell>
          <cell r="B3672" t="str">
            <v>주연관</v>
          </cell>
          <cell r="C3672" t="str">
            <v>4.0x130x600</v>
          </cell>
          <cell r="D3672" t="str">
            <v>개</v>
          </cell>
        </row>
        <row r="3673">
          <cell r="A3673">
            <v>7320015</v>
          </cell>
          <cell r="B3673" t="str">
            <v>주연관</v>
          </cell>
          <cell r="C3673" t="str">
            <v>4.0x140x600</v>
          </cell>
          <cell r="D3673" t="str">
            <v>개</v>
          </cell>
        </row>
        <row r="3674">
          <cell r="A3674">
            <v>7320016</v>
          </cell>
          <cell r="B3674" t="str">
            <v>주연관</v>
          </cell>
          <cell r="C3674" t="str">
            <v>4.0x150x600</v>
          </cell>
          <cell r="D3674" t="str">
            <v>개</v>
          </cell>
        </row>
        <row r="3675">
          <cell r="A3675">
            <v>7320100</v>
          </cell>
          <cell r="B3675" t="str">
            <v>특수연관</v>
          </cell>
          <cell r="C3675" t="str">
            <v>3.5x80x3000</v>
          </cell>
          <cell r="D3675" t="str">
            <v>개</v>
          </cell>
        </row>
        <row r="3676">
          <cell r="A3676">
            <v>7320101</v>
          </cell>
          <cell r="B3676" t="str">
            <v>특수연관</v>
          </cell>
          <cell r="C3676" t="str">
            <v>3.5x90x3000</v>
          </cell>
          <cell r="D3676" t="str">
            <v>개</v>
          </cell>
        </row>
        <row r="3677">
          <cell r="A3677">
            <v>7320102</v>
          </cell>
          <cell r="B3677" t="str">
            <v>특수연관</v>
          </cell>
          <cell r="C3677" t="str">
            <v>3.5x100x3000</v>
          </cell>
          <cell r="D3677" t="str">
            <v>개</v>
          </cell>
        </row>
        <row r="3678">
          <cell r="A3678">
            <v>7320103</v>
          </cell>
          <cell r="B3678" t="str">
            <v>특수연관</v>
          </cell>
          <cell r="C3678" t="str">
            <v>3.5x110x3000</v>
          </cell>
          <cell r="D3678" t="str">
            <v>개</v>
          </cell>
        </row>
        <row r="3679">
          <cell r="A3679">
            <v>7320104</v>
          </cell>
          <cell r="B3679" t="str">
            <v>특수연관</v>
          </cell>
          <cell r="C3679" t="str">
            <v>4.0x120x3000</v>
          </cell>
          <cell r="D3679" t="str">
            <v>개</v>
          </cell>
        </row>
        <row r="3680">
          <cell r="A3680">
            <v>7320105</v>
          </cell>
          <cell r="B3680" t="str">
            <v>특수연관</v>
          </cell>
          <cell r="C3680" t="str">
            <v>4.0x130x3000</v>
          </cell>
          <cell r="D3680" t="str">
            <v>개</v>
          </cell>
        </row>
        <row r="3681">
          <cell r="A3681">
            <v>7320106</v>
          </cell>
          <cell r="B3681" t="str">
            <v>특수연관</v>
          </cell>
          <cell r="C3681" t="str">
            <v>4.0x140x3000</v>
          </cell>
          <cell r="D3681" t="str">
            <v>개</v>
          </cell>
        </row>
        <row r="3682">
          <cell r="A3682">
            <v>7320107</v>
          </cell>
          <cell r="B3682" t="str">
            <v>특수연관</v>
          </cell>
          <cell r="C3682" t="str">
            <v>4.0x150x3000</v>
          </cell>
          <cell r="D3682" t="str">
            <v>개</v>
          </cell>
        </row>
        <row r="3683">
          <cell r="A3683">
            <v>7320200</v>
          </cell>
          <cell r="B3683" t="str">
            <v>보조연관</v>
          </cell>
          <cell r="C3683" t="str">
            <v>2.5x30x130</v>
          </cell>
          <cell r="D3683" t="str">
            <v>개</v>
          </cell>
        </row>
        <row r="3684">
          <cell r="A3684">
            <v>7320201</v>
          </cell>
          <cell r="B3684" t="str">
            <v>보조연관</v>
          </cell>
          <cell r="C3684" t="str">
            <v>2.5x40x130</v>
          </cell>
          <cell r="D3684" t="str">
            <v>개</v>
          </cell>
        </row>
        <row r="3685">
          <cell r="A3685">
            <v>7320202</v>
          </cell>
          <cell r="B3685" t="str">
            <v>보조연관</v>
          </cell>
          <cell r="C3685" t="str">
            <v>2.5x50x150</v>
          </cell>
          <cell r="D3685" t="str">
            <v>개</v>
          </cell>
        </row>
        <row r="3686">
          <cell r="A3686">
            <v>7320203</v>
          </cell>
          <cell r="B3686" t="str">
            <v>보조연관</v>
          </cell>
          <cell r="C3686" t="str">
            <v>3.5x60x150</v>
          </cell>
          <cell r="D3686" t="str">
            <v>개</v>
          </cell>
        </row>
        <row r="3687">
          <cell r="A3687">
            <v>7320204</v>
          </cell>
          <cell r="B3687" t="str">
            <v>보조연관</v>
          </cell>
          <cell r="C3687" t="str">
            <v>3.5x70x170</v>
          </cell>
          <cell r="D3687" t="str">
            <v>개</v>
          </cell>
        </row>
        <row r="3688">
          <cell r="A3688">
            <v>7320205</v>
          </cell>
          <cell r="B3688" t="str">
            <v>보조연관</v>
          </cell>
          <cell r="C3688" t="str">
            <v>3.5x80x170</v>
          </cell>
          <cell r="D3688" t="str">
            <v>개</v>
          </cell>
        </row>
        <row r="3689">
          <cell r="A3689">
            <v>7320206</v>
          </cell>
          <cell r="B3689" t="str">
            <v>보조연관</v>
          </cell>
          <cell r="C3689" t="str">
            <v>3.5x90x200</v>
          </cell>
          <cell r="D3689" t="str">
            <v>개</v>
          </cell>
        </row>
        <row r="3690">
          <cell r="A3690">
            <v>7320207</v>
          </cell>
          <cell r="B3690" t="str">
            <v>보조연관</v>
          </cell>
          <cell r="C3690" t="str">
            <v>3.5x100x200</v>
          </cell>
          <cell r="D3690" t="str">
            <v>개</v>
          </cell>
        </row>
        <row r="3691">
          <cell r="A3691">
            <v>7321001</v>
          </cell>
          <cell r="B3691" t="str">
            <v>시스템박스</v>
          </cell>
          <cell r="C3691" t="str">
            <v>전선관용(매입)</v>
          </cell>
          <cell r="D3691" t="str">
            <v>개</v>
          </cell>
        </row>
        <row r="3692">
          <cell r="A3692">
            <v>7321002</v>
          </cell>
          <cell r="B3692" t="str">
            <v>시스템박스</v>
          </cell>
          <cell r="C3692" t="str">
            <v>상부인출용</v>
          </cell>
          <cell r="D3692" t="str">
            <v>개</v>
          </cell>
        </row>
        <row r="3693">
          <cell r="A3693">
            <v>7321003</v>
          </cell>
          <cell r="B3693" t="str">
            <v>시스템박스</v>
          </cell>
          <cell r="C3693" t="str">
            <v>측면인출용</v>
          </cell>
          <cell r="D3693" t="str">
            <v>개</v>
          </cell>
        </row>
        <row r="3694">
          <cell r="A3694">
            <v>7321004</v>
          </cell>
          <cell r="B3694" t="str">
            <v>시스템박스</v>
          </cell>
          <cell r="C3694" t="str">
            <v>FLOOR 용</v>
          </cell>
          <cell r="D3694" t="str">
            <v>개</v>
          </cell>
        </row>
        <row r="3695">
          <cell r="A3695">
            <v>7321005</v>
          </cell>
          <cell r="B3695" t="str">
            <v>시스템박스</v>
          </cell>
          <cell r="C3695" t="str">
            <v>ACCESS FLOOR 용</v>
          </cell>
          <cell r="D3695" t="str">
            <v>개</v>
          </cell>
        </row>
        <row r="3696">
          <cell r="A3696">
            <v>7321006</v>
          </cell>
          <cell r="B3696" t="str">
            <v>시스템박스</v>
          </cell>
          <cell r="C3696" t="str">
            <v>DECK PLATE 용</v>
          </cell>
          <cell r="D3696" t="str">
            <v>개</v>
          </cell>
        </row>
        <row r="3697">
          <cell r="A3697">
            <v>7321020</v>
          </cell>
          <cell r="B3697" t="str">
            <v>UP-DOWN 콘센트</v>
          </cell>
          <cell r="C3697" t="str">
            <v>PUSH TYPE</v>
          </cell>
          <cell r="D3697" t="str">
            <v>개</v>
          </cell>
        </row>
        <row r="3698">
          <cell r="A3698">
            <v>7399001</v>
          </cell>
          <cell r="B3698" t="str">
            <v>SYSTEM BOX(ACCESS)</v>
          </cell>
          <cell r="C3698" t="str">
            <v>FULL SET</v>
          </cell>
          <cell r="D3698" t="str">
            <v>개</v>
          </cell>
        </row>
        <row r="3699">
          <cell r="A3699">
            <v>7399002</v>
          </cell>
          <cell r="B3699" t="str">
            <v>SYSTEM BOX(CELL)</v>
          </cell>
          <cell r="C3699" t="str">
            <v>FULL SET</v>
          </cell>
          <cell r="D3699" t="str">
            <v>개</v>
          </cell>
        </row>
        <row r="3700">
          <cell r="A3700">
            <v>7399003</v>
          </cell>
          <cell r="B3700" t="str">
            <v>SYSTEM BOX(CON'T)</v>
          </cell>
          <cell r="C3700" t="str">
            <v>FULL SET</v>
          </cell>
          <cell r="D3700" t="str">
            <v>개</v>
          </cell>
        </row>
        <row r="3701">
          <cell r="A3701">
            <v>7399004</v>
          </cell>
          <cell r="B3701" t="str">
            <v>SYSTEM BOX(ACCESS)</v>
          </cell>
          <cell r="C3701" t="str">
            <v>FREE SET</v>
          </cell>
          <cell r="D3701" t="str">
            <v>개</v>
          </cell>
        </row>
        <row r="3702">
          <cell r="A3702">
            <v>7399005</v>
          </cell>
          <cell r="B3702" t="str">
            <v>SYSTEM BOX(CELL)</v>
          </cell>
          <cell r="C3702" t="str">
            <v>FREE SET</v>
          </cell>
          <cell r="D3702" t="str">
            <v>개</v>
          </cell>
        </row>
        <row r="3703">
          <cell r="A3703">
            <v>7399006</v>
          </cell>
          <cell r="B3703" t="str">
            <v>SYSTEM BOX(CON'T)</v>
          </cell>
          <cell r="C3703" t="str">
            <v>FREE SET</v>
          </cell>
          <cell r="D3703" t="str">
            <v>개</v>
          </cell>
        </row>
        <row r="3704">
          <cell r="A3704">
            <v>7399007</v>
          </cell>
          <cell r="B3704" t="str">
            <v>MCCB BOX</v>
          </cell>
          <cell r="C3704" t="str">
            <v>400x250x180</v>
          </cell>
          <cell r="D3704" t="str">
            <v>개</v>
          </cell>
        </row>
        <row r="3705">
          <cell r="A3705">
            <v>7399008</v>
          </cell>
          <cell r="B3705" t="str">
            <v>MCCB BOX</v>
          </cell>
          <cell r="C3705" t="str">
            <v>400x450x180</v>
          </cell>
          <cell r="D3705" t="str">
            <v>개</v>
          </cell>
        </row>
        <row r="3706">
          <cell r="A3706">
            <v>7399009</v>
          </cell>
          <cell r="B3706" t="str">
            <v>FLOOR BOX</v>
          </cell>
          <cell r="C3706" t="str">
            <v>주물제</v>
          </cell>
          <cell r="D3706" t="str">
            <v>개</v>
          </cell>
        </row>
        <row r="3707">
          <cell r="A3707">
            <v>7399010</v>
          </cell>
          <cell r="B3707" t="str">
            <v>방폭박스</v>
          </cell>
          <cell r="C3707" t="str">
            <v>16C</v>
          </cell>
          <cell r="D3707" t="str">
            <v>개</v>
          </cell>
        </row>
        <row r="3708">
          <cell r="A3708">
            <v>7399011</v>
          </cell>
          <cell r="B3708" t="str">
            <v>방폭박스</v>
          </cell>
          <cell r="C3708" t="str">
            <v>22C</v>
          </cell>
          <cell r="D3708" t="str">
            <v>개</v>
          </cell>
        </row>
        <row r="3709">
          <cell r="A3709">
            <v>7399012</v>
          </cell>
          <cell r="B3709" t="str">
            <v>곤도라 전원함</v>
          </cell>
          <cell r="C3709" t="str">
            <v>4P LOCK TYPE</v>
          </cell>
          <cell r="D3709" t="str">
            <v>SET</v>
          </cell>
        </row>
        <row r="3710">
          <cell r="A3710">
            <v>7399013</v>
          </cell>
        </row>
        <row r="3711">
          <cell r="A3711">
            <v>7399014</v>
          </cell>
        </row>
        <row r="3712">
          <cell r="A3712">
            <v>7399015</v>
          </cell>
        </row>
        <row r="3713">
          <cell r="A3713">
            <v>7399016</v>
          </cell>
        </row>
        <row r="3714">
          <cell r="A3714">
            <v>7399017</v>
          </cell>
        </row>
        <row r="3715">
          <cell r="A3715">
            <v>7399018</v>
          </cell>
        </row>
        <row r="3716">
          <cell r="A3716">
            <v>7399019</v>
          </cell>
        </row>
        <row r="3717">
          <cell r="A3717">
            <v>7399020</v>
          </cell>
          <cell r="B3717" t="str">
            <v>HI-TEC CABLE TRAY</v>
          </cell>
          <cell r="C3717" t="str">
            <v xml:space="preserve">  </v>
          </cell>
          <cell r="D3717" t="str">
            <v>M</v>
          </cell>
        </row>
        <row r="3718">
          <cell r="A3718">
            <v>7399021</v>
          </cell>
          <cell r="B3718" t="str">
            <v>HI-TEC HOR,ELBOW</v>
          </cell>
          <cell r="C3718" t="str">
            <v xml:space="preserve">  </v>
          </cell>
          <cell r="D3718" t="str">
            <v>개</v>
          </cell>
        </row>
        <row r="3719">
          <cell r="A3719">
            <v>7399022</v>
          </cell>
          <cell r="B3719" t="str">
            <v>HI-TEC VER,ELBOW</v>
          </cell>
          <cell r="C3719" t="str">
            <v xml:space="preserve">  </v>
          </cell>
          <cell r="D3719" t="str">
            <v>개</v>
          </cell>
        </row>
        <row r="3720">
          <cell r="A3720">
            <v>7399023</v>
          </cell>
          <cell r="B3720" t="str">
            <v>HI-TEC HOR,TEE</v>
          </cell>
          <cell r="C3720" t="str">
            <v xml:space="preserve">  </v>
          </cell>
          <cell r="D3720" t="str">
            <v>개</v>
          </cell>
        </row>
        <row r="3721">
          <cell r="A3721">
            <v>7399024</v>
          </cell>
          <cell r="B3721" t="str">
            <v>HI-TEC HOR,CROSS</v>
          </cell>
          <cell r="C3721" t="str">
            <v xml:space="preserve">  </v>
          </cell>
          <cell r="D3721" t="str">
            <v>개</v>
          </cell>
        </row>
        <row r="3722">
          <cell r="A3722">
            <v>7399025</v>
          </cell>
          <cell r="B3722" t="str">
            <v>HI-TEC REDUCER</v>
          </cell>
          <cell r="C3722" t="str">
            <v xml:space="preserve">  </v>
          </cell>
          <cell r="D3722" t="str">
            <v>개</v>
          </cell>
        </row>
        <row r="3723">
          <cell r="A3723">
            <v>7399026</v>
          </cell>
          <cell r="C3723" t="str">
            <v xml:space="preserve">  </v>
          </cell>
        </row>
        <row r="3724">
          <cell r="A3724">
            <v>7399027</v>
          </cell>
          <cell r="B3724" t="str">
            <v>JOINER SET</v>
          </cell>
          <cell r="C3724" t="str">
            <v xml:space="preserve">  </v>
          </cell>
          <cell r="D3724" t="str">
            <v>개</v>
          </cell>
        </row>
        <row r="3725">
          <cell r="A3725">
            <v>7399028</v>
          </cell>
          <cell r="B3725" t="str">
            <v>HEX HEAD B/NUT</v>
          </cell>
          <cell r="C3725" t="str">
            <v>ST 아연도 5/8"</v>
          </cell>
          <cell r="D3725" t="str">
            <v>개</v>
          </cell>
        </row>
        <row r="3726">
          <cell r="A3726">
            <v>7399029</v>
          </cell>
          <cell r="B3726" t="str">
            <v>SPRING NUT</v>
          </cell>
          <cell r="C3726" t="str">
            <v xml:space="preserve">  </v>
          </cell>
          <cell r="D3726" t="str">
            <v>개</v>
          </cell>
        </row>
        <row r="3727">
          <cell r="A3727">
            <v>7399030</v>
          </cell>
        </row>
        <row r="3728">
          <cell r="A3728">
            <v>7399031</v>
          </cell>
        </row>
        <row r="3729">
          <cell r="A3729">
            <v>7399032</v>
          </cell>
        </row>
        <row r="3730">
          <cell r="A3730">
            <v>7399033</v>
          </cell>
        </row>
        <row r="3731">
          <cell r="A3731">
            <v>7399034</v>
          </cell>
        </row>
        <row r="3732">
          <cell r="A3732">
            <v>7399035</v>
          </cell>
        </row>
        <row r="3733">
          <cell r="A3733">
            <v>7399036</v>
          </cell>
        </row>
        <row r="3734">
          <cell r="A3734">
            <v>7399037</v>
          </cell>
        </row>
        <row r="3735">
          <cell r="A3735">
            <v>7399038</v>
          </cell>
        </row>
        <row r="3736">
          <cell r="A3736">
            <v>7399039</v>
          </cell>
        </row>
        <row r="3737">
          <cell r="A3737">
            <v>7399040</v>
          </cell>
          <cell r="B3737" t="str">
            <v>DUCT REDUCER</v>
          </cell>
          <cell r="C3737" t="str">
            <v xml:space="preserve">  </v>
          </cell>
          <cell r="D3737" t="str">
            <v>개</v>
          </cell>
        </row>
        <row r="3738">
          <cell r="A3738">
            <v>7399041</v>
          </cell>
        </row>
        <row r="3739">
          <cell r="A3739">
            <v>7399042</v>
          </cell>
          <cell r="B3739" t="str">
            <v>JOINER SET</v>
          </cell>
          <cell r="C3739" t="str">
            <v xml:space="preserve">  </v>
          </cell>
          <cell r="D3739" t="str">
            <v>개</v>
          </cell>
        </row>
        <row r="3740">
          <cell r="A3740">
            <v>7399043</v>
          </cell>
        </row>
        <row r="3741">
          <cell r="A3741">
            <v>7399044</v>
          </cell>
        </row>
        <row r="3742">
          <cell r="A3742">
            <v>7399045</v>
          </cell>
        </row>
        <row r="3743">
          <cell r="A3743">
            <v>7399046</v>
          </cell>
        </row>
        <row r="3744">
          <cell r="A3744">
            <v>7399047</v>
          </cell>
        </row>
        <row r="3745">
          <cell r="A3745">
            <v>7399048</v>
          </cell>
        </row>
        <row r="3746">
          <cell r="A3746">
            <v>7399049</v>
          </cell>
        </row>
        <row r="3747">
          <cell r="A3747">
            <v>7399050</v>
          </cell>
        </row>
        <row r="3748">
          <cell r="A3748">
            <v>7399051</v>
          </cell>
        </row>
        <row r="3749">
          <cell r="A3749">
            <v>7399052</v>
          </cell>
        </row>
        <row r="3750">
          <cell r="A3750">
            <v>7399053</v>
          </cell>
        </row>
        <row r="3751">
          <cell r="A3751">
            <v>7399054</v>
          </cell>
        </row>
        <row r="3752">
          <cell r="A3752">
            <v>7399055</v>
          </cell>
        </row>
        <row r="3753">
          <cell r="A3753">
            <v>7399056</v>
          </cell>
        </row>
        <row r="3754">
          <cell r="A3754">
            <v>7399057</v>
          </cell>
        </row>
        <row r="3755">
          <cell r="A3755">
            <v>7399058</v>
          </cell>
        </row>
        <row r="3756">
          <cell r="A3756">
            <v>7399059</v>
          </cell>
        </row>
        <row r="3757">
          <cell r="A3757">
            <v>7399060</v>
          </cell>
        </row>
        <row r="3758">
          <cell r="A3758">
            <v>7399061</v>
          </cell>
          <cell r="B3758" t="str">
            <v>붓싱</v>
          </cell>
          <cell r="C3758" t="str">
            <v>16C</v>
          </cell>
          <cell r="D3758" t="str">
            <v>개</v>
          </cell>
        </row>
        <row r="3759">
          <cell r="A3759">
            <v>7399062</v>
          </cell>
          <cell r="B3759" t="str">
            <v>붓싱</v>
          </cell>
          <cell r="C3759" t="str">
            <v>22C</v>
          </cell>
          <cell r="D3759" t="str">
            <v>개</v>
          </cell>
        </row>
        <row r="3760">
          <cell r="A3760">
            <v>7399063</v>
          </cell>
          <cell r="B3760" t="str">
            <v>붓싱</v>
          </cell>
          <cell r="C3760" t="str">
            <v>28C</v>
          </cell>
          <cell r="D3760" t="str">
            <v>개</v>
          </cell>
        </row>
        <row r="3761">
          <cell r="A3761">
            <v>7399064</v>
          </cell>
          <cell r="B3761" t="str">
            <v>붓싱</v>
          </cell>
          <cell r="C3761" t="str">
            <v>36C</v>
          </cell>
          <cell r="D3761" t="str">
            <v>개</v>
          </cell>
        </row>
        <row r="3762">
          <cell r="A3762">
            <v>7399065</v>
          </cell>
          <cell r="B3762" t="str">
            <v>붓싱</v>
          </cell>
          <cell r="C3762" t="str">
            <v>42C</v>
          </cell>
          <cell r="D3762" t="str">
            <v>개</v>
          </cell>
        </row>
        <row r="3763">
          <cell r="A3763">
            <v>7399066</v>
          </cell>
          <cell r="B3763" t="str">
            <v>붓싱</v>
          </cell>
          <cell r="C3763" t="str">
            <v>54C</v>
          </cell>
          <cell r="D3763" t="str">
            <v>개</v>
          </cell>
        </row>
        <row r="3764">
          <cell r="A3764">
            <v>7399067</v>
          </cell>
          <cell r="B3764" t="str">
            <v>붓싱</v>
          </cell>
          <cell r="C3764" t="str">
            <v>70C</v>
          </cell>
          <cell r="D3764" t="str">
            <v>개</v>
          </cell>
        </row>
        <row r="3765">
          <cell r="A3765">
            <v>7399068</v>
          </cell>
          <cell r="B3765" t="str">
            <v>붓싱</v>
          </cell>
          <cell r="C3765" t="str">
            <v>82C</v>
          </cell>
          <cell r="D3765" t="str">
            <v>개</v>
          </cell>
        </row>
        <row r="3766">
          <cell r="A3766">
            <v>7399069</v>
          </cell>
          <cell r="B3766" t="str">
            <v>붓싱</v>
          </cell>
          <cell r="C3766" t="str">
            <v>104C</v>
          </cell>
          <cell r="D3766" t="str">
            <v>개</v>
          </cell>
        </row>
        <row r="3767">
          <cell r="A3767">
            <v>7399070</v>
          </cell>
          <cell r="B3767" t="str">
            <v>HI-TEC CABLE TRAY</v>
          </cell>
          <cell r="C3767" t="str">
            <v>W:200(H:100)</v>
          </cell>
          <cell r="D3767" t="str">
            <v>m</v>
          </cell>
        </row>
        <row r="3768">
          <cell r="A3768">
            <v>7399071</v>
          </cell>
          <cell r="B3768" t="str">
            <v>HI-TEC CABLE TRAY</v>
          </cell>
          <cell r="C3768" t="str">
            <v>300W x 100H</v>
          </cell>
          <cell r="D3768" t="str">
            <v>m</v>
          </cell>
        </row>
        <row r="3769">
          <cell r="A3769">
            <v>7399072</v>
          </cell>
          <cell r="B3769" t="str">
            <v>HI-TEC 수평 ELBOW</v>
          </cell>
          <cell r="C3769" t="str">
            <v>300W x 100H</v>
          </cell>
          <cell r="D3769" t="str">
            <v>개</v>
          </cell>
        </row>
        <row r="3770">
          <cell r="A3770">
            <v>7399073</v>
          </cell>
          <cell r="B3770" t="str">
            <v>HI-TEC 수직 ELBOW</v>
          </cell>
          <cell r="C3770" t="str">
            <v>300W x 100H</v>
          </cell>
          <cell r="D3770" t="str">
            <v>개</v>
          </cell>
        </row>
        <row r="3771">
          <cell r="A3771">
            <v>7399074</v>
          </cell>
          <cell r="B3771" t="str">
            <v>HI-TEC CABLE TRAY</v>
          </cell>
          <cell r="C3771" t="str">
            <v>W:450(H:100)</v>
          </cell>
          <cell r="D3771" t="str">
            <v>개</v>
          </cell>
        </row>
        <row r="3772">
          <cell r="A3772">
            <v>7399075</v>
          </cell>
          <cell r="B3772" t="str">
            <v>HI-TEC 수평 ELBOW</v>
          </cell>
          <cell r="C3772" t="str">
            <v>W:450(H:100)</v>
          </cell>
          <cell r="D3772" t="str">
            <v>개</v>
          </cell>
        </row>
        <row r="3773">
          <cell r="A3773">
            <v>7399076</v>
          </cell>
          <cell r="B3773" t="str">
            <v>HI-TEC 수평 TEE</v>
          </cell>
          <cell r="C3773" t="str">
            <v>W:450(H:100)</v>
          </cell>
          <cell r="D3773" t="str">
            <v>개</v>
          </cell>
        </row>
        <row r="3774">
          <cell r="A3774">
            <v>7399077</v>
          </cell>
          <cell r="B3774" t="str">
            <v>HI-TEC 수평 TEE</v>
          </cell>
          <cell r="C3774" t="str">
            <v>W:450(H:100)</v>
          </cell>
          <cell r="D3774" t="str">
            <v>개</v>
          </cell>
        </row>
        <row r="3775">
          <cell r="A3775">
            <v>7399078</v>
          </cell>
          <cell r="B3775" t="str">
            <v>HI-TEC 수평 CROSS</v>
          </cell>
          <cell r="C3775" t="str">
            <v>W:450(H:100)</v>
          </cell>
          <cell r="D3775" t="str">
            <v>개</v>
          </cell>
        </row>
        <row r="3776">
          <cell r="A3776">
            <v>7399079</v>
          </cell>
          <cell r="B3776" t="str">
            <v>HI-TEC REDUCER</v>
          </cell>
          <cell r="C3776" t="str">
            <v>450W</v>
          </cell>
          <cell r="D3776" t="str">
            <v>개</v>
          </cell>
        </row>
        <row r="3777">
          <cell r="A3777">
            <v>7399080</v>
          </cell>
          <cell r="B3777" t="str">
            <v>카프링</v>
          </cell>
          <cell r="C3777" t="str">
            <v>22C</v>
          </cell>
          <cell r="D3777" t="str">
            <v>개</v>
          </cell>
        </row>
        <row r="3778">
          <cell r="A3778">
            <v>7399081</v>
          </cell>
          <cell r="B3778" t="str">
            <v>카프링</v>
          </cell>
          <cell r="C3778" t="str">
            <v>28C</v>
          </cell>
          <cell r="D3778" t="str">
            <v>개</v>
          </cell>
        </row>
        <row r="3779">
          <cell r="A3779">
            <v>7399082</v>
          </cell>
          <cell r="B3779" t="str">
            <v>카프링</v>
          </cell>
          <cell r="C3779" t="str">
            <v>36C</v>
          </cell>
          <cell r="D3779" t="str">
            <v>개</v>
          </cell>
        </row>
        <row r="3780">
          <cell r="A3780">
            <v>7399083</v>
          </cell>
          <cell r="B3780" t="str">
            <v>카프링</v>
          </cell>
          <cell r="C3780" t="str">
            <v>42C</v>
          </cell>
          <cell r="D3780" t="str">
            <v>개</v>
          </cell>
        </row>
        <row r="3781">
          <cell r="A3781">
            <v>7399084</v>
          </cell>
          <cell r="B3781" t="str">
            <v>카프링</v>
          </cell>
          <cell r="C3781" t="str">
            <v>54C</v>
          </cell>
          <cell r="D3781" t="str">
            <v>개</v>
          </cell>
        </row>
        <row r="3782">
          <cell r="A3782">
            <v>7399085</v>
          </cell>
          <cell r="B3782" t="str">
            <v>카프링</v>
          </cell>
          <cell r="C3782" t="str">
            <v>70C</v>
          </cell>
          <cell r="D3782" t="str">
            <v>개</v>
          </cell>
        </row>
        <row r="3783">
          <cell r="A3783">
            <v>7399086</v>
          </cell>
          <cell r="B3783" t="str">
            <v>카프링</v>
          </cell>
          <cell r="C3783" t="str">
            <v>82C</v>
          </cell>
          <cell r="D3783" t="str">
            <v>개</v>
          </cell>
        </row>
        <row r="3784">
          <cell r="A3784">
            <v>7399087</v>
          </cell>
          <cell r="B3784" t="str">
            <v>카프링</v>
          </cell>
          <cell r="C3784" t="str">
            <v>104C</v>
          </cell>
          <cell r="D3784" t="str">
            <v>개</v>
          </cell>
        </row>
        <row r="3785">
          <cell r="A3785">
            <v>7399088</v>
          </cell>
          <cell r="B3785" t="str">
            <v>FLEXIBLE 콘넥타</v>
          </cell>
          <cell r="C3785" t="str">
            <v>16C</v>
          </cell>
          <cell r="D3785" t="str">
            <v>개</v>
          </cell>
        </row>
        <row r="3786">
          <cell r="A3786">
            <v>7399089</v>
          </cell>
          <cell r="B3786" t="str">
            <v>FLEXIBLE 콘넥타</v>
          </cell>
          <cell r="C3786" t="str">
            <v>22C</v>
          </cell>
          <cell r="D3786" t="str">
            <v>개</v>
          </cell>
        </row>
        <row r="3787">
          <cell r="A3787">
            <v>7399090</v>
          </cell>
          <cell r="B3787" t="str">
            <v>FLEXIBLE 콘넥타</v>
          </cell>
          <cell r="C3787" t="str">
            <v>28C</v>
          </cell>
          <cell r="D3787" t="str">
            <v>개</v>
          </cell>
        </row>
        <row r="3788">
          <cell r="A3788">
            <v>7399091</v>
          </cell>
          <cell r="B3788" t="str">
            <v>FLEXIBLE 콘넥타</v>
          </cell>
          <cell r="C3788" t="str">
            <v>36C</v>
          </cell>
          <cell r="D3788" t="str">
            <v>개</v>
          </cell>
        </row>
        <row r="3789">
          <cell r="A3789">
            <v>7399092</v>
          </cell>
          <cell r="B3789" t="str">
            <v>박스 보강철물</v>
          </cell>
          <cell r="C3789" t="str">
            <v>4각 1개용(일반)</v>
          </cell>
          <cell r="D3789" t="str">
            <v>개</v>
          </cell>
        </row>
        <row r="3790">
          <cell r="A3790">
            <v>7399093</v>
          </cell>
          <cell r="B3790" t="str">
            <v>박스 보강철물</v>
          </cell>
          <cell r="C3790" t="str">
            <v>4각 2개용(일반)</v>
          </cell>
          <cell r="D3790" t="str">
            <v>개</v>
          </cell>
        </row>
        <row r="3791">
          <cell r="A3791">
            <v>7399094</v>
          </cell>
          <cell r="B3791" t="str">
            <v>박스 보강철물</v>
          </cell>
          <cell r="C3791" t="str">
            <v>4각 3개용(일반)</v>
          </cell>
          <cell r="D3791" t="str">
            <v>개</v>
          </cell>
        </row>
        <row r="3792">
          <cell r="A3792">
            <v>7399095</v>
          </cell>
          <cell r="B3792" t="str">
            <v>박스 보강철물</v>
          </cell>
          <cell r="C3792" t="str">
            <v>4각 4개용(일반)</v>
          </cell>
          <cell r="D3792" t="str">
            <v>개</v>
          </cell>
        </row>
        <row r="3793">
          <cell r="A3793">
            <v>7399096</v>
          </cell>
          <cell r="B3793" t="str">
            <v>박스 보강철물</v>
          </cell>
          <cell r="C3793" t="str">
            <v>S/W용</v>
          </cell>
          <cell r="D3793" t="str">
            <v>개</v>
          </cell>
        </row>
        <row r="3794">
          <cell r="A3794">
            <v>7399097</v>
          </cell>
          <cell r="B3794" t="str">
            <v>박스 보강철물</v>
          </cell>
          <cell r="C3794" t="str">
            <v>세대분전반</v>
          </cell>
          <cell r="D3794" t="str">
            <v>개</v>
          </cell>
        </row>
        <row r="3795">
          <cell r="A3795">
            <v>7399098</v>
          </cell>
          <cell r="B3795" t="str">
            <v>PVC 박스</v>
          </cell>
          <cell r="C3795" t="str">
            <v>O/L 8각</v>
          </cell>
          <cell r="D3795" t="str">
            <v>개</v>
          </cell>
        </row>
        <row r="3796">
          <cell r="A3796">
            <v>7399099</v>
          </cell>
          <cell r="B3796" t="str">
            <v>HI-TEC JOINER SET</v>
          </cell>
          <cell r="C3796" t="str">
            <v>100H</v>
          </cell>
          <cell r="D3796" t="str">
            <v>EA</v>
          </cell>
        </row>
        <row r="3797">
          <cell r="A3797">
            <v>7399100</v>
          </cell>
          <cell r="B3797" t="str">
            <v>HEX HEAD B/NUT</v>
          </cell>
          <cell r="C3797" t="str">
            <v>SUS</v>
          </cell>
          <cell r="D3797" t="str">
            <v>EA</v>
          </cell>
        </row>
        <row r="3798">
          <cell r="A3798">
            <v>7401001</v>
          </cell>
          <cell r="B3798" t="str">
            <v>OIL TR 1P 10kVA</v>
          </cell>
          <cell r="C3798" t="str">
            <v>22.9kV/380-110V</v>
          </cell>
          <cell r="D3798" t="str">
            <v>대</v>
          </cell>
        </row>
        <row r="3799">
          <cell r="A3799">
            <v>7401002</v>
          </cell>
          <cell r="B3799" t="str">
            <v>OIL TR 1P 20kVA</v>
          </cell>
          <cell r="C3799" t="str">
            <v>22.9kV/380-110V</v>
          </cell>
          <cell r="D3799" t="str">
            <v>대</v>
          </cell>
        </row>
        <row r="3800">
          <cell r="A3800">
            <v>7401003</v>
          </cell>
          <cell r="B3800" t="str">
            <v>OIL TR 1P 30kVA</v>
          </cell>
          <cell r="C3800" t="str">
            <v>22.9kV/380-110V</v>
          </cell>
          <cell r="D3800" t="str">
            <v>대</v>
          </cell>
        </row>
        <row r="3801">
          <cell r="A3801">
            <v>7401004</v>
          </cell>
          <cell r="B3801" t="str">
            <v>OIL TR 1P 50kVA</v>
          </cell>
          <cell r="C3801" t="str">
            <v>22.9kV/380-110V</v>
          </cell>
          <cell r="D3801" t="str">
            <v>대</v>
          </cell>
        </row>
        <row r="3802">
          <cell r="A3802">
            <v>7401005</v>
          </cell>
          <cell r="B3802" t="str">
            <v>OIL TR 1P 75kVA</v>
          </cell>
          <cell r="C3802" t="str">
            <v>22.9kV/380-110V</v>
          </cell>
          <cell r="D3802" t="str">
            <v>대</v>
          </cell>
        </row>
        <row r="3803">
          <cell r="A3803">
            <v>7401006</v>
          </cell>
          <cell r="B3803" t="str">
            <v>OIL TR 1P 100kVA</v>
          </cell>
          <cell r="C3803" t="str">
            <v>22.9kV/380-110V</v>
          </cell>
          <cell r="D3803" t="str">
            <v>대</v>
          </cell>
        </row>
        <row r="3804">
          <cell r="A3804">
            <v>7401007</v>
          </cell>
          <cell r="B3804" t="str">
            <v>OIL TR 1P 150kVA</v>
          </cell>
          <cell r="C3804" t="str">
            <v>22.9kV/380-110V</v>
          </cell>
          <cell r="D3804" t="str">
            <v>대</v>
          </cell>
        </row>
        <row r="3805">
          <cell r="A3805">
            <v>7401008</v>
          </cell>
          <cell r="B3805" t="str">
            <v>OIL TR 1P 200kVA</v>
          </cell>
          <cell r="C3805" t="str">
            <v>22.9kV/380-110V</v>
          </cell>
          <cell r="D3805" t="str">
            <v>대</v>
          </cell>
        </row>
        <row r="3806">
          <cell r="A3806">
            <v>7401009</v>
          </cell>
          <cell r="B3806" t="str">
            <v>OIL TR 1P 250kVA</v>
          </cell>
          <cell r="C3806" t="str">
            <v>22.9kV/380-110V</v>
          </cell>
          <cell r="D3806" t="str">
            <v>대</v>
          </cell>
        </row>
        <row r="3807">
          <cell r="A3807">
            <v>7401010</v>
          </cell>
          <cell r="B3807" t="str">
            <v>OIL TR 1P 300kVA</v>
          </cell>
          <cell r="C3807" t="str">
            <v>22.9kV/380-110V</v>
          </cell>
          <cell r="D3807" t="str">
            <v>대</v>
          </cell>
        </row>
        <row r="3808">
          <cell r="A3808">
            <v>7401011</v>
          </cell>
          <cell r="B3808" t="str">
            <v>OIL TR 1P 350kVA</v>
          </cell>
          <cell r="C3808" t="str">
            <v>22.9kV/380-110V</v>
          </cell>
          <cell r="D3808" t="str">
            <v>대</v>
          </cell>
        </row>
        <row r="3809">
          <cell r="A3809">
            <v>7401012</v>
          </cell>
          <cell r="B3809" t="str">
            <v>OIL TR 1P 400kVA</v>
          </cell>
          <cell r="C3809" t="str">
            <v>22.9kV/380-110V</v>
          </cell>
          <cell r="D3809" t="str">
            <v>대</v>
          </cell>
        </row>
        <row r="3810">
          <cell r="A3810">
            <v>7401013</v>
          </cell>
          <cell r="B3810" t="str">
            <v>OIL TR 1P 450kVA</v>
          </cell>
          <cell r="C3810" t="str">
            <v>22.9kV/380-110V</v>
          </cell>
          <cell r="D3810" t="str">
            <v>대</v>
          </cell>
        </row>
        <row r="3811">
          <cell r="A3811">
            <v>7401014</v>
          </cell>
          <cell r="B3811" t="str">
            <v>OIL TR 1P 500kVA</v>
          </cell>
          <cell r="C3811" t="str">
            <v>22.9kV/380-110V</v>
          </cell>
          <cell r="D3811" t="str">
            <v>대</v>
          </cell>
        </row>
        <row r="3812">
          <cell r="A3812">
            <v>7401015</v>
          </cell>
          <cell r="B3812" t="str">
            <v>OIL TR 1P 550kVA</v>
          </cell>
          <cell r="C3812" t="str">
            <v>22.9kV/380-110V</v>
          </cell>
          <cell r="D3812" t="str">
            <v>대</v>
          </cell>
        </row>
        <row r="3813">
          <cell r="A3813">
            <v>7401016</v>
          </cell>
          <cell r="B3813" t="str">
            <v>OIL TR 1P 600kVA</v>
          </cell>
          <cell r="C3813" t="str">
            <v>22.9kV/380-110V</v>
          </cell>
          <cell r="D3813" t="str">
            <v>대</v>
          </cell>
        </row>
        <row r="3814">
          <cell r="A3814">
            <v>7401017</v>
          </cell>
          <cell r="B3814" t="str">
            <v>OIL TR 1P 650kVA</v>
          </cell>
          <cell r="C3814" t="str">
            <v>22.9kV/380-110V</v>
          </cell>
          <cell r="D3814" t="str">
            <v>대</v>
          </cell>
        </row>
        <row r="3815">
          <cell r="A3815">
            <v>7401018</v>
          </cell>
          <cell r="B3815" t="str">
            <v>OIL TR 1P 700kVA</v>
          </cell>
          <cell r="C3815" t="str">
            <v>22.9kV/380-110V</v>
          </cell>
          <cell r="D3815" t="str">
            <v>대</v>
          </cell>
        </row>
        <row r="3816">
          <cell r="A3816">
            <v>7401019</v>
          </cell>
          <cell r="B3816" t="str">
            <v>OIL TR 1P 750kVA</v>
          </cell>
          <cell r="C3816" t="str">
            <v>22.9kV/380-110V</v>
          </cell>
          <cell r="D3816" t="str">
            <v>대</v>
          </cell>
        </row>
        <row r="3817">
          <cell r="A3817">
            <v>7401020</v>
          </cell>
          <cell r="B3817" t="str">
            <v>OIL TR 1P 800kVA</v>
          </cell>
          <cell r="C3817" t="str">
            <v>22.9kV/380-110V</v>
          </cell>
          <cell r="D3817" t="str">
            <v>대</v>
          </cell>
        </row>
        <row r="3818">
          <cell r="A3818">
            <v>7401021</v>
          </cell>
          <cell r="B3818" t="str">
            <v>OIL TR 1P 1000kVA</v>
          </cell>
          <cell r="C3818" t="str">
            <v>22.9kV/380-110V</v>
          </cell>
          <cell r="D3818" t="str">
            <v>대</v>
          </cell>
        </row>
        <row r="3819">
          <cell r="A3819">
            <v>7401022</v>
          </cell>
          <cell r="B3819" t="str">
            <v>OIL TR 1P 1250kVA</v>
          </cell>
          <cell r="C3819" t="str">
            <v>22.9kV/380-110V</v>
          </cell>
          <cell r="D3819" t="str">
            <v>대</v>
          </cell>
        </row>
        <row r="3820">
          <cell r="A3820">
            <v>7401023</v>
          </cell>
          <cell r="B3820" t="str">
            <v>OIL TR 1P 1500kVA</v>
          </cell>
          <cell r="C3820" t="str">
            <v>22.9kV/380-110V</v>
          </cell>
          <cell r="D3820" t="str">
            <v>대</v>
          </cell>
        </row>
        <row r="3821">
          <cell r="A3821">
            <v>7401024</v>
          </cell>
          <cell r="B3821" t="str">
            <v>OIL TR 1P 2000kVA</v>
          </cell>
          <cell r="C3821" t="str">
            <v>22.9kV/380-110V</v>
          </cell>
          <cell r="D3821" t="str">
            <v>대</v>
          </cell>
        </row>
        <row r="3822">
          <cell r="A3822">
            <v>7401025</v>
          </cell>
          <cell r="B3822" t="str">
            <v>OIL TR 1P 3000kVA</v>
          </cell>
          <cell r="C3822" t="str">
            <v>22.9kV/380-110V</v>
          </cell>
          <cell r="D3822" t="str">
            <v>대</v>
          </cell>
        </row>
        <row r="3823">
          <cell r="A3823">
            <v>7401026</v>
          </cell>
          <cell r="B3823" t="str">
            <v>OIL TR 1P 4000kVA</v>
          </cell>
          <cell r="C3823" t="str">
            <v>22.9kV/380-110V</v>
          </cell>
          <cell r="D3823" t="str">
            <v>대</v>
          </cell>
        </row>
        <row r="3824">
          <cell r="A3824">
            <v>7401100</v>
          </cell>
          <cell r="B3824" t="str">
            <v>OIL TR 3P 10kVA</v>
          </cell>
          <cell r="C3824" t="str">
            <v>22.9kV/380-110V</v>
          </cell>
          <cell r="D3824" t="str">
            <v>대</v>
          </cell>
        </row>
        <row r="3825">
          <cell r="A3825">
            <v>7401101</v>
          </cell>
          <cell r="B3825" t="str">
            <v>OIL TR 3P 20kVA</v>
          </cell>
          <cell r="C3825" t="str">
            <v>22.9kV/380-110V</v>
          </cell>
          <cell r="D3825" t="str">
            <v>대</v>
          </cell>
        </row>
        <row r="3826">
          <cell r="A3826">
            <v>7401102</v>
          </cell>
          <cell r="B3826" t="str">
            <v>OIL TR 3P 30kVA</v>
          </cell>
          <cell r="C3826" t="str">
            <v>22.9kV/380-110V</v>
          </cell>
          <cell r="D3826" t="str">
            <v>대</v>
          </cell>
        </row>
        <row r="3827">
          <cell r="A3827">
            <v>7401103</v>
          </cell>
          <cell r="B3827" t="str">
            <v>OIL TR 3P 50kVA</v>
          </cell>
          <cell r="C3827" t="str">
            <v>22.9kV/380-110V</v>
          </cell>
          <cell r="D3827" t="str">
            <v>대</v>
          </cell>
        </row>
        <row r="3828">
          <cell r="A3828">
            <v>7401104</v>
          </cell>
          <cell r="B3828" t="str">
            <v>OIL TR 3P 75kVA</v>
          </cell>
          <cell r="C3828" t="str">
            <v>22.9kV/380-110V</v>
          </cell>
          <cell r="D3828" t="str">
            <v>대</v>
          </cell>
        </row>
        <row r="3829">
          <cell r="A3829">
            <v>7401105</v>
          </cell>
          <cell r="B3829" t="str">
            <v>OIL TR 3P 100kVA</v>
          </cell>
          <cell r="C3829" t="str">
            <v>22.9kV/380-110V</v>
          </cell>
          <cell r="D3829" t="str">
            <v>대</v>
          </cell>
        </row>
        <row r="3830">
          <cell r="A3830">
            <v>7401106</v>
          </cell>
          <cell r="B3830" t="str">
            <v>OIL TR 3P 150kVA</v>
          </cell>
          <cell r="C3830" t="str">
            <v>22.9kV/380-110V</v>
          </cell>
          <cell r="D3830" t="str">
            <v>대</v>
          </cell>
        </row>
        <row r="3831">
          <cell r="A3831">
            <v>7401107</v>
          </cell>
          <cell r="B3831" t="str">
            <v>OIL TR 3P 200kVA</v>
          </cell>
          <cell r="C3831" t="str">
            <v>22.9kV/380-110V</v>
          </cell>
          <cell r="D3831" t="str">
            <v>대</v>
          </cell>
        </row>
        <row r="3832">
          <cell r="A3832">
            <v>7401108</v>
          </cell>
          <cell r="B3832" t="str">
            <v>OIL TR 3P 250kVA</v>
          </cell>
          <cell r="C3832" t="str">
            <v>22.9kV/380-110V</v>
          </cell>
          <cell r="D3832" t="str">
            <v>대</v>
          </cell>
        </row>
        <row r="3833">
          <cell r="A3833">
            <v>7401109</v>
          </cell>
          <cell r="B3833" t="str">
            <v>OIL TR 3P 300kVA</v>
          </cell>
          <cell r="C3833" t="str">
            <v>22.9kV/380-110V</v>
          </cell>
          <cell r="D3833" t="str">
            <v>대</v>
          </cell>
        </row>
        <row r="3834">
          <cell r="A3834">
            <v>7401110</v>
          </cell>
          <cell r="B3834" t="str">
            <v>OIL TR 3P 350kVA</v>
          </cell>
          <cell r="C3834" t="str">
            <v>22.9kV/380-110V</v>
          </cell>
          <cell r="D3834" t="str">
            <v>대</v>
          </cell>
        </row>
        <row r="3835">
          <cell r="A3835">
            <v>7401111</v>
          </cell>
          <cell r="B3835" t="str">
            <v>OIL TR 3P 400kVA</v>
          </cell>
          <cell r="C3835" t="str">
            <v>22.9kV/380-110V</v>
          </cell>
          <cell r="D3835" t="str">
            <v>대</v>
          </cell>
        </row>
        <row r="3836">
          <cell r="A3836">
            <v>7401112</v>
          </cell>
          <cell r="B3836" t="str">
            <v>OIL TR 3P 450kVA</v>
          </cell>
          <cell r="C3836" t="str">
            <v>22.9kV/380-110V</v>
          </cell>
          <cell r="D3836" t="str">
            <v>대</v>
          </cell>
        </row>
        <row r="3837">
          <cell r="A3837">
            <v>7401113</v>
          </cell>
          <cell r="B3837" t="str">
            <v>OIL TR 3P 500kVA</v>
          </cell>
          <cell r="C3837" t="str">
            <v>22.9kV/380-110V</v>
          </cell>
          <cell r="D3837" t="str">
            <v>대</v>
          </cell>
        </row>
        <row r="3838">
          <cell r="A3838">
            <v>7401114</v>
          </cell>
          <cell r="B3838" t="str">
            <v>OIL TR 3P 550kVA</v>
          </cell>
          <cell r="C3838" t="str">
            <v>22.9kV/380-110V</v>
          </cell>
          <cell r="D3838" t="str">
            <v>대</v>
          </cell>
        </row>
        <row r="3839">
          <cell r="A3839">
            <v>7401115</v>
          </cell>
          <cell r="B3839" t="str">
            <v>OIL TR 3P 600kVA</v>
          </cell>
          <cell r="C3839" t="str">
            <v>22.9kV/380-110V</v>
          </cell>
          <cell r="D3839" t="str">
            <v>대</v>
          </cell>
        </row>
        <row r="3840">
          <cell r="A3840">
            <v>7401116</v>
          </cell>
          <cell r="B3840" t="str">
            <v>OIL TR 3P 650kVA</v>
          </cell>
          <cell r="C3840" t="str">
            <v>22.9kV/380-110V</v>
          </cell>
          <cell r="D3840" t="str">
            <v>대</v>
          </cell>
        </row>
        <row r="3841">
          <cell r="A3841">
            <v>7401117</v>
          </cell>
          <cell r="B3841" t="str">
            <v>OIL TR 3P 700kVA</v>
          </cell>
          <cell r="C3841" t="str">
            <v>22.9kV/380-110V</v>
          </cell>
          <cell r="D3841" t="str">
            <v>대</v>
          </cell>
        </row>
        <row r="3842">
          <cell r="A3842">
            <v>7401118</v>
          </cell>
          <cell r="B3842" t="str">
            <v>OIL TR 3P 750kVA</v>
          </cell>
          <cell r="C3842" t="str">
            <v>22.9kV/380-110V</v>
          </cell>
          <cell r="D3842" t="str">
            <v>대</v>
          </cell>
        </row>
        <row r="3843">
          <cell r="A3843">
            <v>7401119</v>
          </cell>
          <cell r="B3843" t="str">
            <v>OIL TR 3P 800kVA</v>
          </cell>
          <cell r="C3843" t="str">
            <v>22.9kV/380-110V</v>
          </cell>
          <cell r="D3843" t="str">
            <v>대</v>
          </cell>
        </row>
        <row r="3844">
          <cell r="A3844">
            <v>7401120</v>
          </cell>
          <cell r="B3844" t="str">
            <v>OIL TR 3P 1000kVA</v>
          </cell>
          <cell r="C3844" t="str">
            <v>22.9kV/380-110V</v>
          </cell>
          <cell r="D3844" t="str">
            <v>대</v>
          </cell>
        </row>
        <row r="3845">
          <cell r="A3845">
            <v>7401121</v>
          </cell>
          <cell r="B3845" t="str">
            <v>OIL TR 3P 1250kVA</v>
          </cell>
          <cell r="C3845" t="str">
            <v>22.9kV/380-110V</v>
          </cell>
          <cell r="D3845" t="str">
            <v>대</v>
          </cell>
        </row>
        <row r="3846">
          <cell r="A3846">
            <v>7401122</v>
          </cell>
          <cell r="B3846" t="str">
            <v>OIL TR 3P 1500kVA</v>
          </cell>
          <cell r="C3846" t="str">
            <v>22.9kV/380-110V</v>
          </cell>
          <cell r="D3846" t="str">
            <v>대</v>
          </cell>
        </row>
        <row r="3847">
          <cell r="A3847">
            <v>7401123</v>
          </cell>
          <cell r="B3847" t="str">
            <v>OIL TR 3P 2000kVA</v>
          </cell>
          <cell r="C3847" t="str">
            <v>22.9kV/380-110V</v>
          </cell>
          <cell r="D3847" t="str">
            <v>대</v>
          </cell>
        </row>
        <row r="3848">
          <cell r="A3848">
            <v>7401124</v>
          </cell>
          <cell r="B3848" t="str">
            <v>OIL TR 3P 3000kVA</v>
          </cell>
          <cell r="C3848" t="str">
            <v>22.9kV/380-110V</v>
          </cell>
          <cell r="D3848" t="str">
            <v>대</v>
          </cell>
        </row>
        <row r="3849">
          <cell r="A3849">
            <v>7401125</v>
          </cell>
          <cell r="B3849" t="str">
            <v>OIL TR 3P 4000kVA</v>
          </cell>
          <cell r="C3849" t="str">
            <v>22.9kV/380-110V</v>
          </cell>
          <cell r="D3849" t="str">
            <v>대</v>
          </cell>
        </row>
        <row r="3850">
          <cell r="A3850">
            <v>7401200</v>
          </cell>
          <cell r="B3850" t="str">
            <v>OIL TR 1P 20kVA</v>
          </cell>
          <cell r="C3850" t="str">
            <v>6.6-3.3kV/380V</v>
          </cell>
          <cell r="D3850" t="str">
            <v>대</v>
          </cell>
        </row>
        <row r="3851">
          <cell r="A3851">
            <v>7401201</v>
          </cell>
          <cell r="B3851" t="str">
            <v>OIL TR 1P 30kVA</v>
          </cell>
          <cell r="C3851" t="str">
            <v>6.6-3.3kV/380V</v>
          </cell>
          <cell r="D3851" t="str">
            <v>대</v>
          </cell>
        </row>
        <row r="3852">
          <cell r="A3852">
            <v>7401202</v>
          </cell>
          <cell r="B3852" t="str">
            <v>OIL TR 1P 50kVA</v>
          </cell>
          <cell r="C3852" t="str">
            <v>6.6-3.3kV/380V</v>
          </cell>
          <cell r="D3852" t="str">
            <v>대</v>
          </cell>
        </row>
        <row r="3853">
          <cell r="A3853">
            <v>7401203</v>
          </cell>
          <cell r="B3853" t="str">
            <v>OIL TR 1P 75kVA</v>
          </cell>
          <cell r="C3853" t="str">
            <v>6.6-3.3kV/380V</v>
          </cell>
          <cell r="D3853" t="str">
            <v>대</v>
          </cell>
        </row>
        <row r="3854">
          <cell r="A3854">
            <v>7401204</v>
          </cell>
          <cell r="B3854" t="str">
            <v>OIL TR 1P 100kVA</v>
          </cell>
          <cell r="C3854" t="str">
            <v>6.6-3.3kV/380V</v>
          </cell>
          <cell r="D3854" t="str">
            <v>대</v>
          </cell>
        </row>
        <row r="3855">
          <cell r="A3855">
            <v>7401205</v>
          </cell>
          <cell r="B3855" t="str">
            <v>OIL TR 1P 150kVA</v>
          </cell>
          <cell r="C3855" t="str">
            <v>6.6-3.3kV/380V</v>
          </cell>
          <cell r="D3855" t="str">
            <v>대</v>
          </cell>
        </row>
        <row r="3856">
          <cell r="A3856">
            <v>7401206</v>
          </cell>
          <cell r="B3856" t="str">
            <v>OIL TR 1P 200kVA</v>
          </cell>
          <cell r="C3856" t="str">
            <v>6.6-3.3kV/380V</v>
          </cell>
          <cell r="D3856" t="str">
            <v>대</v>
          </cell>
        </row>
        <row r="3857">
          <cell r="A3857">
            <v>7401207</v>
          </cell>
          <cell r="B3857" t="str">
            <v>OIL TR 1P 250kVA</v>
          </cell>
          <cell r="C3857" t="str">
            <v>6.6-3.3kV/380V</v>
          </cell>
          <cell r="D3857" t="str">
            <v>대</v>
          </cell>
        </row>
        <row r="3858">
          <cell r="A3858">
            <v>7401208</v>
          </cell>
          <cell r="B3858" t="str">
            <v>OIL TR 1P 300kVA</v>
          </cell>
          <cell r="C3858" t="str">
            <v>6.6-3.3kV/380V</v>
          </cell>
          <cell r="D3858" t="str">
            <v>대</v>
          </cell>
        </row>
        <row r="3859">
          <cell r="A3859">
            <v>7401209</v>
          </cell>
          <cell r="B3859" t="str">
            <v>OIL TR 1P 350kVA</v>
          </cell>
          <cell r="C3859" t="str">
            <v>6.6-3.3kV/380V</v>
          </cell>
          <cell r="D3859" t="str">
            <v>대</v>
          </cell>
        </row>
        <row r="3860">
          <cell r="A3860">
            <v>7401210</v>
          </cell>
          <cell r="B3860" t="str">
            <v>OIL TR 1P 400kVA</v>
          </cell>
          <cell r="C3860" t="str">
            <v>6.6-3.3kV/380V</v>
          </cell>
          <cell r="D3860" t="str">
            <v>대</v>
          </cell>
        </row>
        <row r="3861">
          <cell r="A3861">
            <v>7401211</v>
          </cell>
          <cell r="B3861" t="str">
            <v>OIL TR 1P 450kVA</v>
          </cell>
          <cell r="C3861" t="str">
            <v>6.6-3.3kV/380V</v>
          </cell>
          <cell r="D3861" t="str">
            <v>대</v>
          </cell>
        </row>
        <row r="3862">
          <cell r="A3862">
            <v>7401212</v>
          </cell>
          <cell r="B3862" t="str">
            <v>OIL TR 1P 500kVA</v>
          </cell>
          <cell r="C3862" t="str">
            <v>6.6-3.3kV/380V</v>
          </cell>
          <cell r="D3862" t="str">
            <v>대</v>
          </cell>
        </row>
        <row r="3863">
          <cell r="A3863">
            <v>7401213</v>
          </cell>
          <cell r="B3863" t="str">
            <v>OIL TR 1P 600kVA</v>
          </cell>
          <cell r="C3863" t="str">
            <v>6.6-3.3kV/380V</v>
          </cell>
          <cell r="D3863" t="str">
            <v>대</v>
          </cell>
        </row>
        <row r="3864">
          <cell r="A3864">
            <v>7401214</v>
          </cell>
          <cell r="B3864" t="str">
            <v>OIL TR 1P 700kVA</v>
          </cell>
          <cell r="C3864" t="str">
            <v>6.6-3.3kV/380V</v>
          </cell>
          <cell r="D3864" t="str">
            <v>대</v>
          </cell>
        </row>
        <row r="3865">
          <cell r="A3865">
            <v>7401215</v>
          </cell>
          <cell r="B3865" t="str">
            <v>OLD TR 1P 750kVA</v>
          </cell>
          <cell r="C3865" t="str">
            <v>6.6-3.3kV/380V</v>
          </cell>
          <cell r="D3865" t="str">
            <v>대</v>
          </cell>
        </row>
        <row r="3866">
          <cell r="A3866">
            <v>7401216</v>
          </cell>
          <cell r="B3866" t="str">
            <v>OIL TR 1P 1000kVA</v>
          </cell>
          <cell r="C3866" t="str">
            <v>6.6-3.3kV/380V</v>
          </cell>
          <cell r="D3866" t="str">
            <v>대</v>
          </cell>
        </row>
        <row r="3867">
          <cell r="A3867">
            <v>7401217</v>
          </cell>
          <cell r="B3867" t="str">
            <v>OIL TR 1P 1500kVA</v>
          </cell>
          <cell r="C3867" t="str">
            <v>6.6-3.3kV/380V</v>
          </cell>
          <cell r="D3867" t="str">
            <v>대</v>
          </cell>
        </row>
        <row r="3868">
          <cell r="A3868">
            <v>7401218</v>
          </cell>
          <cell r="B3868" t="str">
            <v>OIL TR 1P 2000kVA</v>
          </cell>
          <cell r="C3868" t="str">
            <v>6.6-3.3kV/380V</v>
          </cell>
          <cell r="D3868" t="str">
            <v>대</v>
          </cell>
        </row>
        <row r="3869">
          <cell r="A3869">
            <v>7401300</v>
          </cell>
          <cell r="B3869" t="str">
            <v>OIL TR 3P 20kVA</v>
          </cell>
          <cell r="C3869" t="str">
            <v>6.6-3.3kV/380V</v>
          </cell>
          <cell r="D3869" t="str">
            <v>대</v>
          </cell>
        </row>
        <row r="3870">
          <cell r="A3870">
            <v>7401301</v>
          </cell>
          <cell r="B3870" t="str">
            <v>OIL TR 3P 30kVA</v>
          </cell>
          <cell r="C3870" t="str">
            <v>6.6-3.3kV/380V</v>
          </cell>
          <cell r="D3870" t="str">
            <v>대</v>
          </cell>
        </row>
        <row r="3871">
          <cell r="A3871">
            <v>7401302</v>
          </cell>
          <cell r="B3871" t="str">
            <v>OIL TR 3P 50kVA</v>
          </cell>
          <cell r="C3871" t="str">
            <v>6.6-3.3kV/380V</v>
          </cell>
          <cell r="D3871" t="str">
            <v>대</v>
          </cell>
        </row>
        <row r="3872">
          <cell r="A3872">
            <v>7401303</v>
          </cell>
          <cell r="B3872" t="str">
            <v>OIL TR 3P 75kVA</v>
          </cell>
          <cell r="C3872" t="str">
            <v>6.6-3.3kV/380V</v>
          </cell>
          <cell r="D3872" t="str">
            <v>대</v>
          </cell>
        </row>
        <row r="3873">
          <cell r="A3873">
            <v>7401304</v>
          </cell>
          <cell r="B3873" t="str">
            <v>OIL TR 3P 100kVA</v>
          </cell>
          <cell r="C3873" t="str">
            <v>6.6-3.3kV/380V</v>
          </cell>
          <cell r="D3873" t="str">
            <v>대</v>
          </cell>
        </row>
        <row r="3874">
          <cell r="A3874">
            <v>7401305</v>
          </cell>
          <cell r="B3874" t="str">
            <v>OIL TR 3P 150kVA</v>
          </cell>
          <cell r="C3874" t="str">
            <v>6.6-3.3kV/380V</v>
          </cell>
          <cell r="D3874" t="str">
            <v>대</v>
          </cell>
        </row>
        <row r="3875">
          <cell r="A3875">
            <v>7401306</v>
          </cell>
          <cell r="B3875" t="str">
            <v>OIL TR 3P 200kVA</v>
          </cell>
          <cell r="C3875" t="str">
            <v>6.6-3.3kV/380V</v>
          </cell>
          <cell r="D3875" t="str">
            <v>대</v>
          </cell>
        </row>
        <row r="3876">
          <cell r="A3876">
            <v>7401307</v>
          </cell>
          <cell r="B3876" t="str">
            <v>OIL TR 3P 250kVA</v>
          </cell>
          <cell r="C3876" t="str">
            <v>6.6-3.3kV/380V</v>
          </cell>
          <cell r="D3876" t="str">
            <v>대</v>
          </cell>
        </row>
        <row r="3877">
          <cell r="A3877">
            <v>7401308</v>
          </cell>
          <cell r="B3877" t="str">
            <v>OIL TR 3P 300kVA</v>
          </cell>
          <cell r="C3877" t="str">
            <v>6.6-3.3kV/380V</v>
          </cell>
          <cell r="D3877" t="str">
            <v>대</v>
          </cell>
        </row>
        <row r="3878">
          <cell r="A3878">
            <v>7401309</v>
          </cell>
          <cell r="B3878" t="str">
            <v>OIL TR 3P 350kVA</v>
          </cell>
          <cell r="C3878" t="str">
            <v>6.6-3.3kV/380V</v>
          </cell>
          <cell r="D3878" t="str">
            <v>대</v>
          </cell>
        </row>
        <row r="3879">
          <cell r="A3879">
            <v>7401310</v>
          </cell>
          <cell r="B3879" t="str">
            <v>OIL TR 3P 400kVA</v>
          </cell>
          <cell r="C3879" t="str">
            <v>6.6-3.3kV/380V</v>
          </cell>
          <cell r="D3879" t="str">
            <v>대</v>
          </cell>
        </row>
        <row r="3880">
          <cell r="A3880">
            <v>7401311</v>
          </cell>
          <cell r="B3880" t="str">
            <v>OIL TR 3P 450kVA</v>
          </cell>
          <cell r="C3880" t="str">
            <v>6.6-3.3kV/380V</v>
          </cell>
          <cell r="D3880" t="str">
            <v>대</v>
          </cell>
        </row>
        <row r="3881">
          <cell r="A3881">
            <v>7401312</v>
          </cell>
          <cell r="B3881" t="str">
            <v>OIL TR 3P 500kVA</v>
          </cell>
          <cell r="C3881" t="str">
            <v>6.6-3.3kV/380V</v>
          </cell>
          <cell r="D3881" t="str">
            <v>대</v>
          </cell>
        </row>
        <row r="3882">
          <cell r="A3882">
            <v>7401313</v>
          </cell>
          <cell r="B3882" t="str">
            <v>OIL TR 3P 600kVA</v>
          </cell>
          <cell r="C3882" t="str">
            <v>6.6-3.3kV/380V</v>
          </cell>
          <cell r="D3882" t="str">
            <v>대</v>
          </cell>
        </row>
        <row r="3883">
          <cell r="A3883">
            <v>7401314</v>
          </cell>
          <cell r="B3883" t="str">
            <v>OIL TR 3P 700kVA</v>
          </cell>
          <cell r="C3883" t="str">
            <v>6.6-3.3kV/380V</v>
          </cell>
          <cell r="D3883" t="str">
            <v>대</v>
          </cell>
        </row>
        <row r="3884">
          <cell r="A3884">
            <v>7401315</v>
          </cell>
          <cell r="B3884" t="str">
            <v>OIL TR 3P 750kVA</v>
          </cell>
          <cell r="C3884" t="str">
            <v>6.6-3.3kV/380V</v>
          </cell>
          <cell r="D3884" t="str">
            <v>대</v>
          </cell>
        </row>
        <row r="3885">
          <cell r="A3885">
            <v>7401316</v>
          </cell>
          <cell r="B3885" t="str">
            <v>OIL TR 3P 1000kVA</v>
          </cell>
          <cell r="C3885" t="str">
            <v>6.6-3.3kV/380V</v>
          </cell>
          <cell r="D3885" t="str">
            <v>대</v>
          </cell>
        </row>
        <row r="3886">
          <cell r="A3886">
            <v>7401317</v>
          </cell>
          <cell r="B3886" t="str">
            <v>OIL TR 3P 1500kVA</v>
          </cell>
          <cell r="C3886" t="str">
            <v>6.6-3.3kV/380V</v>
          </cell>
          <cell r="D3886" t="str">
            <v>대</v>
          </cell>
        </row>
        <row r="3887">
          <cell r="A3887">
            <v>7401318</v>
          </cell>
          <cell r="B3887" t="str">
            <v>OIL TR 3P 2000kVA</v>
          </cell>
          <cell r="C3887" t="str">
            <v>6.6-3.3kV/380V</v>
          </cell>
          <cell r="D3887" t="str">
            <v>대</v>
          </cell>
        </row>
        <row r="3888">
          <cell r="A3888">
            <v>7401400</v>
          </cell>
          <cell r="B3888" t="str">
            <v>OIL TR 1P 100kVA</v>
          </cell>
          <cell r="C3888" t="str">
            <v>22.9kV/6.6-3.3kV</v>
          </cell>
          <cell r="D3888" t="str">
            <v>대</v>
          </cell>
        </row>
        <row r="3889">
          <cell r="A3889">
            <v>7401401</v>
          </cell>
          <cell r="B3889" t="str">
            <v>OIL TR 1P 150kVA</v>
          </cell>
          <cell r="C3889" t="str">
            <v>22.9kV/6.6-3.3kV</v>
          </cell>
          <cell r="D3889" t="str">
            <v>대</v>
          </cell>
        </row>
        <row r="3890">
          <cell r="A3890">
            <v>7401402</v>
          </cell>
          <cell r="B3890" t="str">
            <v>OIL TR 1P 200kVA</v>
          </cell>
          <cell r="C3890" t="str">
            <v>22.9kV/6.6-3.3kV</v>
          </cell>
          <cell r="D3890" t="str">
            <v>대</v>
          </cell>
        </row>
        <row r="3891">
          <cell r="A3891">
            <v>7401403</v>
          </cell>
          <cell r="B3891" t="str">
            <v>OIL TR 1P 250kVA</v>
          </cell>
          <cell r="C3891" t="str">
            <v>22.9kV/6.6-3.3kV</v>
          </cell>
          <cell r="D3891" t="str">
            <v>대</v>
          </cell>
        </row>
        <row r="3892">
          <cell r="A3892">
            <v>7401404</v>
          </cell>
          <cell r="B3892" t="str">
            <v>OIL TR 1P 300kVA</v>
          </cell>
          <cell r="C3892" t="str">
            <v>22.9kV/6.6-3.3kV</v>
          </cell>
          <cell r="D3892" t="str">
            <v>대</v>
          </cell>
        </row>
        <row r="3893">
          <cell r="A3893">
            <v>7401405</v>
          </cell>
          <cell r="B3893" t="str">
            <v>OIL TR 1P 400kVA</v>
          </cell>
          <cell r="C3893" t="str">
            <v>22.9kV/6.6-3.3kV</v>
          </cell>
          <cell r="D3893" t="str">
            <v>대</v>
          </cell>
        </row>
        <row r="3894">
          <cell r="A3894">
            <v>7401406</v>
          </cell>
          <cell r="B3894" t="str">
            <v>OIL TR 1P 500kVA</v>
          </cell>
          <cell r="C3894" t="str">
            <v>22.9kV/6.6-3.3kV</v>
          </cell>
          <cell r="D3894" t="str">
            <v>대</v>
          </cell>
        </row>
        <row r="3895">
          <cell r="A3895">
            <v>7401407</v>
          </cell>
          <cell r="B3895" t="str">
            <v>OIL TR 1P 600kVA</v>
          </cell>
          <cell r="C3895" t="str">
            <v>22.9kV/6.6-3.3kV</v>
          </cell>
          <cell r="D3895" t="str">
            <v>대</v>
          </cell>
        </row>
        <row r="3896">
          <cell r="A3896">
            <v>7401408</v>
          </cell>
          <cell r="B3896" t="str">
            <v>OIL TR 1P 750kVA</v>
          </cell>
          <cell r="C3896" t="str">
            <v>22.9kV/6.6-3.3kV</v>
          </cell>
          <cell r="D3896" t="str">
            <v>대</v>
          </cell>
        </row>
        <row r="3897">
          <cell r="A3897">
            <v>7401409</v>
          </cell>
          <cell r="B3897" t="str">
            <v>OIL TR 1P 1000kVA</v>
          </cell>
          <cell r="C3897" t="str">
            <v>22.9kV/6.6-3.3kV</v>
          </cell>
          <cell r="D3897" t="str">
            <v>대</v>
          </cell>
        </row>
        <row r="3898">
          <cell r="A3898">
            <v>7401410</v>
          </cell>
          <cell r="B3898" t="str">
            <v>OIL TR 1P 1500kVA</v>
          </cell>
          <cell r="C3898" t="str">
            <v>22.9kV/6.6-3.3kV</v>
          </cell>
          <cell r="D3898" t="str">
            <v>대</v>
          </cell>
        </row>
        <row r="3899">
          <cell r="A3899">
            <v>7401411</v>
          </cell>
          <cell r="B3899" t="str">
            <v>OIL TR 1P 2000kVA</v>
          </cell>
          <cell r="C3899" t="str">
            <v>22.9kV/6.6-3.3kV</v>
          </cell>
          <cell r="D3899" t="str">
            <v>대</v>
          </cell>
        </row>
        <row r="3900">
          <cell r="A3900">
            <v>7401412</v>
          </cell>
          <cell r="B3900" t="str">
            <v>OIL TR 1P 2500kVA</v>
          </cell>
          <cell r="C3900" t="str">
            <v>22.9kV/6.6-3.3kV</v>
          </cell>
          <cell r="D3900" t="str">
            <v>대</v>
          </cell>
        </row>
        <row r="3901">
          <cell r="A3901">
            <v>7401413</v>
          </cell>
          <cell r="B3901" t="str">
            <v>OIL TR 1P 3000kVA</v>
          </cell>
          <cell r="C3901" t="str">
            <v>22.9kV/6.6-3.3kV</v>
          </cell>
          <cell r="D3901" t="str">
            <v>대</v>
          </cell>
        </row>
        <row r="3902">
          <cell r="A3902">
            <v>7401414</v>
          </cell>
          <cell r="B3902" t="str">
            <v>OIL TR 1P 4000kVA</v>
          </cell>
          <cell r="C3902" t="str">
            <v>22.9kV/6.6-3.3kV</v>
          </cell>
          <cell r="D3902" t="str">
            <v>대</v>
          </cell>
        </row>
        <row r="3903">
          <cell r="A3903">
            <v>7401415</v>
          </cell>
          <cell r="B3903" t="str">
            <v>OIL TR 1P 5000kVA</v>
          </cell>
          <cell r="C3903" t="str">
            <v>22.9kV/6.6-3.3kV</v>
          </cell>
          <cell r="D3903" t="str">
            <v>대</v>
          </cell>
        </row>
        <row r="3904">
          <cell r="A3904">
            <v>7401416</v>
          </cell>
          <cell r="B3904" t="str">
            <v>OIL TR 1P 6000kVA</v>
          </cell>
          <cell r="C3904" t="str">
            <v>22.9kV/6.6-3.3kV</v>
          </cell>
          <cell r="D3904" t="str">
            <v>대</v>
          </cell>
        </row>
        <row r="3905">
          <cell r="A3905">
            <v>7401417</v>
          </cell>
          <cell r="B3905" t="str">
            <v>OIL TR 1P 7500kVA</v>
          </cell>
          <cell r="C3905" t="str">
            <v>22.9kV/6.6-3.3kV</v>
          </cell>
          <cell r="D3905" t="str">
            <v>대</v>
          </cell>
        </row>
        <row r="3906">
          <cell r="A3906">
            <v>7401418</v>
          </cell>
          <cell r="B3906" t="str">
            <v>OIL TR 3P 8000KVA</v>
          </cell>
          <cell r="C3906" t="str">
            <v>22.9kV/6.6-3.3kV</v>
          </cell>
          <cell r="D3906" t="str">
            <v>대</v>
          </cell>
        </row>
        <row r="3907">
          <cell r="A3907">
            <v>7401500</v>
          </cell>
          <cell r="B3907" t="str">
            <v>OIL TR 3P 100kVA</v>
          </cell>
          <cell r="C3907" t="str">
            <v>22.9kV/6.6-3.3kV</v>
          </cell>
          <cell r="D3907" t="str">
            <v>대</v>
          </cell>
        </row>
        <row r="3908">
          <cell r="A3908">
            <v>7401501</v>
          </cell>
          <cell r="B3908" t="str">
            <v>OIL TR 3P 150kVA</v>
          </cell>
          <cell r="C3908" t="str">
            <v>22.9kV/6.6-3.3kV</v>
          </cell>
          <cell r="D3908" t="str">
            <v>대</v>
          </cell>
        </row>
        <row r="3909">
          <cell r="A3909">
            <v>7401502</v>
          </cell>
          <cell r="B3909" t="str">
            <v>OIL TR 3P 200kVA</v>
          </cell>
          <cell r="C3909" t="str">
            <v>22.9kV/6.6-3.3kV</v>
          </cell>
          <cell r="D3909" t="str">
            <v>대</v>
          </cell>
        </row>
        <row r="3910">
          <cell r="A3910">
            <v>7401503</v>
          </cell>
          <cell r="B3910" t="str">
            <v>OIL TR 3P 250kVA</v>
          </cell>
          <cell r="C3910" t="str">
            <v>22.9kV/6.6-3.3kV</v>
          </cell>
          <cell r="D3910" t="str">
            <v>대</v>
          </cell>
        </row>
        <row r="3911">
          <cell r="A3911">
            <v>7401504</v>
          </cell>
          <cell r="B3911" t="str">
            <v>OIL TR 3P 300kVA</v>
          </cell>
          <cell r="C3911" t="str">
            <v>22.9kV/6.6-3.3kV</v>
          </cell>
          <cell r="D3911" t="str">
            <v>대</v>
          </cell>
        </row>
        <row r="3912">
          <cell r="A3912">
            <v>7401505</v>
          </cell>
          <cell r="B3912" t="str">
            <v>OIL TR 3P 400kVA</v>
          </cell>
          <cell r="C3912" t="str">
            <v>22.9kV/6.6-3.3kV</v>
          </cell>
          <cell r="D3912" t="str">
            <v>대</v>
          </cell>
        </row>
        <row r="3913">
          <cell r="A3913">
            <v>7401506</v>
          </cell>
          <cell r="B3913" t="str">
            <v>OIL TR 3P 500kVA</v>
          </cell>
          <cell r="C3913" t="str">
            <v>22.9kV/6.6-3.3kV</v>
          </cell>
          <cell r="D3913" t="str">
            <v>대</v>
          </cell>
        </row>
        <row r="3914">
          <cell r="A3914">
            <v>7401507</v>
          </cell>
          <cell r="B3914" t="str">
            <v>OIL TR 3P 600kVA</v>
          </cell>
          <cell r="C3914" t="str">
            <v>22.9kV/6.6-3.3kV</v>
          </cell>
          <cell r="D3914" t="str">
            <v>대</v>
          </cell>
        </row>
        <row r="3915">
          <cell r="A3915">
            <v>7401508</v>
          </cell>
          <cell r="B3915" t="str">
            <v>OIL TR 3P 750kVA</v>
          </cell>
          <cell r="C3915" t="str">
            <v>22.9kV/6.6-3.3kV</v>
          </cell>
          <cell r="D3915" t="str">
            <v>대</v>
          </cell>
        </row>
        <row r="3916">
          <cell r="A3916">
            <v>7401509</v>
          </cell>
          <cell r="B3916" t="str">
            <v>OIL TR 3P 1000kVA</v>
          </cell>
          <cell r="C3916" t="str">
            <v>22.9kV/6.6-3.3kV</v>
          </cell>
          <cell r="D3916" t="str">
            <v>대</v>
          </cell>
        </row>
        <row r="3917">
          <cell r="A3917">
            <v>7401510</v>
          </cell>
          <cell r="B3917" t="str">
            <v>OIL TR 3P 1500kVA</v>
          </cell>
          <cell r="C3917" t="str">
            <v>22.9kV/6.6-3.3kV</v>
          </cell>
          <cell r="D3917" t="str">
            <v>대</v>
          </cell>
        </row>
        <row r="3918">
          <cell r="A3918">
            <v>7401511</v>
          </cell>
          <cell r="B3918" t="str">
            <v>OIL TR 3P 2000kVA</v>
          </cell>
          <cell r="C3918" t="str">
            <v>22.9kV/6.6-3.3kV</v>
          </cell>
          <cell r="D3918" t="str">
            <v>대</v>
          </cell>
        </row>
        <row r="3919">
          <cell r="A3919">
            <v>7401512</v>
          </cell>
          <cell r="B3919" t="str">
            <v>OIL TR 3P 2500kVA</v>
          </cell>
          <cell r="C3919" t="str">
            <v>22.9kV/6.6-3.3kV</v>
          </cell>
          <cell r="D3919" t="str">
            <v>대</v>
          </cell>
        </row>
        <row r="3920">
          <cell r="A3920">
            <v>7401513</v>
          </cell>
          <cell r="B3920" t="str">
            <v>OIL TR 3P 3000kVA</v>
          </cell>
          <cell r="C3920" t="str">
            <v>22.9kV/6.6-3.3kV</v>
          </cell>
          <cell r="D3920" t="str">
            <v>대</v>
          </cell>
        </row>
        <row r="3921">
          <cell r="A3921">
            <v>7401514</v>
          </cell>
          <cell r="B3921" t="str">
            <v>OIL TR 3P 4000kVA</v>
          </cell>
          <cell r="C3921" t="str">
            <v>22.9kV/6.6-3.3kV</v>
          </cell>
          <cell r="D3921" t="str">
            <v>대</v>
          </cell>
        </row>
        <row r="3922">
          <cell r="A3922">
            <v>7401515</v>
          </cell>
          <cell r="B3922" t="str">
            <v>OIL TR 3P 5000kVA</v>
          </cell>
          <cell r="C3922" t="str">
            <v>22.9kV/6.6-3.3kV</v>
          </cell>
          <cell r="D3922" t="str">
            <v>대</v>
          </cell>
        </row>
        <row r="3923">
          <cell r="A3923">
            <v>7401516</v>
          </cell>
          <cell r="B3923" t="str">
            <v>OIL TR 3P 6000kVA</v>
          </cell>
          <cell r="C3923" t="str">
            <v>22.9kV/6.6-3.3kV</v>
          </cell>
          <cell r="D3923" t="str">
            <v>대</v>
          </cell>
        </row>
        <row r="3924">
          <cell r="A3924">
            <v>7401517</v>
          </cell>
          <cell r="B3924" t="str">
            <v>OIL TR 3P 7500kVA</v>
          </cell>
          <cell r="C3924" t="str">
            <v>22.9kV/6.6-3.3kV</v>
          </cell>
          <cell r="D3924" t="str">
            <v>대</v>
          </cell>
        </row>
        <row r="3925">
          <cell r="A3925">
            <v>7401518</v>
          </cell>
          <cell r="B3925" t="str">
            <v>OIL TR 3P 8000kVA</v>
          </cell>
          <cell r="C3925" t="str">
            <v>22.9kV/6.6-3.3kV</v>
          </cell>
          <cell r="D3925" t="str">
            <v>대</v>
          </cell>
        </row>
        <row r="3926">
          <cell r="A3926">
            <v>7402001</v>
          </cell>
          <cell r="B3926" t="str">
            <v>MOLD TR 1P 30kVA</v>
          </cell>
          <cell r="C3926" t="str">
            <v>22.9kV/380-110V</v>
          </cell>
          <cell r="D3926" t="str">
            <v>대</v>
          </cell>
        </row>
        <row r="3927">
          <cell r="A3927">
            <v>7402002</v>
          </cell>
          <cell r="B3927" t="str">
            <v>MOLD TR 1P 50kVA</v>
          </cell>
          <cell r="C3927" t="str">
            <v>22.9kV/380-110V</v>
          </cell>
          <cell r="D3927" t="str">
            <v>대</v>
          </cell>
        </row>
        <row r="3928">
          <cell r="A3928">
            <v>7402003</v>
          </cell>
          <cell r="B3928" t="str">
            <v>MOLD TR 1P 75KVA</v>
          </cell>
          <cell r="C3928" t="str">
            <v>22.9kV/380-110V</v>
          </cell>
          <cell r="D3928" t="str">
            <v>대</v>
          </cell>
        </row>
        <row r="3929">
          <cell r="A3929">
            <v>7402004</v>
          </cell>
          <cell r="B3929" t="str">
            <v>MOLD TR 1P 100kVA</v>
          </cell>
          <cell r="C3929" t="str">
            <v>22.9kV/380-110V</v>
          </cell>
          <cell r="D3929" t="str">
            <v>대</v>
          </cell>
        </row>
        <row r="3930">
          <cell r="A3930">
            <v>7402005</v>
          </cell>
          <cell r="B3930" t="str">
            <v>MOLD TR 1P 150kVA</v>
          </cell>
          <cell r="C3930" t="str">
            <v>22.9kV/380-110V</v>
          </cell>
          <cell r="D3930" t="str">
            <v>대</v>
          </cell>
        </row>
        <row r="3931">
          <cell r="A3931">
            <v>7402006</v>
          </cell>
          <cell r="B3931" t="str">
            <v>MOLD TR 1P 200kVA</v>
          </cell>
          <cell r="C3931" t="str">
            <v>22.9kV/380-110V</v>
          </cell>
          <cell r="D3931" t="str">
            <v>대</v>
          </cell>
        </row>
        <row r="3932">
          <cell r="A3932">
            <v>7402007</v>
          </cell>
          <cell r="B3932" t="str">
            <v>MOLD TR 1P 250kVA</v>
          </cell>
          <cell r="C3932" t="str">
            <v>22.9kV/380-110V</v>
          </cell>
          <cell r="D3932" t="str">
            <v>대</v>
          </cell>
        </row>
        <row r="3933">
          <cell r="A3933">
            <v>7402008</v>
          </cell>
          <cell r="B3933" t="str">
            <v>MOLD TR 1P 300kVA</v>
          </cell>
          <cell r="C3933" t="str">
            <v>22.9kV/380-110V</v>
          </cell>
          <cell r="D3933" t="str">
            <v>대</v>
          </cell>
        </row>
        <row r="3934">
          <cell r="A3934">
            <v>7402009</v>
          </cell>
          <cell r="B3934" t="str">
            <v>MOLD TR 1P 350kVA</v>
          </cell>
          <cell r="C3934" t="str">
            <v>22.9kV/380-110V</v>
          </cell>
          <cell r="D3934" t="str">
            <v>대</v>
          </cell>
        </row>
        <row r="3935">
          <cell r="A3935">
            <v>7402010</v>
          </cell>
          <cell r="B3935" t="str">
            <v>MOLD TR 1P 400kVA</v>
          </cell>
          <cell r="C3935" t="str">
            <v>22.9kV/380-110V</v>
          </cell>
          <cell r="D3935" t="str">
            <v>대</v>
          </cell>
        </row>
        <row r="3936">
          <cell r="A3936">
            <v>7402011</v>
          </cell>
          <cell r="B3936" t="str">
            <v>MOLD TR 1P 450kVA</v>
          </cell>
          <cell r="C3936" t="str">
            <v>22.9kV/380-110V</v>
          </cell>
          <cell r="D3936" t="str">
            <v>대</v>
          </cell>
        </row>
        <row r="3937">
          <cell r="A3937">
            <v>7402012</v>
          </cell>
          <cell r="B3937" t="str">
            <v>MOLD TR 1P 500kVA</v>
          </cell>
          <cell r="C3937" t="str">
            <v>22.9kV/380-110V</v>
          </cell>
          <cell r="D3937" t="str">
            <v>대</v>
          </cell>
        </row>
        <row r="3938">
          <cell r="A3938">
            <v>7402013</v>
          </cell>
          <cell r="B3938" t="str">
            <v>MOLD TR 1P 550kVA</v>
          </cell>
          <cell r="C3938" t="str">
            <v>22.9kV/380-110V</v>
          </cell>
          <cell r="D3938" t="str">
            <v>대</v>
          </cell>
        </row>
        <row r="3939">
          <cell r="A3939">
            <v>7402014</v>
          </cell>
          <cell r="B3939" t="str">
            <v>MOLD TR 1P 600kVA</v>
          </cell>
          <cell r="C3939" t="str">
            <v>22.9kV/380-110V</v>
          </cell>
          <cell r="D3939" t="str">
            <v>대</v>
          </cell>
        </row>
        <row r="3940">
          <cell r="A3940">
            <v>7402015</v>
          </cell>
          <cell r="B3940" t="str">
            <v>MOLD TR 1P 650kVA</v>
          </cell>
          <cell r="C3940" t="str">
            <v>22.9kV/380-110V</v>
          </cell>
          <cell r="D3940" t="str">
            <v>대</v>
          </cell>
        </row>
        <row r="3941">
          <cell r="A3941">
            <v>7402016</v>
          </cell>
          <cell r="B3941" t="str">
            <v>MOLD TR 1P 700kVA</v>
          </cell>
          <cell r="C3941" t="str">
            <v>22.9kV/380-110V</v>
          </cell>
          <cell r="D3941" t="str">
            <v>대</v>
          </cell>
        </row>
        <row r="3942">
          <cell r="A3942">
            <v>7402017</v>
          </cell>
          <cell r="B3942" t="str">
            <v>MOLD TR 1P 750kVA</v>
          </cell>
          <cell r="C3942" t="str">
            <v>22.9kV/380-110V</v>
          </cell>
          <cell r="D3942" t="str">
            <v>대</v>
          </cell>
        </row>
        <row r="3943">
          <cell r="A3943">
            <v>7402018</v>
          </cell>
          <cell r="B3943" t="str">
            <v>MOLD TR 1P 800kVA</v>
          </cell>
          <cell r="C3943" t="str">
            <v>22.9kV/380-110V</v>
          </cell>
          <cell r="D3943" t="str">
            <v>대</v>
          </cell>
        </row>
        <row r="3944">
          <cell r="A3944">
            <v>7402019</v>
          </cell>
          <cell r="B3944" t="str">
            <v>MOLD TR 1P 1000kVA</v>
          </cell>
          <cell r="C3944" t="str">
            <v>22.9kV/380-110V</v>
          </cell>
          <cell r="D3944" t="str">
            <v>대</v>
          </cell>
        </row>
        <row r="3945">
          <cell r="A3945">
            <v>7402020</v>
          </cell>
          <cell r="B3945" t="str">
            <v>MOLD TR 1P 1250kVA</v>
          </cell>
          <cell r="C3945" t="str">
            <v>22.9kV/380-110V</v>
          </cell>
          <cell r="D3945" t="str">
            <v>대</v>
          </cell>
        </row>
        <row r="3946">
          <cell r="A3946">
            <v>7402021</v>
          </cell>
          <cell r="B3946" t="str">
            <v>MOLD TR 1P 1500kVA</v>
          </cell>
          <cell r="C3946" t="str">
            <v>22.9kV/380-110V</v>
          </cell>
          <cell r="D3946" t="str">
            <v>대</v>
          </cell>
        </row>
        <row r="3947">
          <cell r="A3947">
            <v>7402022</v>
          </cell>
          <cell r="B3947" t="str">
            <v>MOLD TR 1P 2000kVA</v>
          </cell>
          <cell r="C3947" t="str">
            <v>22.9kV/380-110V</v>
          </cell>
          <cell r="D3947" t="str">
            <v>대</v>
          </cell>
        </row>
        <row r="3948">
          <cell r="A3948">
            <v>7402023</v>
          </cell>
          <cell r="B3948" t="str">
            <v>MOLD TR 1P 3000kVA</v>
          </cell>
          <cell r="C3948" t="str">
            <v>22.9kV/380-110V</v>
          </cell>
          <cell r="D3948" t="str">
            <v>대</v>
          </cell>
        </row>
        <row r="3949">
          <cell r="A3949">
            <v>7402024</v>
          </cell>
          <cell r="B3949" t="str">
            <v>MOLD TR 1P 4000kVA</v>
          </cell>
          <cell r="C3949" t="str">
            <v>22.9kV/380-110V</v>
          </cell>
          <cell r="D3949" t="str">
            <v>대</v>
          </cell>
        </row>
        <row r="3950">
          <cell r="A3950">
            <v>7402100</v>
          </cell>
          <cell r="B3950" t="str">
            <v>MOLD TR 3P 30kVA</v>
          </cell>
          <cell r="C3950" t="str">
            <v>22.9kV/380-110V</v>
          </cell>
          <cell r="D3950" t="str">
            <v>대</v>
          </cell>
        </row>
        <row r="3951">
          <cell r="A3951">
            <v>7402101</v>
          </cell>
          <cell r="B3951" t="str">
            <v>MOLD TR 3P 50kVA</v>
          </cell>
          <cell r="C3951" t="str">
            <v>22.9kV/380-110V</v>
          </cell>
          <cell r="D3951" t="str">
            <v>대</v>
          </cell>
        </row>
        <row r="3952">
          <cell r="A3952">
            <v>7402102</v>
          </cell>
          <cell r="B3952" t="str">
            <v>MOLD TR 3P 75kVA</v>
          </cell>
          <cell r="C3952" t="str">
            <v>22.9kV/380-110V</v>
          </cell>
          <cell r="D3952" t="str">
            <v>대</v>
          </cell>
        </row>
        <row r="3953">
          <cell r="A3953">
            <v>7402103</v>
          </cell>
          <cell r="B3953" t="str">
            <v>MOLD TR 3P 100kVA</v>
          </cell>
          <cell r="C3953" t="str">
            <v>22.9kV/380-110V</v>
          </cell>
          <cell r="D3953" t="str">
            <v>대</v>
          </cell>
        </row>
        <row r="3954">
          <cell r="A3954">
            <v>7402104</v>
          </cell>
          <cell r="B3954" t="str">
            <v>MOLD TR 3P 150kVA</v>
          </cell>
          <cell r="C3954" t="str">
            <v>22.9kV/380-110V</v>
          </cell>
          <cell r="D3954" t="str">
            <v>대</v>
          </cell>
        </row>
        <row r="3955">
          <cell r="A3955">
            <v>7402105</v>
          </cell>
          <cell r="B3955" t="str">
            <v>MOLD TR 3P 200kVA</v>
          </cell>
          <cell r="C3955" t="str">
            <v>22.9kV/380-110V</v>
          </cell>
          <cell r="D3955" t="str">
            <v>대</v>
          </cell>
        </row>
        <row r="3956">
          <cell r="A3956">
            <v>7402106</v>
          </cell>
          <cell r="B3956" t="str">
            <v>MOLD TR 3P 250kVA</v>
          </cell>
          <cell r="C3956" t="str">
            <v>22.9kV/380-110V</v>
          </cell>
          <cell r="D3956" t="str">
            <v>대</v>
          </cell>
        </row>
        <row r="3957">
          <cell r="A3957">
            <v>7402107</v>
          </cell>
          <cell r="B3957" t="str">
            <v>MOLD TR 3P 300kVA</v>
          </cell>
          <cell r="C3957" t="str">
            <v>22.9kV/380-110V</v>
          </cell>
          <cell r="D3957" t="str">
            <v>대</v>
          </cell>
        </row>
        <row r="3958">
          <cell r="A3958">
            <v>7402108</v>
          </cell>
          <cell r="B3958" t="str">
            <v>MOLD TR 3P 350kVA</v>
          </cell>
          <cell r="C3958" t="str">
            <v>22.9kV/380-110V</v>
          </cell>
          <cell r="D3958" t="str">
            <v>대</v>
          </cell>
        </row>
        <row r="3959">
          <cell r="A3959">
            <v>7402109</v>
          </cell>
          <cell r="B3959" t="str">
            <v>MOLD TR 3P 400kVA</v>
          </cell>
          <cell r="C3959" t="str">
            <v>22.9kV/380-110V</v>
          </cell>
          <cell r="D3959" t="str">
            <v>대</v>
          </cell>
        </row>
        <row r="3960">
          <cell r="A3960">
            <v>7402110</v>
          </cell>
          <cell r="B3960" t="str">
            <v>MOLD TR 3P 450kVA</v>
          </cell>
          <cell r="C3960" t="str">
            <v>22.9kV/380-110V</v>
          </cell>
          <cell r="D3960" t="str">
            <v>대</v>
          </cell>
        </row>
        <row r="3961">
          <cell r="A3961">
            <v>7402111</v>
          </cell>
          <cell r="B3961" t="str">
            <v>MOLD TR 3P 500kVA</v>
          </cell>
          <cell r="C3961" t="str">
            <v>22.9kV/380-110V</v>
          </cell>
          <cell r="D3961" t="str">
            <v>대</v>
          </cell>
        </row>
        <row r="3962">
          <cell r="A3962">
            <v>7402112</v>
          </cell>
          <cell r="B3962" t="str">
            <v>MOLD TR 3P 550kVA</v>
          </cell>
          <cell r="C3962" t="str">
            <v>22.9kV/380-110V</v>
          </cell>
          <cell r="D3962" t="str">
            <v>대</v>
          </cell>
        </row>
        <row r="3963">
          <cell r="A3963">
            <v>7402113</v>
          </cell>
          <cell r="B3963" t="str">
            <v>MOLD TR 3P 600kVA</v>
          </cell>
          <cell r="C3963" t="str">
            <v>22.9kV/380-110V</v>
          </cell>
          <cell r="D3963" t="str">
            <v>대</v>
          </cell>
        </row>
        <row r="3964">
          <cell r="A3964">
            <v>7402114</v>
          </cell>
          <cell r="B3964" t="str">
            <v>MOLD TR 3P 650kVA</v>
          </cell>
          <cell r="C3964" t="str">
            <v>22.9kV/380-110V</v>
          </cell>
          <cell r="D3964" t="str">
            <v>대</v>
          </cell>
        </row>
        <row r="3965">
          <cell r="A3965">
            <v>7402115</v>
          </cell>
          <cell r="B3965" t="str">
            <v>MOLD TR 3P 700kVA</v>
          </cell>
          <cell r="C3965" t="str">
            <v>22.9kV/380-110V</v>
          </cell>
          <cell r="D3965" t="str">
            <v>대</v>
          </cell>
        </row>
        <row r="3966">
          <cell r="A3966">
            <v>7402116</v>
          </cell>
          <cell r="B3966" t="str">
            <v>MOLD TR 3P 750kVA</v>
          </cell>
          <cell r="C3966" t="str">
            <v>22.9kV/380-110V</v>
          </cell>
          <cell r="D3966" t="str">
            <v>대</v>
          </cell>
        </row>
        <row r="3967">
          <cell r="A3967">
            <v>7402117</v>
          </cell>
          <cell r="B3967" t="str">
            <v>MOLD TR 3P 800kVA</v>
          </cell>
          <cell r="C3967" t="str">
            <v>22.9kV/380-110V</v>
          </cell>
          <cell r="D3967" t="str">
            <v>대</v>
          </cell>
        </row>
        <row r="3968">
          <cell r="A3968">
            <v>7402118</v>
          </cell>
          <cell r="B3968" t="str">
            <v>MOLD TR 3P 1000kVA</v>
          </cell>
          <cell r="C3968" t="str">
            <v>22.9kV/380-110V</v>
          </cell>
          <cell r="D3968" t="str">
            <v>대</v>
          </cell>
        </row>
        <row r="3969">
          <cell r="A3969">
            <v>7402119</v>
          </cell>
          <cell r="B3969" t="str">
            <v>MOLD TR 3P 1250kVA</v>
          </cell>
          <cell r="C3969" t="str">
            <v>22.9kV/380-110V</v>
          </cell>
          <cell r="D3969" t="str">
            <v>대</v>
          </cell>
        </row>
        <row r="3970">
          <cell r="A3970">
            <v>7402120</v>
          </cell>
          <cell r="B3970" t="str">
            <v>MOLD TR 3P 1500kVA</v>
          </cell>
          <cell r="C3970" t="str">
            <v>22.9kV/380-110V</v>
          </cell>
          <cell r="D3970" t="str">
            <v>대</v>
          </cell>
        </row>
        <row r="3971">
          <cell r="A3971">
            <v>7402121</v>
          </cell>
          <cell r="B3971" t="str">
            <v>MOLD TR 3P 2000kVA</v>
          </cell>
          <cell r="C3971" t="str">
            <v>22.9kV/380-110V</v>
          </cell>
          <cell r="D3971" t="str">
            <v>대</v>
          </cell>
        </row>
        <row r="3972">
          <cell r="A3972">
            <v>7402122</v>
          </cell>
          <cell r="B3972" t="str">
            <v>MOLD TR 3P 3000kVA</v>
          </cell>
          <cell r="C3972" t="str">
            <v>22.9kV/380-110V</v>
          </cell>
          <cell r="D3972" t="str">
            <v>대</v>
          </cell>
        </row>
        <row r="3973">
          <cell r="A3973">
            <v>7402123</v>
          </cell>
          <cell r="B3973" t="str">
            <v>MOLD TR 3P 4000kVA</v>
          </cell>
          <cell r="C3973" t="str">
            <v>22.9kV/380-110V</v>
          </cell>
          <cell r="D3973" t="str">
            <v>대</v>
          </cell>
        </row>
        <row r="3974">
          <cell r="A3974">
            <v>7402200</v>
          </cell>
          <cell r="B3974" t="str">
            <v>MOLD TR 1P 10kVA</v>
          </cell>
          <cell r="C3974" t="str">
            <v>6.6-3.3kV/380V</v>
          </cell>
          <cell r="D3974" t="str">
            <v>대</v>
          </cell>
        </row>
        <row r="3975">
          <cell r="A3975">
            <v>7402201</v>
          </cell>
          <cell r="B3975" t="str">
            <v>MOLD TR 1P 20kVA</v>
          </cell>
          <cell r="C3975" t="str">
            <v>6.6-3.3kV/380V</v>
          </cell>
          <cell r="D3975" t="str">
            <v>대</v>
          </cell>
        </row>
        <row r="3976">
          <cell r="A3976">
            <v>7402202</v>
          </cell>
          <cell r="B3976" t="str">
            <v>MOLD TR 1P 30kVA</v>
          </cell>
          <cell r="C3976" t="str">
            <v>6.6-3.3kV/380V</v>
          </cell>
          <cell r="D3976" t="str">
            <v>대</v>
          </cell>
        </row>
        <row r="3977">
          <cell r="A3977">
            <v>7402203</v>
          </cell>
          <cell r="B3977" t="str">
            <v>MOLD TR 1P 50kVA</v>
          </cell>
          <cell r="C3977" t="str">
            <v>6.6-3.3kV/380V</v>
          </cell>
          <cell r="D3977" t="str">
            <v>대</v>
          </cell>
        </row>
        <row r="3978">
          <cell r="A3978">
            <v>7402204</v>
          </cell>
          <cell r="B3978" t="str">
            <v>MOLD TR 1P 75kVA</v>
          </cell>
          <cell r="C3978" t="str">
            <v>6.6-3.3kV/380V</v>
          </cell>
          <cell r="D3978" t="str">
            <v>대</v>
          </cell>
        </row>
        <row r="3979">
          <cell r="A3979">
            <v>7402205</v>
          </cell>
          <cell r="B3979" t="str">
            <v>MOLD TR 1P 100kVA</v>
          </cell>
          <cell r="C3979" t="str">
            <v>6.6-3.3kV/380V</v>
          </cell>
          <cell r="D3979" t="str">
            <v>대</v>
          </cell>
        </row>
        <row r="3980">
          <cell r="A3980">
            <v>7402206</v>
          </cell>
          <cell r="B3980" t="str">
            <v>MOLD TR 1P 150kVA</v>
          </cell>
          <cell r="C3980" t="str">
            <v>6.6-3.3kV/380V</v>
          </cell>
          <cell r="D3980" t="str">
            <v>대</v>
          </cell>
        </row>
        <row r="3981">
          <cell r="A3981">
            <v>7402207</v>
          </cell>
          <cell r="B3981" t="str">
            <v>MOLD TR 1P 200kVA</v>
          </cell>
          <cell r="C3981" t="str">
            <v>6.6-3.3kV/380V</v>
          </cell>
          <cell r="D3981" t="str">
            <v>대</v>
          </cell>
        </row>
        <row r="3982">
          <cell r="A3982">
            <v>7402208</v>
          </cell>
          <cell r="B3982" t="str">
            <v>MOLD TR 1P 250kVA</v>
          </cell>
          <cell r="C3982" t="str">
            <v>6.6-3.3kV/380V</v>
          </cell>
          <cell r="D3982" t="str">
            <v>대</v>
          </cell>
        </row>
        <row r="3983">
          <cell r="A3983">
            <v>7402209</v>
          </cell>
          <cell r="B3983" t="str">
            <v>MOLD TR 1P 300kVA</v>
          </cell>
          <cell r="C3983" t="str">
            <v>6.6-3.3kV/380V</v>
          </cell>
          <cell r="D3983" t="str">
            <v>대</v>
          </cell>
        </row>
        <row r="3984">
          <cell r="A3984">
            <v>7402210</v>
          </cell>
          <cell r="B3984" t="str">
            <v>MOLD TR 1P 350kVA</v>
          </cell>
          <cell r="C3984" t="str">
            <v>6.6-3.3kV/380V</v>
          </cell>
          <cell r="D3984" t="str">
            <v>대</v>
          </cell>
        </row>
        <row r="3985">
          <cell r="A3985">
            <v>7402211</v>
          </cell>
          <cell r="B3985" t="str">
            <v>MOLD TR 1P 400kVA</v>
          </cell>
          <cell r="C3985" t="str">
            <v>6.6-3.3kV/380V</v>
          </cell>
          <cell r="D3985" t="str">
            <v>대</v>
          </cell>
        </row>
        <row r="3986">
          <cell r="A3986">
            <v>7402212</v>
          </cell>
          <cell r="B3986" t="str">
            <v>MOLD TR 1P 500kVA</v>
          </cell>
          <cell r="C3986" t="str">
            <v>6.6-3.3kV/380V</v>
          </cell>
          <cell r="D3986" t="str">
            <v>대</v>
          </cell>
        </row>
        <row r="3987">
          <cell r="A3987">
            <v>7402213</v>
          </cell>
          <cell r="B3987" t="str">
            <v>MOLD TR 1P 550kVA</v>
          </cell>
          <cell r="C3987" t="str">
            <v>6.6-3.3kV/380V</v>
          </cell>
          <cell r="D3987" t="str">
            <v>대</v>
          </cell>
        </row>
        <row r="3988">
          <cell r="A3988">
            <v>7402214</v>
          </cell>
          <cell r="B3988" t="str">
            <v>MOLD TR 1P 600kVA</v>
          </cell>
          <cell r="C3988" t="str">
            <v>6.6-3.3kV/380V</v>
          </cell>
          <cell r="D3988" t="str">
            <v>대</v>
          </cell>
        </row>
        <row r="3989">
          <cell r="A3989">
            <v>7402215</v>
          </cell>
          <cell r="B3989" t="str">
            <v>MOLD TR 1P 750kVA</v>
          </cell>
          <cell r="C3989" t="str">
            <v>6.6-3.3kV/380V</v>
          </cell>
          <cell r="D3989" t="str">
            <v>대</v>
          </cell>
        </row>
        <row r="3990">
          <cell r="A3990">
            <v>7402216</v>
          </cell>
          <cell r="B3990" t="str">
            <v>MOLD TR 1P 1000kVA</v>
          </cell>
          <cell r="C3990" t="str">
            <v>6.6-3.3kV/380V</v>
          </cell>
          <cell r="D3990" t="str">
            <v>대</v>
          </cell>
        </row>
        <row r="3991">
          <cell r="A3991">
            <v>7402217</v>
          </cell>
          <cell r="B3991" t="str">
            <v>MOLD TR 1P 1250kVA</v>
          </cell>
          <cell r="C3991" t="str">
            <v>6.6-3.3kV/380V</v>
          </cell>
          <cell r="D3991" t="str">
            <v>대</v>
          </cell>
        </row>
        <row r="3992">
          <cell r="A3992">
            <v>7402218</v>
          </cell>
          <cell r="B3992" t="str">
            <v>MOLD TR 1P 1500kVA</v>
          </cell>
          <cell r="C3992" t="str">
            <v>6.6-3.3kV/380V</v>
          </cell>
          <cell r="D3992" t="str">
            <v>대</v>
          </cell>
        </row>
        <row r="3993">
          <cell r="A3993">
            <v>7402300</v>
          </cell>
          <cell r="B3993" t="str">
            <v>MOLD TR 3P 10kVA</v>
          </cell>
          <cell r="C3993" t="str">
            <v>6.6-3.3kV/380V</v>
          </cell>
          <cell r="D3993" t="str">
            <v>대</v>
          </cell>
        </row>
        <row r="3994">
          <cell r="A3994">
            <v>7402301</v>
          </cell>
          <cell r="B3994" t="str">
            <v>MOLD TR 3P 20kVA</v>
          </cell>
          <cell r="C3994" t="str">
            <v>6.6-3.3kV/380V</v>
          </cell>
          <cell r="D3994" t="str">
            <v>대</v>
          </cell>
        </row>
        <row r="3995">
          <cell r="A3995">
            <v>7402302</v>
          </cell>
          <cell r="B3995" t="str">
            <v>MOLD TR 3P 30kVA</v>
          </cell>
          <cell r="C3995" t="str">
            <v>6.6-3.3kV/380V</v>
          </cell>
          <cell r="D3995" t="str">
            <v>대</v>
          </cell>
        </row>
        <row r="3996">
          <cell r="A3996">
            <v>7402303</v>
          </cell>
          <cell r="B3996" t="str">
            <v>MOLD TR 3P 50kVA</v>
          </cell>
          <cell r="C3996" t="str">
            <v>6.6-3.3kV/380V</v>
          </cell>
          <cell r="D3996" t="str">
            <v>대</v>
          </cell>
        </row>
        <row r="3997">
          <cell r="A3997">
            <v>7402304</v>
          </cell>
          <cell r="B3997" t="str">
            <v>MOLD TR 3P 75kVA</v>
          </cell>
          <cell r="C3997" t="str">
            <v>6.6-3.3kV/380V</v>
          </cell>
          <cell r="D3997" t="str">
            <v>대</v>
          </cell>
        </row>
        <row r="3998">
          <cell r="A3998">
            <v>7402305</v>
          </cell>
          <cell r="B3998" t="str">
            <v>MOLD TR 3P 100kVA</v>
          </cell>
          <cell r="C3998" t="str">
            <v>6.6-3.3kV/380V</v>
          </cell>
          <cell r="D3998" t="str">
            <v>대</v>
          </cell>
        </row>
        <row r="3999">
          <cell r="A3999">
            <v>7402306</v>
          </cell>
          <cell r="B3999" t="str">
            <v>MOLD TR 3P 150kVA</v>
          </cell>
          <cell r="C3999" t="str">
            <v>6.6-3.3kV/380V</v>
          </cell>
          <cell r="D3999" t="str">
            <v>대</v>
          </cell>
        </row>
        <row r="4000">
          <cell r="A4000">
            <v>7402307</v>
          </cell>
          <cell r="B4000" t="str">
            <v>MOLD TR 3P 200kVA</v>
          </cell>
          <cell r="C4000" t="str">
            <v>6.6-3.3kV/380V</v>
          </cell>
          <cell r="D4000" t="str">
            <v>대</v>
          </cell>
        </row>
        <row r="4001">
          <cell r="A4001">
            <v>7402308</v>
          </cell>
          <cell r="B4001" t="str">
            <v>MOLD TR 3P 250kVA</v>
          </cell>
          <cell r="C4001" t="str">
            <v>6.6-3.3kV/380V</v>
          </cell>
          <cell r="D4001" t="str">
            <v>대</v>
          </cell>
        </row>
        <row r="4002">
          <cell r="A4002">
            <v>7402309</v>
          </cell>
          <cell r="B4002" t="str">
            <v>MOLD TR 3P 300kVA</v>
          </cell>
          <cell r="C4002" t="str">
            <v>6.6-3.3kV/380V</v>
          </cell>
          <cell r="D4002" t="str">
            <v>대</v>
          </cell>
        </row>
        <row r="4003">
          <cell r="A4003">
            <v>7402310</v>
          </cell>
          <cell r="B4003" t="str">
            <v>MOLD TR 3P 350kVA</v>
          </cell>
          <cell r="C4003" t="str">
            <v>6.6-3.3kV/380V</v>
          </cell>
          <cell r="D4003" t="str">
            <v>대</v>
          </cell>
        </row>
        <row r="4004">
          <cell r="A4004">
            <v>7402311</v>
          </cell>
          <cell r="B4004" t="str">
            <v>MOLD TR 3P 400kVA</v>
          </cell>
          <cell r="C4004" t="str">
            <v>6.6-3.3kV/380V</v>
          </cell>
          <cell r="D4004" t="str">
            <v>대</v>
          </cell>
        </row>
        <row r="4005">
          <cell r="A4005">
            <v>7402312</v>
          </cell>
          <cell r="B4005" t="str">
            <v>MOLD TR 3P 500kVA</v>
          </cell>
          <cell r="C4005" t="str">
            <v>6.6-3.3kV/380V</v>
          </cell>
          <cell r="D4005" t="str">
            <v>대</v>
          </cell>
        </row>
        <row r="4006">
          <cell r="A4006">
            <v>7402313</v>
          </cell>
          <cell r="B4006" t="str">
            <v>MOLD TR 3P 550kVA</v>
          </cell>
          <cell r="C4006" t="str">
            <v>6.6-3.3kV/380V</v>
          </cell>
          <cell r="D4006" t="str">
            <v>대</v>
          </cell>
        </row>
        <row r="4007">
          <cell r="A4007">
            <v>7402314</v>
          </cell>
          <cell r="B4007" t="str">
            <v>MOLD TR 3P 600kVA</v>
          </cell>
          <cell r="C4007" t="str">
            <v>6.6-3.3kV/380V</v>
          </cell>
          <cell r="D4007" t="str">
            <v>대</v>
          </cell>
        </row>
        <row r="4008">
          <cell r="A4008">
            <v>7402315</v>
          </cell>
          <cell r="B4008" t="str">
            <v>MOLD TR 3P 750kVA</v>
          </cell>
          <cell r="C4008" t="str">
            <v>6.6-3.3kV/380V</v>
          </cell>
          <cell r="D4008" t="str">
            <v>대</v>
          </cell>
        </row>
        <row r="4009">
          <cell r="A4009">
            <v>7402316</v>
          </cell>
          <cell r="B4009" t="str">
            <v>MOLD TR 3P 1000kVA</v>
          </cell>
          <cell r="C4009" t="str">
            <v>6.6-3.3kV/380V</v>
          </cell>
          <cell r="D4009" t="str">
            <v>대</v>
          </cell>
        </row>
        <row r="4010">
          <cell r="A4010">
            <v>7402317</v>
          </cell>
          <cell r="B4010" t="str">
            <v>MOLD TR 3P 1250kVA</v>
          </cell>
          <cell r="C4010" t="str">
            <v>6.6-3.3kV/380V</v>
          </cell>
          <cell r="D4010" t="str">
            <v>대</v>
          </cell>
        </row>
        <row r="4011">
          <cell r="A4011">
            <v>7402318</v>
          </cell>
          <cell r="B4011" t="str">
            <v>MOLD TR 3P 1500kVA</v>
          </cell>
          <cell r="C4011" t="str">
            <v>6.6-3.3kV/380V</v>
          </cell>
          <cell r="D4011" t="str">
            <v>대</v>
          </cell>
        </row>
        <row r="4012">
          <cell r="A4012">
            <v>7403001</v>
          </cell>
          <cell r="B4012" t="str">
            <v>발전기-수동</v>
          </cell>
          <cell r="C4012" t="str">
            <v>20 kW</v>
          </cell>
          <cell r="D4012" t="str">
            <v>대</v>
          </cell>
        </row>
        <row r="4013">
          <cell r="A4013">
            <v>7403002</v>
          </cell>
          <cell r="B4013" t="str">
            <v>발전기-반자동</v>
          </cell>
          <cell r="C4013" t="str">
            <v>20 kW</v>
          </cell>
          <cell r="D4013" t="str">
            <v>대</v>
          </cell>
        </row>
        <row r="4014">
          <cell r="A4014">
            <v>7403003</v>
          </cell>
          <cell r="B4014" t="str">
            <v>발전기-자동</v>
          </cell>
          <cell r="C4014" t="str">
            <v>20 kW</v>
          </cell>
          <cell r="D4014" t="str">
            <v>대</v>
          </cell>
        </row>
        <row r="4015">
          <cell r="A4015">
            <v>7403004</v>
          </cell>
          <cell r="B4015" t="str">
            <v>발전기-수동</v>
          </cell>
          <cell r="C4015" t="str">
            <v>26 kW</v>
          </cell>
          <cell r="D4015" t="str">
            <v>대</v>
          </cell>
        </row>
        <row r="4016">
          <cell r="A4016">
            <v>7403005</v>
          </cell>
          <cell r="B4016" t="str">
            <v>발전기-반자동</v>
          </cell>
          <cell r="C4016" t="str">
            <v>26 kW</v>
          </cell>
          <cell r="D4016" t="str">
            <v>대</v>
          </cell>
        </row>
        <row r="4017">
          <cell r="A4017">
            <v>7403006</v>
          </cell>
          <cell r="B4017" t="str">
            <v>발전기-자동</v>
          </cell>
          <cell r="C4017" t="str">
            <v>26 kW</v>
          </cell>
          <cell r="D4017" t="str">
            <v>대</v>
          </cell>
        </row>
        <row r="4018">
          <cell r="A4018">
            <v>7403007</v>
          </cell>
          <cell r="B4018" t="str">
            <v>발전기-수동</v>
          </cell>
          <cell r="C4018" t="str">
            <v>42 kW</v>
          </cell>
          <cell r="D4018" t="str">
            <v>대</v>
          </cell>
        </row>
        <row r="4019">
          <cell r="A4019">
            <v>7403008</v>
          </cell>
          <cell r="B4019" t="str">
            <v>발전기-반자동</v>
          </cell>
          <cell r="C4019" t="str">
            <v>42 kW</v>
          </cell>
          <cell r="D4019" t="str">
            <v>대</v>
          </cell>
        </row>
        <row r="4020">
          <cell r="A4020">
            <v>7403009</v>
          </cell>
          <cell r="B4020" t="str">
            <v>발전기-자동</v>
          </cell>
          <cell r="C4020" t="str">
            <v>42 kW</v>
          </cell>
          <cell r="D4020" t="str">
            <v>대</v>
          </cell>
        </row>
        <row r="4021">
          <cell r="A4021">
            <v>7403010</v>
          </cell>
          <cell r="B4021" t="str">
            <v>발전기-수동</v>
          </cell>
          <cell r="C4021" t="str">
            <v>45 kW</v>
          </cell>
          <cell r="D4021" t="str">
            <v>대</v>
          </cell>
        </row>
        <row r="4022">
          <cell r="A4022">
            <v>7403011</v>
          </cell>
          <cell r="B4022" t="str">
            <v>발전기-반자동</v>
          </cell>
          <cell r="C4022" t="str">
            <v>45 kW</v>
          </cell>
          <cell r="D4022" t="str">
            <v>대</v>
          </cell>
        </row>
        <row r="4023">
          <cell r="A4023">
            <v>7403012</v>
          </cell>
          <cell r="B4023" t="str">
            <v>발전기-자동</v>
          </cell>
          <cell r="C4023" t="str">
            <v>45 kW</v>
          </cell>
          <cell r="D4023" t="str">
            <v>대</v>
          </cell>
        </row>
        <row r="4024">
          <cell r="A4024">
            <v>7403013</v>
          </cell>
          <cell r="B4024" t="str">
            <v>발전기-수동</v>
          </cell>
          <cell r="C4024" t="str">
            <v>48 kW</v>
          </cell>
          <cell r="D4024" t="str">
            <v>대</v>
          </cell>
        </row>
        <row r="4025">
          <cell r="A4025">
            <v>7403014</v>
          </cell>
          <cell r="B4025" t="str">
            <v>발전기-반자동</v>
          </cell>
          <cell r="C4025" t="str">
            <v>48 kW</v>
          </cell>
          <cell r="D4025" t="str">
            <v>대</v>
          </cell>
        </row>
        <row r="4026">
          <cell r="A4026">
            <v>7403015</v>
          </cell>
          <cell r="B4026" t="str">
            <v>발전기-자동</v>
          </cell>
          <cell r="C4026" t="str">
            <v>48 kW</v>
          </cell>
          <cell r="D4026" t="str">
            <v>대</v>
          </cell>
        </row>
        <row r="4027">
          <cell r="A4027">
            <v>7403016</v>
          </cell>
          <cell r="B4027" t="str">
            <v>발전기-수동</v>
          </cell>
          <cell r="C4027" t="str">
            <v>60 kW</v>
          </cell>
          <cell r="D4027" t="str">
            <v>대</v>
          </cell>
        </row>
        <row r="4028">
          <cell r="A4028">
            <v>7403017</v>
          </cell>
          <cell r="B4028" t="str">
            <v>발전기-반자동</v>
          </cell>
          <cell r="C4028" t="str">
            <v>60 kW</v>
          </cell>
          <cell r="D4028" t="str">
            <v>대</v>
          </cell>
        </row>
        <row r="4029">
          <cell r="A4029">
            <v>7403018</v>
          </cell>
          <cell r="B4029" t="str">
            <v>발전기-자동</v>
          </cell>
          <cell r="C4029" t="str">
            <v>60 kW</v>
          </cell>
          <cell r="D4029" t="str">
            <v>대</v>
          </cell>
        </row>
        <row r="4030">
          <cell r="A4030">
            <v>7403019</v>
          </cell>
          <cell r="B4030" t="str">
            <v>발전기-수동</v>
          </cell>
          <cell r="C4030" t="str">
            <v>75 kW</v>
          </cell>
          <cell r="D4030" t="str">
            <v>대</v>
          </cell>
        </row>
        <row r="4031">
          <cell r="A4031">
            <v>7403020</v>
          </cell>
          <cell r="B4031" t="str">
            <v>발전기-반자동</v>
          </cell>
          <cell r="C4031" t="str">
            <v>75 kW</v>
          </cell>
          <cell r="D4031" t="str">
            <v>대</v>
          </cell>
        </row>
        <row r="4032">
          <cell r="A4032">
            <v>7403021</v>
          </cell>
          <cell r="B4032" t="str">
            <v>발전기-자동</v>
          </cell>
          <cell r="C4032" t="str">
            <v>75 kW</v>
          </cell>
          <cell r="D4032" t="str">
            <v>대</v>
          </cell>
        </row>
        <row r="4033">
          <cell r="A4033">
            <v>7403022</v>
          </cell>
          <cell r="B4033" t="str">
            <v>발전기-수동</v>
          </cell>
          <cell r="C4033" t="str">
            <v>115 kW</v>
          </cell>
          <cell r="D4033" t="str">
            <v>대</v>
          </cell>
        </row>
        <row r="4034">
          <cell r="A4034">
            <v>7403023</v>
          </cell>
          <cell r="B4034" t="str">
            <v>발전기-반자동</v>
          </cell>
          <cell r="C4034" t="str">
            <v>115 kW</v>
          </cell>
          <cell r="D4034" t="str">
            <v>대</v>
          </cell>
        </row>
        <row r="4035">
          <cell r="A4035">
            <v>7403024</v>
          </cell>
          <cell r="B4035" t="str">
            <v>발전기-자동</v>
          </cell>
          <cell r="C4035" t="str">
            <v>115 kW</v>
          </cell>
          <cell r="D4035" t="str">
            <v>대</v>
          </cell>
        </row>
        <row r="4036">
          <cell r="A4036">
            <v>7403025</v>
          </cell>
          <cell r="B4036" t="str">
            <v>발전기-수동</v>
          </cell>
          <cell r="C4036" t="str">
            <v>145 kW</v>
          </cell>
          <cell r="D4036" t="str">
            <v>대</v>
          </cell>
        </row>
        <row r="4037">
          <cell r="A4037">
            <v>7403026</v>
          </cell>
          <cell r="B4037" t="str">
            <v>발전기-반자동</v>
          </cell>
          <cell r="C4037" t="str">
            <v>145 kW</v>
          </cell>
          <cell r="D4037" t="str">
            <v>대</v>
          </cell>
        </row>
        <row r="4038">
          <cell r="A4038">
            <v>7403027</v>
          </cell>
          <cell r="B4038" t="str">
            <v>발전기-자동</v>
          </cell>
          <cell r="C4038" t="str">
            <v>145 kW</v>
          </cell>
          <cell r="D4038" t="str">
            <v>대</v>
          </cell>
        </row>
        <row r="4039">
          <cell r="A4039">
            <v>7403028</v>
          </cell>
          <cell r="B4039" t="str">
            <v>발전기-수동</v>
          </cell>
          <cell r="C4039" t="str">
            <v>160 kW</v>
          </cell>
          <cell r="D4039" t="str">
            <v>대</v>
          </cell>
        </row>
        <row r="4040">
          <cell r="A4040">
            <v>7403029</v>
          </cell>
          <cell r="B4040" t="str">
            <v>발전기-반자동</v>
          </cell>
          <cell r="C4040" t="str">
            <v>160 kW</v>
          </cell>
          <cell r="D4040" t="str">
            <v>대</v>
          </cell>
        </row>
        <row r="4041">
          <cell r="A4041">
            <v>7403030</v>
          </cell>
          <cell r="B4041" t="str">
            <v>발전기-자동</v>
          </cell>
          <cell r="C4041" t="str">
            <v>160 kW</v>
          </cell>
          <cell r="D4041" t="str">
            <v>대</v>
          </cell>
        </row>
        <row r="4042">
          <cell r="A4042">
            <v>7403031</v>
          </cell>
          <cell r="B4042" t="str">
            <v>발전기-수동</v>
          </cell>
          <cell r="C4042" t="str">
            <v>200 kW</v>
          </cell>
          <cell r="D4042" t="str">
            <v>대</v>
          </cell>
        </row>
        <row r="4043">
          <cell r="A4043">
            <v>7403032</v>
          </cell>
          <cell r="B4043" t="str">
            <v>발전기-반자동</v>
          </cell>
          <cell r="C4043" t="str">
            <v>200 kW</v>
          </cell>
          <cell r="D4043" t="str">
            <v>대</v>
          </cell>
        </row>
        <row r="4044">
          <cell r="A4044">
            <v>7403033</v>
          </cell>
          <cell r="B4044" t="str">
            <v>발전기-자동</v>
          </cell>
          <cell r="C4044" t="str">
            <v>200 kW</v>
          </cell>
          <cell r="D4044" t="str">
            <v>대</v>
          </cell>
        </row>
        <row r="4045">
          <cell r="A4045">
            <v>7403034</v>
          </cell>
          <cell r="B4045" t="str">
            <v>발전기-수동</v>
          </cell>
          <cell r="C4045" t="str">
            <v>210 kW</v>
          </cell>
          <cell r="D4045" t="str">
            <v>대</v>
          </cell>
        </row>
        <row r="4046">
          <cell r="A4046">
            <v>7403035</v>
          </cell>
          <cell r="B4046" t="str">
            <v>발전기-반자동</v>
          </cell>
          <cell r="C4046" t="str">
            <v>210 kW</v>
          </cell>
          <cell r="D4046" t="str">
            <v>대</v>
          </cell>
        </row>
        <row r="4047">
          <cell r="A4047">
            <v>7403036</v>
          </cell>
          <cell r="B4047" t="str">
            <v>발전기-자동</v>
          </cell>
          <cell r="C4047" t="str">
            <v>210 kW</v>
          </cell>
          <cell r="D4047" t="str">
            <v>대</v>
          </cell>
        </row>
        <row r="4048">
          <cell r="A4048">
            <v>7403037</v>
          </cell>
          <cell r="B4048" t="str">
            <v>발전기-수동</v>
          </cell>
          <cell r="C4048" t="str">
            <v>230 kW</v>
          </cell>
          <cell r="D4048" t="str">
            <v>대</v>
          </cell>
        </row>
        <row r="4049">
          <cell r="A4049">
            <v>7403038</v>
          </cell>
          <cell r="B4049" t="str">
            <v>발전기-반자동</v>
          </cell>
          <cell r="C4049" t="str">
            <v>230 kW</v>
          </cell>
          <cell r="D4049" t="str">
            <v>대</v>
          </cell>
        </row>
        <row r="4050">
          <cell r="A4050">
            <v>7403039</v>
          </cell>
          <cell r="B4050" t="str">
            <v>발전기-자동</v>
          </cell>
          <cell r="C4050" t="str">
            <v>230 kW</v>
          </cell>
          <cell r="D4050" t="str">
            <v>대</v>
          </cell>
        </row>
        <row r="4051">
          <cell r="A4051">
            <v>7403040</v>
          </cell>
          <cell r="B4051" t="str">
            <v>발전기-수동</v>
          </cell>
          <cell r="C4051" t="str">
            <v>250 kW</v>
          </cell>
          <cell r="D4051" t="str">
            <v>대</v>
          </cell>
        </row>
        <row r="4052">
          <cell r="A4052">
            <v>7403041</v>
          </cell>
          <cell r="B4052" t="str">
            <v>발전기-반자동</v>
          </cell>
          <cell r="C4052" t="str">
            <v>250 kW</v>
          </cell>
          <cell r="D4052" t="str">
            <v>대</v>
          </cell>
        </row>
        <row r="4053">
          <cell r="A4053">
            <v>7403042</v>
          </cell>
          <cell r="B4053" t="str">
            <v>발전기-자동</v>
          </cell>
          <cell r="C4053" t="str">
            <v>250 kW</v>
          </cell>
          <cell r="D4053" t="str">
            <v>대</v>
          </cell>
        </row>
        <row r="4054">
          <cell r="A4054">
            <v>7403043</v>
          </cell>
          <cell r="B4054" t="str">
            <v>발전기-수동</v>
          </cell>
          <cell r="C4054" t="str">
            <v>260 kW</v>
          </cell>
          <cell r="D4054" t="str">
            <v>대</v>
          </cell>
        </row>
        <row r="4055">
          <cell r="A4055">
            <v>7403044</v>
          </cell>
          <cell r="B4055" t="str">
            <v>발전기-반자동</v>
          </cell>
          <cell r="C4055" t="str">
            <v>260 kW</v>
          </cell>
          <cell r="D4055" t="str">
            <v>대</v>
          </cell>
        </row>
        <row r="4056">
          <cell r="A4056">
            <v>7403045</v>
          </cell>
          <cell r="B4056" t="str">
            <v>발전기-자동</v>
          </cell>
          <cell r="C4056" t="str">
            <v>260 kW</v>
          </cell>
          <cell r="D4056" t="str">
            <v>대</v>
          </cell>
        </row>
        <row r="4057">
          <cell r="A4057">
            <v>7403046</v>
          </cell>
          <cell r="B4057" t="str">
            <v>발전기-수동</v>
          </cell>
          <cell r="C4057" t="str">
            <v>275 kW</v>
          </cell>
          <cell r="D4057" t="str">
            <v>대</v>
          </cell>
        </row>
        <row r="4058">
          <cell r="A4058">
            <v>7403047</v>
          </cell>
          <cell r="B4058" t="str">
            <v>발전기-반자동</v>
          </cell>
          <cell r="C4058" t="str">
            <v>275 kW</v>
          </cell>
          <cell r="D4058" t="str">
            <v>대</v>
          </cell>
        </row>
        <row r="4059">
          <cell r="A4059">
            <v>7403048</v>
          </cell>
          <cell r="B4059" t="str">
            <v>발전기-자동</v>
          </cell>
          <cell r="C4059" t="str">
            <v>275 kW</v>
          </cell>
          <cell r="D4059" t="str">
            <v>대</v>
          </cell>
        </row>
        <row r="4060">
          <cell r="A4060">
            <v>7403049</v>
          </cell>
          <cell r="B4060" t="str">
            <v>발전기-수동</v>
          </cell>
          <cell r="C4060" t="str">
            <v>300 kW</v>
          </cell>
          <cell r="D4060" t="str">
            <v>대</v>
          </cell>
        </row>
        <row r="4061">
          <cell r="A4061">
            <v>7403050</v>
          </cell>
          <cell r="B4061" t="str">
            <v>발전기-반자동</v>
          </cell>
          <cell r="C4061" t="str">
            <v>300 kW</v>
          </cell>
          <cell r="D4061" t="str">
            <v>대</v>
          </cell>
        </row>
        <row r="4062">
          <cell r="A4062">
            <v>7403051</v>
          </cell>
          <cell r="B4062" t="str">
            <v>발전기-자동</v>
          </cell>
          <cell r="C4062" t="str">
            <v>300 kW</v>
          </cell>
          <cell r="D4062" t="str">
            <v>대</v>
          </cell>
        </row>
        <row r="4063">
          <cell r="A4063">
            <v>7403052</v>
          </cell>
          <cell r="B4063" t="str">
            <v>발전기-수동</v>
          </cell>
          <cell r="C4063" t="str">
            <v>320 kW</v>
          </cell>
          <cell r="D4063" t="str">
            <v>대</v>
          </cell>
        </row>
        <row r="4064">
          <cell r="A4064">
            <v>7403053</v>
          </cell>
          <cell r="B4064" t="str">
            <v>발전기-반자동</v>
          </cell>
          <cell r="C4064" t="str">
            <v>320 kW</v>
          </cell>
          <cell r="D4064" t="str">
            <v>대</v>
          </cell>
        </row>
        <row r="4065">
          <cell r="A4065">
            <v>7403054</v>
          </cell>
          <cell r="B4065" t="str">
            <v>발전기-자동</v>
          </cell>
          <cell r="C4065" t="str">
            <v>320 kW</v>
          </cell>
          <cell r="D4065" t="str">
            <v>대</v>
          </cell>
        </row>
        <row r="4066">
          <cell r="A4066">
            <v>7403055</v>
          </cell>
          <cell r="B4066" t="str">
            <v>발전기-수동</v>
          </cell>
          <cell r="C4066" t="str">
            <v>350 kW</v>
          </cell>
          <cell r="D4066" t="str">
            <v>대</v>
          </cell>
        </row>
        <row r="4067">
          <cell r="A4067">
            <v>7403056</v>
          </cell>
          <cell r="B4067" t="str">
            <v>발전기-반자동</v>
          </cell>
          <cell r="C4067" t="str">
            <v>350 kW</v>
          </cell>
          <cell r="D4067" t="str">
            <v>대</v>
          </cell>
        </row>
        <row r="4068">
          <cell r="A4068">
            <v>7403057</v>
          </cell>
          <cell r="B4068" t="str">
            <v>발전기-자동</v>
          </cell>
          <cell r="C4068" t="str">
            <v>350 kW</v>
          </cell>
          <cell r="D4068" t="str">
            <v>대</v>
          </cell>
        </row>
        <row r="4069">
          <cell r="A4069">
            <v>7403058</v>
          </cell>
          <cell r="B4069" t="str">
            <v>발전기-수동</v>
          </cell>
          <cell r="C4069" t="str">
            <v>360 kW</v>
          </cell>
          <cell r="D4069" t="str">
            <v>대</v>
          </cell>
        </row>
        <row r="4070">
          <cell r="A4070">
            <v>7403059</v>
          </cell>
          <cell r="B4070" t="str">
            <v>발전기-반자동</v>
          </cell>
          <cell r="C4070" t="str">
            <v>360 kW</v>
          </cell>
          <cell r="D4070" t="str">
            <v>대</v>
          </cell>
        </row>
        <row r="4071">
          <cell r="A4071">
            <v>7403060</v>
          </cell>
          <cell r="B4071" t="str">
            <v>발전기-자동</v>
          </cell>
          <cell r="C4071" t="str">
            <v>360 kW</v>
          </cell>
          <cell r="D4071" t="str">
            <v>대</v>
          </cell>
        </row>
        <row r="4072">
          <cell r="A4072">
            <v>7403061</v>
          </cell>
          <cell r="B4072" t="str">
            <v>발전기-수동</v>
          </cell>
          <cell r="C4072" t="str">
            <v>400 kW</v>
          </cell>
          <cell r="D4072" t="str">
            <v>대</v>
          </cell>
        </row>
        <row r="4073">
          <cell r="A4073">
            <v>7403062</v>
          </cell>
          <cell r="B4073" t="str">
            <v>발전기-반자동</v>
          </cell>
          <cell r="C4073" t="str">
            <v>400 kW</v>
          </cell>
          <cell r="D4073" t="str">
            <v>대</v>
          </cell>
        </row>
        <row r="4074">
          <cell r="A4074">
            <v>7403063</v>
          </cell>
          <cell r="B4074" t="str">
            <v>발전기-자동</v>
          </cell>
          <cell r="C4074" t="str">
            <v>400 kW</v>
          </cell>
          <cell r="D4074" t="str">
            <v>대</v>
          </cell>
        </row>
        <row r="4075">
          <cell r="A4075">
            <v>7403064</v>
          </cell>
          <cell r="B4075" t="str">
            <v>발전기-수동</v>
          </cell>
          <cell r="C4075" t="str">
            <v>450 kW</v>
          </cell>
          <cell r="D4075" t="str">
            <v>대</v>
          </cell>
        </row>
        <row r="4076">
          <cell r="A4076">
            <v>7403065</v>
          </cell>
          <cell r="B4076" t="str">
            <v>발전기-반자동</v>
          </cell>
          <cell r="C4076" t="str">
            <v>450 kW</v>
          </cell>
          <cell r="D4076" t="str">
            <v>대</v>
          </cell>
        </row>
        <row r="4077">
          <cell r="A4077">
            <v>7403066</v>
          </cell>
          <cell r="B4077" t="str">
            <v>발전기-자동</v>
          </cell>
          <cell r="C4077" t="str">
            <v>450 kW</v>
          </cell>
          <cell r="D4077" t="str">
            <v>대</v>
          </cell>
        </row>
        <row r="4078">
          <cell r="A4078">
            <v>7403067</v>
          </cell>
          <cell r="B4078" t="str">
            <v>발전기-수동</v>
          </cell>
          <cell r="C4078" t="str">
            <v>500 kW</v>
          </cell>
          <cell r="D4078" t="str">
            <v>대</v>
          </cell>
        </row>
        <row r="4079">
          <cell r="A4079">
            <v>7403068</v>
          </cell>
          <cell r="B4079" t="str">
            <v>발전기-반자동</v>
          </cell>
          <cell r="C4079" t="str">
            <v>500 kW</v>
          </cell>
          <cell r="D4079" t="str">
            <v>대</v>
          </cell>
        </row>
        <row r="4080">
          <cell r="A4080">
            <v>7403069</v>
          </cell>
          <cell r="B4080" t="str">
            <v>발전기-자동</v>
          </cell>
          <cell r="C4080" t="str">
            <v>500 kW</v>
          </cell>
          <cell r="D4080" t="str">
            <v>대</v>
          </cell>
        </row>
        <row r="4081">
          <cell r="A4081">
            <v>7403070</v>
          </cell>
          <cell r="B4081" t="str">
            <v>발전기-수동</v>
          </cell>
          <cell r="C4081" t="str">
            <v>600 kW</v>
          </cell>
          <cell r="D4081" t="str">
            <v>대</v>
          </cell>
        </row>
        <row r="4082">
          <cell r="A4082">
            <v>7403071</v>
          </cell>
          <cell r="B4082" t="str">
            <v>발전기-반자동</v>
          </cell>
          <cell r="C4082" t="str">
            <v>600 kW</v>
          </cell>
          <cell r="D4082" t="str">
            <v>대</v>
          </cell>
        </row>
        <row r="4083">
          <cell r="A4083">
            <v>7403072</v>
          </cell>
          <cell r="B4083" t="str">
            <v>발전기-자동</v>
          </cell>
          <cell r="C4083" t="str">
            <v>600 kW</v>
          </cell>
          <cell r="D4083" t="str">
            <v>대</v>
          </cell>
        </row>
        <row r="4084">
          <cell r="A4084">
            <v>7403073</v>
          </cell>
          <cell r="B4084" t="str">
            <v>발전기-수동</v>
          </cell>
          <cell r="C4084" t="str">
            <v>650 kW</v>
          </cell>
          <cell r="D4084" t="str">
            <v>대</v>
          </cell>
        </row>
        <row r="4085">
          <cell r="A4085">
            <v>7403074</v>
          </cell>
          <cell r="B4085" t="str">
            <v>발전기-반자동</v>
          </cell>
          <cell r="C4085" t="str">
            <v>650 kW</v>
          </cell>
          <cell r="D4085" t="str">
            <v>대</v>
          </cell>
        </row>
        <row r="4086">
          <cell r="A4086">
            <v>7403075</v>
          </cell>
          <cell r="B4086" t="str">
            <v>발전기-자동</v>
          </cell>
          <cell r="C4086" t="str">
            <v>650 kW</v>
          </cell>
          <cell r="D4086" t="str">
            <v>대</v>
          </cell>
        </row>
        <row r="4087">
          <cell r="A4087">
            <v>7403076</v>
          </cell>
          <cell r="B4087" t="str">
            <v>발전기-수동</v>
          </cell>
          <cell r="C4087" t="str">
            <v>750 kW</v>
          </cell>
          <cell r="D4087" t="str">
            <v>대</v>
          </cell>
        </row>
        <row r="4088">
          <cell r="A4088">
            <v>7403077</v>
          </cell>
          <cell r="B4088" t="str">
            <v>발전기-반자동</v>
          </cell>
          <cell r="C4088" t="str">
            <v>750 kW</v>
          </cell>
          <cell r="D4088" t="str">
            <v>대</v>
          </cell>
        </row>
        <row r="4089">
          <cell r="A4089">
            <v>7403078</v>
          </cell>
          <cell r="B4089" t="str">
            <v>발전기-자동</v>
          </cell>
          <cell r="C4089" t="str">
            <v>750 kW</v>
          </cell>
          <cell r="D4089" t="str">
            <v>대</v>
          </cell>
        </row>
        <row r="4090">
          <cell r="A4090">
            <v>7403079</v>
          </cell>
          <cell r="B4090" t="str">
            <v>발전기-수동</v>
          </cell>
          <cell r="C4090" t="str">
            <v>800 kW</v>
          </cell>
          <cell r="D4090" t="str">
            <v>대</v>
          </cell>
        </row>
        <row r="4091">
          <cell r="A4091">
            <v>7403080</v>
          </cell>
          <cell r="B4091" t="str">
            <v>발전기-반자동</v>
          </cell>
          <cell r="C4091" t="str">
            <v>800 kW</v>
          </cell>
          <cell r="D4091" t="str">
            <v>대</v>
          </cell>
        </row>
        <row r="4092">
          <cell r="A4092">
            <v>7403081</v>
          </cell>
          <cell r="B4092" t="str">
            <v>발전기-자동</v>
          </cell>
          <cell r="C4092" t="str">
            <v>800 kW</v>
          </cell>
          <cell r="D4092" t="str">
            <v>대</v>
          </cell>
        </row>
        <row r="4093">
          <cell r="A4093">
            <v>7403082</v>
          </cell>
          <cell r="B4093" t="str">
            <v>발전기-수동</v>
          </cell>
          <cell r="C4093" t="str">
            <v>1000 kW</v>
          </cell>
          <cell r="D4093" t="str">
            <v>대</v>
          </cell>
        </row>
        <row r="4094">
          <cell r="A4094">
            <v>7403083</v>
          </cell>
          <cell r="B4094" t="str">
            <v>발전기-반자동</v>
          </cell>
          <cell r="C4094" t="str">
            <v>1000 kW</v>
          </cell>
          <cell r="D4094" t="str">
            <v>대</v>
          </cell>
        </row>
        <row r="4095">
          <cell r="A4095">
            <v>7403084</v>
          </cell>
          <cell r="B4095" t="str">
            <v>발전기-자동</v>
          </cell>
          <cell r="C4095" t="str">
            <v>1000 kW</v>
          </cell>
          <cell r="D4095" t="str">
            <v>대</v>
          </cell>
        </row>
        <row r="4096">
          <cell r="A4096">
            <v>7403085</v>
          </cell>
          <cell r="B4096" t="str">
            <v>발전기-수동</v>
          </cell>
          <cell r="C4096" t="str">
            <v>1250 kW</v>
          </cell>
          <cell r="D4096" t="str">
            <v>대</v>
          </cell>
        </row>
        <row r="4097">
          <cell r="A4097">
            <v>7403086</v>
          </cell>
          <cell r="B4097" t="str">
            <v>발전기-반자동</v>
          </cell>
          <cell r="C4097" t="str">
            <v>1250 kW</v>
          </cell>
          <cell r="D4097" t="str">
            <v>대</v>
          </cell>
        </row>
        <row r="4098">
          <cell r="A4098">
            <v>7403087</v>
          </cell>
          <cell r="B4098" t="str">
            <v>발전기-자동</v>
          </cell>
          <cell r="C4098" t="str">
            <v>1250 kW</v>
          </cell>
          <cell r="D4098" t="str">
            <v>대</v>
          </cell>
        </row>
        <row r="4099">
          <cell r="A4099">
            <v>7404001</v>
          </cell>
          <cell r="B4099" t="str">
            <v>SLIM U.P.S. 250VA</v>
          </cell>
          <cell r="C4099" t="str">
            <v>110/110V</v>
          </cell>
          <cell r="D4099" t="str">
            <v>대</v>
          </cell>
        </row>
        <row r="4100">
          <cell r="A4100">
            <v>7404002</v>
          </cell>
          <cell r="B4100" t="str">
            <v>SLIM U.P.S. 250VA</v>
          </cell>
          <cell r="C4100" t="str">
            <v>220/220V</v>
          </cell>
          <cell r="D4100" t="str">
            <v>대</v>
          </cell>
        </row>
        <row r="4101">
          <cell r="A4101">
            <v>7404003</v>
          </cell>
          <cell r="B4101" t="str">
            <v>SLIM U.P.S. 300VA</v>
          </cell>
          <cell r="C4101" t="str">
            <v>110/110V</v>
          </cell>
          <cell r="D4101" t="str">
            <v>대</v>
          </cell>
        </row>
        <row r="4102">
          <cell r="A4102">
            <v>7404004</v>
          </cell>
          <cell r="B4102" t="str">
            <v>SLIM U.P.S. 500VA</v>
          </cell>
          <cell r="C4102" t="str">
            <v>220/220V</v>
          </cell>
          <cell r="D4102" t="str">
            <v>대</v>
          </cell>
        </row>
        <row r="4103">
          <cell r="A4103">
            <v>7404005</v>
          </cell>
          <cell r="B4103" t="str">
            <v>SLIM U.P.S. 550VA</v>
          </cell>
          <cell r="C4103" t="str">
            <v>110/110V</v>
          </cell>
          <cell r="D4103" t="str">
            <v>대</v>
          </cell>
        </row>
        <row r="4104">
          <cell r="A4104">
            <v>7404006</v>
          </cell>
          <cell r="B4104" t="str">
            <v>SLIM U.P.S. 550VA</v>
          </cell>
          <cell r="C4104" t="str">
            <v>220.110/110V</v>
          </cell>
          <cell r="D4104" t="str">
            <v>대</v>
          </cell>
        </row>
        <row r="4105">
          <cell r="A4105">
            <v>7404007</v>
          </cell>
          <cell r="B4105" t="str">
            <v>SLIM U.P.S. 550VA</v>
          </cell>
          <cell r="C4105" t="str">
            <v>220/220V</v>
          </cell>
          <cell r="D4105" t="str">
            <v>대</v>
          </cell>
        </row>
        <row r="4106">
          <cell r="A4106">
            <v>7404008</v>
          </cell>
          <cell r="B4106" t="str">
            <v>SLIM U.P.S. 550VA</v>
          </cell>
          <cell r="C4106" t="str">
            <v>220.110/220.110V</v>
          </cell>
          <cell r="D4106" t="str">
            <v>대</v>
          </cell>
        </row>
        <row r="4107">
          <cell r="A4107">
            <v>7404100</v>
          </cell>
          <cell r="B4107" t="str">
            <v>1/1 PHASE U.P.S.</v>
          </cell>
          <cell r="C4107" t="str">
            <v>2 kVA</v>
          </cell>
          <cell r="D4107" t="str">
            <v>대</v>
          </cell>
        </row>
        <row r="4108">
          <cell r="A4108">
            <v>7404101</v>
          </cell>
          <cell r="B4108" t="str">
            <v>1/1 PHASE U.P.S.</v>
          </cell>
          <cell r="C4108" t="str">
            <v>3 kVA</v>
          </cell>
          <cell r="D4108" t="str">
            <v>대</v>
          </cell>
        </row>
        <row r="4109">
          <cell r="A4109">
            <v>7404102</v>
          </cell>
          <cell r="B4109" t="str">
            <v>1/1 PHASE U.P.S.</v>
          </cell>
          <cell r="C4109" t="str">
            <v>5 kVA</v>
          </cell>
          <cell r="D4109" t="str">
            <v>대</v>
          </cell>
        </row>
        <row r="4110">
          <cell r="A4110">
            <v>7404103</v>
          </cell>
          <cell r="B4110" t="str">
            <v>1/1 PHASE U.P.S.</v>
          </cell>
          <cell r="C4110" t="str">
            <v>7.5 kVA</v>
          </cell>
          <cell r="D4110" t="str">
            <v>대</v>
          </cell>
        </row>
        <row r="4111">
          <cell r="A4111">
            <v>7404104</v>
          </cell>
          <cell r="B4111" t="str">
            <v>1/1 PHASE U.P.S.</v>
          </cell>
          <cell r="C4111" t="str">
            <v>10 kVA</v>
          </cell>
          <cell r="D4111" t="str">
            <v>대</v>
          </cell>
        </row>
        <row r="4112">
          <cell r="A4112">
            <v>7404105</v>
          </cell>
          <cell r="B4112" t="str">
            <v>1/1 PHASE U.P.S.</v>
          </cell>
          <cell r="C4112" t="str">
            <v>15 kVA</v>
          </cell>
          <cell r="D4112" t="str">
            <v>대</v>
          </cell>
        </row>
        <row r="4113">
          <cell r="A4113">
            <v>7404106</v>
          </cell>
          <cell r="B4113" t="str">
            <v>1/1 PHASE U.P.S.</v>
          </cell>
          <cell r="C4113" t="str">
            <v>20 kVA</v>
          </cell>
          <cell r="D4113" t="str">
            <v>대</v>
          </cell>
        </row>
        <row r="4114">
          <cell r="A4114">
            <v>7404107</v>
          </cell>
          <cell r="B4114" t="str">
            <v>1/1 PHASE U.P.S.</v>
          </cell>
          <cell r="C4114" t="str">
            <v>30 kVA</v>
          </cell>
          <cell r="D4114" t="str">
            <v>대</v>
          </cell>
        </row>
        <row r="4115">
          <cell r="A4115">
            <v>7404108</v>
          </cell>
          <cell r="B4115" t="str">
            <v>1/1 PHASE U.P.S.</v>
          </cell>
          <cell r="C4115" t="str">
            <v>40 kVA</v>
          </cell>
          <cell r="D4115" t="str">
            <v>대</v>
          </cell>
        </row>
        <row r="4116">
          <cell r="A4116">
            <v>7404109</v>
          </cell>
          <cell r="B4116" t="str">
            <v>1/1 PHASE U.P.S.</v>
          </cell>
          <cell r="C4116" t="str">
            <v>50 kVA</v>
          </cell>
          <cell r="D4116" t="str">
            <v>대</v>
          </cell>
        </row>
        <row r="4117">
          <cell r="A4117">
            <v>7404200</v>
          </cell>
          <cell r="B4117" t="str">
            <v>3/1 PHASE U.P.S.</v>
          </cell>
          <cell r="C4117" t="str">
            <v>7.5 kVA</v>
          </cell>
          <cell r="D4117" t="str">
            <v>대</v>
          </cell>
        </row>
        <row r="4118">
          <cell r="A4118">
            <v>7404201</v>
          </cell>
          <cell r="B4118" t="str">
            <v>3/1 PHASE U.P.S.</v>
          </cell>
          <cell r="C4118" t="str">
            <v>10 kVA</v>
          </cell>
          <cell r="D4118" t="str">
            <v>대</v>
          </cell>
        </row>
        <row r="4119">
          <cell r="A4119">
            <v>7404202</v>
          </cell>
          <cell r="B4119" t="str">
            <v>3/1 PHASE U.P.S.</v>
          </cell>
          <cell r="C4119" t="str">
            <v>15 kVA</v>
          </cell>
          <cell r="D4119" t="str">
            <v>대</v>
          </cell>
        </row>
        <row r="4120">
          <cell r="A4120">
            <v>7404203</v>
          </cell>
          <cell r="B4120" t="str">
            <v>3/1 PHASE U.P.S.</v>
          </cell>
          <cell r="C4120" t="str">
            <v>20 kVA</v>
          </cell>
          <cell r="D4120" t="str">
            <v>대</v>
          </cell>
        </row>
        <row r="4121">
          <cell r="A4121">
            <v>7404204</v>
          </cell>
          <cell r="B4121" t="str">
            <v>3/1 PHASE U.P.S.</v>
          </cell>
          <cell r="C4121" t="str">
            <v>30 kVA</v>
          </cell>
          <cell r="D4121" t="str">
            <v>대</v>
          </cell>
        </row>
        <row r="4122">
          <cell r="A4122">
            <v>7404205</v>
          </cell>
          <cell r="B4122" t="str">
            <v>3/1 PHASE U.P.S.</v>
          </cell>
          <cell r="C4122" t="str">
            <v>40 kVA</v>
          </cell>
          <cell r="D4122" t="str">
            <v>대</v>
          </cell>
        </row>
        <row r="4123">
          <cell r="A4123">
            <v>7404206</v>
          </cell>
          <cell r="B4123" t="str">
            <v>3/1 PHASE U.P.S.</v>
          </cell>
          <cell r="C4123" t="str">
            <v>50 kVA</v>
          </cell>
          <cell r="D4123" t="str">
            <v>대</v>
          </cell>
        </row>
        <row r="4124">
          <cell r="A4124">
            <v>7404207</v>
          </cell>
          <cell r="B4124" t="str">
            <v>3/1 PHASE U.P.S.</v>
          </cell>
          <cell r="C4124" t="str">
            <v>75 kVA</v>
          </cell>
          <cell r="D4124" t="str">
            <v>대</v>
          </cell>
        </row>
        <row r="4125">
          <cell r="A4125">
            <v>7404208</v>
          </cell>
          <cell r="B4125" t="str">
            <v>3/1 PHASE U.P.S.</v>
          </cell>
          <cell r="C4125" t="str">
            <v>100 kVA</v>
          </cell>
          <cell r="D4125" t="str">
            <v>대</v>
          </cell>
        </row>
        <row r="4126">
          <cell r="A4126">
            <v>7404300</v>
          </cell>
          <cell r="B4126" t="str">
            <v>3/3 PHASE U.P.S.</v>
          </cell>
          <cell r="C4126" t="str">
            <v>10 kVA</v>
          </cell>
          <cell r="D4126" t="str">
            <v>대</v>
          </cell>
        </row>
        <row r="4127">
          <cell r="A4127">
            <v>7404301</v>
          </cell>
          <cell r="B4127" t="str">
            <v>3/3 PHASE U.P.S.</v>
          </cell>
          <cell r="C4127" t="str">
            <v>15 kVA</v>
          </cell>
          <cell r="D4127" t="str">
            <v>대</v>
          </cell>
        </row>
        <row r="4128">
          <cell r="A4128">
            <v>7404302</v>
          </cell>
          <cell r="B4128" t="str">
            <v>3/3 PHASE U.P.S.</v>
          </cell>
          <cell r="C4128" t="str">
            <v>20 kVA</v>
          </cell>
          <cell r="D4128" t="str">
            <v>대</v>
          </cell>
        </row>
        <row r="4129">
          <cell r="A4129">
            <v>7404303</v>
          </cell>
          <cell r="B4129" t="str">
            <v>3/3 PHASE U.P.S.</v>
          </cell>
          <cell r="C4129" t="str">
            <v>30 kVA</v>
          </cell>
          <cell r="D4129" t="str">
            <v>대</v>
          </cell>
        </row>
        <row r="4130">
          <cell r="A4130">
            <v>7404304</v>
          </cell>
          <cell r="B4130" t="str">
            <v>3/3 PHASE U.P.S.</v>
          </cell>
          <cell r="C4130" t="str">
            <v>40 kVA</v>
          </cell>
          <cell r="D4130" t="str">
            <v>대</v>
          </cell>
        </row>
        <row r="4131">
          <cell r="A4131">
            <v>7404305</v>
          </cell>
          <cell r="B4131" t="str">
            <v>3/3 PHASE U.P.S.</v>
          </cell>
          <cell r="C4131" t="str">
            <v>50 kVA</v>
          </cell>
          <cell r="D4131" t="str">
            <v>대</v>
          </cell>
        </row>
        <row r="4132">
          <cell r="A4132">
            <v>7404306</v>
          </cell>
          <cell r="B4132" t="str">
            <v>3/3 PHASE U.P.S.</v>
          </cell>
          <cell r="C4132" t="str">
            <v>75 kVA</v>
          </cell>
          <cell r="D4132" t="str">
            <v>대</v>
          </cell>
        </row>
        <row r="4133">
          <cell r="A4133">
            <v>7404307</v>
          </cell>
          <cell r="B4133" t="str">
            <v>3/3 PHASE U.P.S.</v>
          </cell>
          <cell r="C4133" t="str">
            <v>100 kVA</v>
          </cell>
          <cell r="D4133" t="str">
            <v>대</v>
          </cell>
        </row>
        <row r="4134">
          <cell r="A4134">
            <v>7405001</v>
          </cell>
          <cell r="B4134" t="str">
            <v>A.V.R</v>
          </cell>
          <cell r="C4134" t="str">
            <v>1P 1kVA</v>
          </cell>
          <cell r="D4134" t="str">
            <v>대</v>
          </cell>
        </row>
        <row r="4135">
          <cell r="A4135">
            <v>7405002</v>
          </cell>
          <cell r="B4135" t="str">
            <v>A.V.R</v>
          </cell>
          <cell r="C4135" t="str">
            <v>1P 2kVA</v>
          </cell>
          <cell r="D4135" t="str">
            <v>대</v>
          </cell>
        </row>
        <row r="4136">
          <cell r="A4136">
            <v>7405003</v>
          </cell>
          <cell r="B4136" t="str">
            <v>A.V.R</v>
          </cell>
          <cell r="C4136" t="str">
            <v>1P 3kVA</v>
          </cell>
          <cell r="D4136" t="str">
            <v>대</v>
          </cell>
        </row>
        <row r="4137">
          <cell r="A4137">
            <v>7405004</v>
          </cell>
          <cell r="B4137" t="str">
            <v>A.V.R</v>
          </cell>
          <cell r="C4137" t="str">
            <v>1P 5kVA</v>
          </cell>
          <cell r="D4137" t="str">
            <v>대</v>
          </cell>
        </row>
        <row r="4138">
          <cell r="A4138">
            <v>7405005</v>
          </cell>
          <cell r="B4138" t="str">
            <v>A.V.R</v>
          </cell>
          <cell r="C4138" t="str">
            <v>1P 5.5kVA</v>
          </cell>
          <cell r="D4138" t="str">
            <v>대</v>
          </cell>
        </row>
        <row r="4139">
          <cell r="A4139">
            <v>7405006</v>
          </cell>
          <cell r="B4139" t="str">
            <v>A.V.R</v>
          </cell>
          <cell r="C4139" t="str">
            <v>1P 7.5kVA</v>
          </cell>
          <cell r="D4139" t="str">
            <v>대</v>
          </cell>
        </row>
        <row r="4140">
          <cell r="A4140">
            <v>7405007</v>
          </cell>
          <cell r="B4140" t="str">
            <v>A.V.R</v>
          </cell>
          <cell r="C4140" t="str">
            <v>1P 10kVA</v>
          </cell>
          <cell r="D4140" t="str">
            <v>대</v>
          </cell>
        </row>
        <row r="4141">
          <cell r="A4141">
            <v>7405008</v>
          </cell>
          <cell r="B4141" t="str">
            <v>A.V.R</v>
          </cell>
          <cell r="C4141" t="str">
            <v>1P 15kVA</v>
          </cell>
          <cell r="D4141" t="str">
            <v>대</v>
          </cell>
        </row>
        <row r="4142">
          <cell r="A4142">
            <v>7405009</v>
          </cell>
          <cell r="B4142" t="str">
            <v>A.V.R</v>
          </cell>
          <cell r="C4142" t="str">
            <v>1P 20kVA</v>
          </cell>
          <cell r="D4142" t="str">
            <v>대</v>
          </cell>
        </row>
        <row r="4143">
          <cell r="A4143">
            <v>7405010</v>
          </cell>
          <cell r="B4143" t="str">
            <v>A.V.R</v>
          </cell>
          <cell r="C4143" t="str">
            <v>1P 30kVA</v>
          </cell>
          <cell r="D4143" t="str">
            <v>대</v>
          </cell>
        </row>
        <row r="4144">
          <cell r="A4144">
            <v>7405100</v>
          </cell>
          <cell r="B4144" t="str">
            <v>A.V.R</v>
          </cell>
          <cell r="C4144" t="str">
            <v>3P 10kVA</v>
          </cell>
          <cell r="D4144" t="str">
            <v>대</v>
          </cell>
        </row>
        <row r="4145">
          <cell r="A4145">
            <v>7405101</v>
          </cell>
          <cell r="B4145" t="str">
            <v>A.V.R</v>
          </cell>
          <cell r="C4145" t="str">
            <v>3P 20kVA</v>
          </cell>
          <cell r="D4145" t="str">
            <v>대</v>
          </cell>
        </row>
        <row r="4146">
          <cell r="A4146">
            <v>7405102</v>
          </cell>
          <cell r="B4146" t="str">
            <v>A.V.R</v>
          </cell>
          <cell r="C4146" t="str">
            <v>3P 30kVA</v>
          </cell>
          <cell r="D4146" t="str">
            <v>대</v>
          </cell>
        </row>
        <row r="4147">
          <cell r="A4147">
            <v>7405103</v>
          </cell>
          <cell r="B4147" t="str">
            <v>A.V.R</v>
          </cell>
          <cell r="C4147" t="str">
            <v>3P 40kVA</v>
          </cell>
          <cell r="D4147" t="str">
            <v>대</v>
          </cell>
        </row>
        <row r="4148">
          <cell r="A4148">
            <v>7405104</v>
          </cell>
          <cell r="B4148" t="str">
            <v>A.V.R</v>
          </cell>
          <cell r="C4148" t="str">
            <v>3P 50kVA</v>
          </cell>
          <cell r="D4148" t="str">
            <v>대</v>
          </cell>
        </row>
        <row r="4149">
          <cell r="A4149">
            <v>7405105</v>
          </cell>
          <cell r="B4149" t="str">
            <v>A.V.R</v>
          </cell>
          <cell r="C4149" t="str">
            <v>3P 75kVA</v>
          </cell>
          <cell r="D4149" t="str">
            <v>대</v>
          </cell>
        </row>
        <row r="4150">
          <cell r="A4150">
            <v>7405106</v>
          </cell>
          <cell r="B4150" t="str">
            <v>A.V.R</v>
          </cell>
          <cell r="C4150" t="str">
            <v>3P 100kVA</v>
          </cell>
          <cell r="D4150" t="str">
            <v>대</v>
          </cell>
        </row>
        <row r="4151">
          <cell r="A4151">
            <v>7406001</v>
          </cell>
          <cell r="B4151" t="str">
            <v>콘덴서(110. 220V)</v>
          </cell>
          <cell r="C4151" t="str">
            <v>1P. 3P 10UF</v>
          </cell>
          <cell r="D4151" t="str">
            <v>개</v>
          </cell>
        </row>
        <row r="4152">
          <cell r="A4152">
            <v>7406002</v>
          </cell>
          <cell r="B4152" t="str">
            <v>콘덴서(110. 220V)</v>
          </cell>
          <cell r="C4152" t="str">
            <v>1P. 3P 15UF</v>
          </cell>
          <cell r="D4152" t="str">
            <v>개</v>
          </cell>
        </row>
        <row r="4153">
          <cell r="A4153">
            <v>7406003</v>
          </cell>
          <cell r="B4153" t="str">
            <v>콘덴서(110. 220V)</v>
          </cell>
          <cell r="C4153" t="str">
            <v>1P. 3P 20UF</v>
          </cell>
          <cell r="D4153" t="str">
            <v>개</v>
          </cell>
        </row>
        <row r="4154">
          <cell r="A4154">
            <v>7406004</v>
          </cell>
          <cell r="B4154" t="str">
            <v>콘덴서(110. 220V)</v>
          </cell>
          <cell r="C4154" t="str">
            <v>1P. 3P 30UF</v>
          </cell>
          <cell r="D4154" t="str">
            <v>개</v>
          </cell>
        </row>
        <row r="4155">
          <cell r="A4155">
            <v>7406005</v>
          </cell>
          <cell r="B4155" t="str">
            <v>콘덴서(110. 220V)</v>
          </cell>
          <cell r="C4155" t="str">
            <v>1P. 3P 40UF</v>
          </cell>
          <cell r="D4155" t="str">
            <v>개</v>
          </cell>
        </row>
        <row r="4156">
          <cell r="A4156">
            <v>7406006</v>
          </cell>
          <cell r="B4156" t="str">
            <v>콘덴서(110. 220V)</v>
          </cell>
          <cell r="C4156" t="str">
            <v>1P. 3P 50UF</v>
          </cell>
          <cell r="D4156" t="str">
            <v>개</v>
          </cell>
        </row>
        <row r="4157">
          <cell r="A4157">
            <v>7406007</v>
          </cell>
          <cell r="B4157" t="str">
            <v>콘덴서(110. 220V)</v>
          </cell>
          <cell r="C4157" t="str">
            <v>1P. 3P 75UF</v>
          </cell>
          <cell r="D4157" t="str">
            <v>개</v>
          </cell>
        </row>
        <row r="4158">
          <cell r="A4158">
            <v>7406008</v>
          </cell>
          <cell r="B4158" t="str">
            <v>콘덴서(110. 220V)</v>
          </cell>
          <cell r="C4158" t="str">
            <v>1P. 3P 100UF</v>
          </cell>
          <cell r="D4158" t="str">
            <v>개</v>
          </cell>
        </row>
        <row r="4159">
          <cell r="A4159">
            <v>7406009</v>
          </cell>
          <cell r="B4159" t="str">
            <v>콘덴서(110. 220V)</v>
          </cell>
          <cell r="C4159" t="str">
            <v>1P. 3P 150UF</v>
          </cell>
          <cell r="D4159" t="str">
            <v>개</v>
          </cell>
        </row>
        <row r="4160">
          <cell r="A4160">
            <v>7406010</v>
          </cell>
          <cell r="B4160" t="str">
            <v>콘덴서(110. 220V)</v>
          </cell>
          <cell r="C4160" t="str">
            <v>1P. 3P 175UF</v>
          </cell>
          <cell r="D4160" t="str">
            <v>개</v>
          </cell>
        </row>
        <row r="4161">
          <cell r="A4161">
            <v>7406011</v>
          </cell>
          <cell r="B4161" t="str">
            <v>콘덴서(110. 220V)</v>
          </cell>
          <cell r="C4161" t="str">
            <v>1P. 3P 200UF</v>
          </cell>
          <cell r="D4161" t="str">
            <v>개</v>
          </cell>
        </row>
        <row r="4162">
          <cell r="A4162">
            <v>7406012</v>
          </cell>
          <cell r="B4162" t="str">
            <v>콘덴서(110. 220V)</v>
          </cell>
          <cell r="C4162" t="str">
            <v>1P. 3P 250UF</v>
          </cell>
          <cell r="D4162" t="str">
            <v>개</v>
          </cell>
        </row>
        <row r="4163">
          <cell r="A4163">
            <v>7406013</v>
          </cell>
          <cell r="B4163" t="str">
            <v>콘덴서(110. 220V)</v>
          </cell>
          <cell r="C4163" t="str">
            <v>1P. 3P 300UF</v>
          </cell>
          <cell r="D4163" t="str">
            <v>개</v>
          </cell>
        </row>
        <row r="4164">
          <cell r="A4164">
            <v>7406014</v>
          </cell>
          <cell r="B4164" t="str">
            <v>콘덴서(110. 220V)</v>
          </cell>
          <cell r="C4164" t="str">
            <v>1P. 3P 400UF</v>
          </cell>
          <cell r="D4164" t="str">
            <v>개</v>
          </cell>
        </row>
        <row r="4165">
          <cell r="A4165">
            <v>7406015</v>
          </cell>
          <cell r="B4165" t="str">
            <v>콘덴서(110. 220V)</v>
          </cell>
          <cell r="C4165" t="str">
            <v>1P. 3P 500UF</v>
          </cell>
          <cell r="D4165" t="str">
            <v>개</v>
          </cell>
        </row>
        <row r="4166">
          <cell r="A4166">
            <v>7406016</v>
          </cell>
          <cell r="B4166" t="str">
            <v>콘덴서(110. 220V)</v>
          </cell>
          <cell r="C4166" t="str">
            <v>1P. 3P 600UF</v>
          </cell>
          <cell r="D4166" t="str">
            <v>개</v>
          </cell>
        </row>
        <row r="4167">
          <cell r="A4167">
            <v>7406017</v>
          </cell>
          <cell r="B4167" t="str">
            <v>콘덴서(110. 220V)</v>
          </cell>
          <cell r="C4167" t="str">
            <v>1P. 3P 750UF</v>
          </cell>
          <cell r="D4167" t="str">
            <v>개</v>
          </cell>
        </row>
        <row r="4168">
          <cell r="A4168">
            <v>7406018</v>
          </cell>
          <cell r="B4168" t="str">
            <v>콘덴서(110. 220V)</v>
          </cell>
          <cell r="C4168" t="str">
            <v>1P. 3P 900UF</v>
          </cell>
          <cell r="D4168" t="str">
            <v>개</v>
          </cell>
        </row>
        <row r="4169">
          <cell r="A4169">
            <v>7406019</v>
          </cell>
          <cell r="B4169" t="str">
            <v>콘덴서(110. 220V)</v>
          </cell>
          <cell r="C4169" t="str">
            <v>1P. 3P 1000UF</v>
          </cell>
          <cell r="D4169" t="str">
            <v>개</v>
          </cell>
        </row>
        <row r="4170">
          <cell r="A4170">
            <v>7406020</v>
          </cell>
          <cell r="B4170" t="str">
            <v>콘덴서(110. 220V)</v>
          </cell>
          <cell r="C4170" t="str">
            <v>1P. 3P 5kVA</v>
          </cell>
          <cell r="D4170" t="str">
            <v>개</v>
          </cell>
        </row>
        <row r="4171">
          <cell r="A4171">
            <v>7406021</v>
          </cell>
          <cell r="B4171" t="str">
            <v>콘덴서(110. 220V)</v>
          </cell>
          <cell r="C4171" t="str">
            <v>1P. 3P 10kVA</v>
          </cell>
          <cell r="D4171" t="str">
            <v>개</v>
          </cell>
        </row>
        <row r="4172">
          <cell r="A4172">
            <v>7406022</v>
          </cell>
          <cell r="B4172" t="str">
            <v>콘덴서(110. 220V)</v>
          </cell>
          <cell r="C4172" t="str">
            <v>1P. 3P 15kVA</v>
          </cell>
          <cell r="D4172" t="str">
            <v>개</v>
          </cell>
        </row>
        <row r="4173">
          <cell r="A4173">
            <v>7406023</v>
          </cell>
          <cell r="B4173" t="str">
            <v>콘덴서(110. 220V)</v>
          </cell>
          <cell r="C4173" t="str">
            <v>1P. 3P 20kVA</v>
          </cell>
          <cell r="D4173" t="str">
            <v>개</v>
          </cell>
        </row>
        <row r="4174">
          <cell r="A4174">
            <v>7406024</v>
          </cell>
          <cell r="B4174" t="str">
            <v>콘덴서(110. 220V)</v>
          </cell>
          <cell r="C4174" t="str">
            <v>1P. 3P 25kVA</v>
          </cell>
          <cell r="D4174" t="str">
            <v>개</v>
          </cell>
        </row>
        <row r="4175">
          <cell r="A4175">
            <v>7406100</v>
          </cell>
          <cell r="B4175" t="str">
            <v>콘덴서(380. 440V)</v>
          </cell>
          <cell r="C4175" t="str">
            <v>3P 10UF</v>
          </cell>
          <cell r="D4175" t="str">
            <v>개</v>
          </cell>
        </row>
        <row r="4176">
          <cell r="A4176">
            <v>7406101</v>
          </cell>
          <cell r="B4176" t="str">
            <v>콘덴서(380. 440V)</v>
          </cell>
          <cell r="C4176" t="str">
            <v>3P 15UF</v>
          </cell>
          <cell r="D4176" t="str">
            <v>개</v>
          </cell>
        </row>
        <row r="4177">
          <cell r="A4177">
            <v>7406102</v>
          </cell>
          <cell r="B4177" t="str">
            <v>콘덴서(380. 440V)</v>
          </cell>
          <cell r="C4177" t="str">
            <v>3P 20UF</v>
          </cell>
          <cell r="D4177" t="str">
            <v>개</v>
          </cell>
        </row>
        <row r="4178">
          <cell r="A4178">
            <v>7406103</v>
          </cell>
          <cell r="B4178" t="str">
            <v>콘덴서(380. 440V)</v>
          </cell>
          <cell r="C4178" t="str">
            <v>3P 25UF</v>
          </cell>
          <cell r="D4178" t="str">
            <v>개</v>
          </cell>
        </row>
        <row r="4179">
          <cell r="A4179">
            <v>7406104</v>
          </cell>
          <cell r="B4179" t="str">
            <v>콘덴서(380. 440V)</v>
          </cell>
          <cell r="C4179" t="str">
            <v>3P 30UF</v>
          </cell>
          <cell r="D4179" t="str">
            <v>개</v>
          </cell>
        </row>
        <row r="4180">
          <cell r="A4180">
            <v>7406105</v>
          </cell>
          <cell r="B4180" t="str">
            <v>콘덴서(380. 440V)</v>
          </cell>
          <cell r="C4180" t="str">
            <v>3P 40UF</v>
          </cell>
          <cell r="D4180" t="str">
            <v>개</v>
          </cell>
        </row>
        <row r="4181">
          <cell r="A4181">
            <v>7406106</v>
          </cell>
          <cell r="B4181" t="str">
            <v>콘덴서(380. 440V)</v>
          </cell>
          <cell r="C4181" t="str">
            <v>3P 50UF</v>
          </cell>
          <cell r="D4181" t="str">
            <v>개</v>
          </cell>
        </row>
        <row r="4182">
          <cell r="A4182">
            <v>7406107</v>
          </cell>
          <cell r="B4182" t="str">
            <v>콘덴서(380. 440V)</v>
          </cell>
          <cell r="C4182" t="str">
            <v>3P 75UF</v>
          </cell>
          <cell r="D4182" t="str">
            <v>개</v>
          </cell>
        </row>
        <row r="4183">
          <cell r="A4183">
            <v>7406108</v>
          </cell>
          <cell r="B4183" t="str">
            <v>콘덴서(380. 440V)</v>
          </cell>
          <cell r="C4183" t="str">
            <v>3P 100UF</v>
          </cell>
          <cell r="D4183" t="str">
            <v>개</v>
          </cell>
        </row>
        <row r="4184">
          <cell r="A4184">
            <v>7406109</v>
          </cell>
          <cell r="B4184" t="str">
            <v>콘덴서(380. 440V)</v>
          </cell>
          <cell r="C4184" t="str">
            <v>3P 150UF</v>
          </cell>
          <cell r="D4184" t="str">
            <v>개</v>
          </cell>
        </row>
        <row r="4185">
          <cell r="A4185">
            <v>7406110</v>
          </cell>
          <cell r="B4185" t="str">
            <v>콘덴서(380. 440V)</v>
          </cell>
          <cell r="C4185" t="str">
            <v>3P 175UF</v>
          </cell>
          <cell r="D4185" t="str">
            <v>개</v>
          </cell>
        </row>
        <row r="4186">
          <cell r="A4186">
            <v>7406111</v>
          </cell>
          <cell r="B4186" t="str">
            <v>콘덴서(380. 440V)</v>
          </cell>
          <cell r="C4186" t="str">
            <v>3P 200UF</v>
          </cell>
          <cell r="D4186" t="str">
            <v>개</v>
          </cell>
        </row>
        <row r="4187">
          <cell r="A4187">
            <v>7406112</v>
          </cell>
          <cell r="B4187" t="str">
            <v>콘덴서(380. 440V)</v>
          </cell>
          <cell r="C4187" t="str">
            <v>3P 250UF</v>
          </cell>
          <cell r="D4187" t="str">
            <v>개</v>
          </cell>
        </row>
        <row r="4188">
          <cell r="A4188">
            <v>7406113</v>
          </cell>
          <cell r="B4188" t="str">
            <v>콘덴서(380. 440V)</v>
          </cell>
          <cell r="C4188" t="str">
            <v>3P 300UF</v>
          </cell>
          <cell r="D4188" t="str">
            <v>개</v>
          </cell>
        </row>
        <row r="4189">
          <cell r="A4189">
            <v>7406114</v>
          </cell>
          <cell r="B4189" t="str">
            <v>콘덴서(380. 440V)</v>
          </cell>
          <cell r="C4189" t="str">
            <v>3P 5kVA</v>
          </cell>
          <cell r="D4189" t="str">
            <v>개</v>
          </cell>
        </row>
        <row r="4190">
          <cell r="A4190">
            <v>7406115</v>
          </cell>
          <cell r="B4190" t="str">
            <v>콘덴서(380. 440V)</v>
          </cell>
          <cell r="C4190" t="str">
            <v>3P 10kVA</v>
          </cell>
          <cell r="D4190" t="str">
            <v>개</v>
          </cell>
        </row>
        <row r="4191">
          <cell r="A4191">
            <v>7406116</v>
          </cell>
          <cell r="B4191" t="str">
            <v>콘덴서(380. 440V)</v>
          </cell>
          <cell r="C4191" t="str">
            <v>3P 15kVA</v>
          </cell>
          <cell r="D4191" t="str">
            <v>개</v>
          </cell>
        </row>
        <row r="4192">
          <cell r="A4192">
            <v>7406117</v>
          </cell>
          <cell r="B4192" t="str">
            <v>콘덴서(380. 440V)</v>
          </cell>
          <cell r="C4192" t="str">
            <v>3P 20kVA</v>
          </cell>
          <cell r="D4192" t="str">
            <v>개</v>
          </cell>
        </row>
        <row r="4193">
          <cell r="A4193">
            <v>7406118</v>
          </cell>
          <cell r="B4193" t="str">
            <v>콘덴서(380. 440V)</v>
          </cell>
          <cell r="C4193" t="str">
            <v>3P 25kVA</v>
          </cell>
          <cell r="D4193" t="str">
            <v>개</v>
          </cell>
        </row>
        <row r="4194">
          <cell r="A4194">
            <v>7406119</v>
          </cell>
          <cell r="B4194" t="str">
            <v>콘덴서(380. 440V)</v>
          </cell>
          <cell r="C4194" t="str">
            <v>3P 30kVA</v>
          </cell>
          <cell r="D4194" t="str">
            <v>개</v>
          </cell>
        </row>
        <row r="4195">
          <cell r="A4195">
            <v>7406120</v>
          </cell>
          <cell r="B4195" t="str">
            <v>콘덴서(380. 440V)</v>
          </cell>
          <cell r="C4195" t="str">
            <v>3P 50kVA</v>
          </cell>
          <cell r="D4195" t="str">
            <v>개</v>
          </cell>
        </row>
        <row r="4196">
          <cell r="A4196">
            <v>7406121</v>
          </cell>
          <cell r="B4196" t="str">
            <v>콘덴서(380. 440V)</v>
          </cell>
          <cell r="C4196" t="str">
            <v>3P 75kVA</v>
          </cell>
          <cell r="D4196" t="str">
            <v>개</v>
          </cell>
        </row>
        <row r="4197">
          <cell r="A4197">
            <v>7406122</v>
          </cell>
          <cell r="B4197" t="str">
            <v>콘덴서(380. 440V)</v>
          </cell>
          <cell r="C4197" t="str">
            <v>3P 100kVA</v>
          </cell>
          <cell r="D4197" t="str">
            <v>개</v>
          </cell>
        </row>
        <row r="4198">
          <cell r="A4198">
            <v>7406200</v>
          </cell>
          <cell r="B4198" t="str">
            <v>콘덴서(3.3. 7.2kV)</v>
          </cell>
          <cell r="C4198" t="str">
            <v>3P 10kVA</v>
          </cell>
          <cell r="D4198" t="str">
            <v>개</v>
          </cell>
        </row>
        <row r="4199">
          <cell r="A4199">
            <v>7406201</v>
          </cell>
          <cell r="B4199" t="str">
            <v>콘덴서(3.3. 7.2kV)</v>
          </cell>
          <cell r="C4199" t="str">
            <v>3P 15kVA</v>
          </cell>
          <cell r="D4199" t="str">
            <v>개</v>
          </cell>
        </row>
        <row r="4200">
          <cell r="A4200">
            <v>7406202</v>
          </cell>
          <cell r="B4200" t="str">
            <v>콘덴서(3.3. 7.2kV)</v>
          </cell>
          <cell r="C4200" t="str">
            <v>3P 20kVA</v>
          </cell>
          <cell r="D4200" t="str">
            <v>개</v>
          </cell>
        </row>
        <row r="4201">
          <cell r="A4201">
            <v>7406203</v>
          </cell>
          <cell r="B4201" t="str">
            <v>콘덴서(3.3. 7.2kV)</v>
          </cell>
          <cell r="C4201" t="str">
            <v>3P 25kVA</v>
          </cell>
          <cell r="D4201" t="str">
            <v>개</v>
          </cell>
        </row>
        <row r="4202">
          <cell r="A4202">
            <v>7406204</v>
          </cell>
          <cell r="B4202" t="str">
            <v>콘덴서(3.3. 7.2kV)</v>
          </cell>
          <cell r="C4202" t="str">
            <v>3P 30kVA</v>
          </cell>
          <cell r="D4202" t="str">
            <v>개</v>
          </cell>
        </row>
        <row r="4203">
          <cell r="A4203">
            <v>7406205</v>
          </cell>
          <cell r="B4203" t="str">
            <v>콘덴서(3.3. 7.2kV)</v>
          </cell>
          <cell r="C4203" t="str">
            <v>3P 50kVA</v>
          </cell>
          <cell r="D4203" t="str">
            <v>개</v>
          </cell>
        </row>
        <row r="4204">
          <cell r="A4204">
            <v>7406206</v>
          </cell>
          <cell r="B4204" t="str">
            <v>콘덴서(3.3. 7.2kV)</v>
          </cell>
          <cell r="C4204" t="str">
            <v>3P 75kVA</v>
          </cell>
          <cell r="D4204" t="str">
            <v>개</v>
          </cell>
        </row>
        <row r="4205">
          <cell r="A4205">
            <v>7406207</v>
          </cell>
          <cell r="B4205" t="str">
            <v>콘덴서(3.3. 7.2kV)</v>
          </cell>
          <cell r="C4205" t="str">
            <v>3P 100kVA</v>
          </cell>
          <cell r="D4205" t="str">
            <v>개</v>
          </cell>
        </row>
        <row r="4206">
          <cell r="A4206">
            <v>7406208</v>
          </cell>
          <cell r="B4206" t="str">
            <v>콘덴서(3.3. 7.2kV)</v>
          </cell>
          <cell r="C4206" t="str">
            <v>3P 150kVA</v>
          </cell>
          <cell r="D4206" t="str">
            <v>개</v>
          </cell>
        </row>
        <row r="4207">
          <cell r="A4207">
            <v>7406209</v>
          </cell>
          <cell r="B4207" t="str">
            <v>콘덴서(3.3. 7.2kV)</v>
          </cell>
          <cell r="C4207" t="str">
            <v>3P 200kVA</v>
          </cell>
          <cell r="D4207" t="str">
            <v>개</v>
          </cell>
        </row>
        <row r="4208">
          <cell r="A4208">
            <v>7406210</v>
          </cell>
          <cell r="B4208" t="str">
            <v>콘덴서(3.3. 7.2kV)</v>
          </cell>
          <cell r="C4208" t="str">
            <v>3P 250kVA</v>
          </cell>
          <cell r="D4208" t="str">
            <v>개</v>
          </cell>
        </row>
        <row r="4209">
          <cell r="A4209">
            <v>7406211</v>
          </cell>
          <cell r="B4209" t="str">
            <v>콘덴서(3.3. 7.2kV)</v>
          </cell>
          <cell r="C4209" t="str">
            <v>3P 300kVA</v>
          </cell>
          <cell r="D4209" t="str">
            <v>개</v>
          </cell>
        </row>
        <row r="4210">
          <cell r="A4210">
            <v>7406212</v>
          </cell>
          <cell r="B4210" t="str">
            <v>콘덴서(3.3. 7.2kV)</v>
          </cell>
          <cell r="C4210" t="str">
            <v>3P 400kVA</v>
          </cell>
          <cell r="D4210" t="str">
            <v>개</v>
          </cell>
        </row>
        <row r="4211">
          <cell r="A4211">
            <v>7406213</v>
          </cell>
          <cell r="B4211" t="str">
            <v>콘덴서(3.3. 7.2kV)</v>
          </cell>
          <cell r="C4211" t="str">
            <v>3P 500kVA</v>
          </cell>
          <cell r="D4211" t="str">
            <v>개</v>
          </cell>
        </row>
        <row r="4212">
          <cell r="A4212">
            <v>7406301</v>
          </cell>
          <cell r="B4212" t="str">
            <v>콘덴서(22.9kV)</v>
          </cell>
          <cell r="C4212" t="str">
            <v>10kVA</v>
          </cell>
          <cell r="D4212" t="str">
            <v>개</v>
          </cell>
        </row>
        <row r="4213">
          <cell r="A4213">
            <v>7406302</v>
          </cell>
          <cell r="B4213" t="str">
            <v>콘덴서(22.9kV)</v>
          </cell>
          <cell r="C4213" t="str">
            <v>50kVA</v>
          </cell>
          <cell r="D4213" t="str">
            <v>개</v>
          </cell>
        </row>
        <row r="4214">
          <cell r="A4214">
            <v>7406303</v>
          </cell>
          <cell r="B4214" t="str">
            <v>콘덴서(22.9kV)</v>
          </cell>
          <cell r="C4214" t="str">
            <v>100kVA</v>
          </cell>
          <cell r="D4214" t="str">
            <v>개</v>
          </cell>
        </row>
        <row r="4215">
          <cell r="A4215">
            <v>7407001</v>
          </cell>
          <cell r="B4215" t="str">
            <v>정류기-1상 30A</v>
          </cell>
          <cell r="C4215" t="str">
            <v>110/220V-110V DC</v>
          </cell>
          <cell r="D4215" t="str">
            <v>대</v>
          </cell>
        </row>
        <row r="4216">
          <cell r="A4216">
            <v>7407002</v>
          </cell>
          <cell r="B4216" t="str">
            <v>정류기-1상 50A</v>
          </cell>
          <cell r="C4216" t="str">
            <v>110/220V-110V DC</v>
          </cell>
          <cell r="D4216" t="str">
            <v>대</v>
          </cell>
        </row>
        <row r="4217">
          <cell r="A4217">
            <v>7407003</v>
          </cell>
          <cell r="B4217" t="str">
            <v>정류기-1상 75A</v>
          </cell>
          <cell r="C4217" t="str">
            <v>110/220V-110V DC</v>
          </cell>
          <cell r="D4217" t="str">
            <v>대</v>
          </cell>
        </row>
        <row r="4218">
          <cell r="A4218">
            <v>7407004</v>
          </cell>
          <cell r="B4218" t="str">
            <v>정류기-1상 100A</v>
          </cell>
          <cell r="C4218" t="str">
            <v>110/220V-110V DC</v>
          </cell>
          <cell r="D4218" t="str">
            <v>대</v>
          </cell>
        </row>
        <row r="4219">
          <cell r="A4219">
            <v>7407100</v>
          </cell>
          <cell r="B4219" t="str">
            <v>정류기-3상 30A</v>
          </cell>
          <cell r="C4219" t="str">
            <v>220V AC -110V DC</v>
          </cell>
          <cell r="D4219" t="str">
            <v>대</v>
          </cell>
        </row>
        <row r="4220">
          <cell r="A4220">
            <v>7407101</v>
          </cell>
          <cell r="B4220" t="str">
            <v>정류기-3상 50A</v>
          </cell>
          <cell r="C4220" t="str">
            <v>220V AC -110V DC</v>
          </cell>
          <cell r="D4220" t="str">
            <v>대</v>
          </cell>
        </row>
        <row r="4221">
          <cell r="A4221">
            <v>7407102</v>
          </cell>
          <cell r="B4221" t="str">
            <v>정류기-3상 75A</v>
          </cell>
          <cell r="C4221" t="str">
            <v>220V AC -110V DC</v>
          </cell>
          <cell r="D4221" t="str">
            <v>대</v>
          </cell>
        </row>
        <row r="4222">
          <cell r="A4222">
            <v>7407103</v>
          </cell>
          <cell r="B4222" t="str">
            <v>정류기-3상 100A</v>
          </cell>
          <cell r="C4222" t="str">
            <v>220V AC -110V DC</v>
          </cell>
          <cell r="D4222" t="str">
            <v>대</v>
          </cell>
        </row>
        <row r="4223">
          <cell r="A4223">
            <v>7407104</v>
          </cell>
          <cell r="B4223" t="str">
            <v>정류기-3상 200A</v>
          </cell>
          <cell r="C4223" t="str">
            <v>220V AC -110V DC</v>
          </cell>
          <cell r="D4223" t="str">
            <v>대</v>
          </cell>
        </row>
        <row r="4224">
          <cell r="A4224">
            <v>7407105</v>
          </cell>
          <cell r="B4224" t="str">
            <v>정류기-3상 300A</v>
          </cell>
          <cell r="C4224" t="str">
            <v>220V AC -110V DC</v>
          </cell>
          <cell r="D4224" t="str">
            <v>대</v>
          </cell>
        </row>
        <row r="4225">
          <cell r="A4225">
            <v>7408001</v>
          </cell>
          <cell r="B4225" t="str">
            <v>인버터-200V</v>
          </cell>
          <cell r="C4225" t="str">
            <v>1.5 kVA</v>
          </cell>
          <cell r="D4225" t="str">
            <v>대</v>
          </cell>
        </row>
        <row r="4226">
          <cell r="A4226">
            <v>7408002</v>
          </cell>
          <cell r="B4226" t="str">
            <v>인버터-200V</v>
          </cell>
          <cell r="C4226" t="str">
            <v>3 kVA</v>
          </cell>
          <cell r="D4226" t="str">
            <v>대</v>
          </cell>
        </row>
        <row r="4227">
          <cell r="A4227">
            <v>7408003</v>
          </cell>
          <cell r="B4227" t="str">
            <v>인버터-200V</v>
          </cell>
          <cell r="C4227" t="str">
            <v>5 kVA</v>
          </cell>
          <cell r="D4227" t="str">
            <v>대</v>
          </cell>
        </row>
        <row r="4228">
          <cell r="A4228">
            <v>7408004</v>
          </cell>
          <cell r="B4228" t="str">
            <v>인버터-200V</v>
          </cell>
          <cell r="C4228" t="str">
            <v>7.5 kVA</v>
          </cell>
          <cell r="D4228" t="str">
            <v>대</v>
          </cell>
        </row>
        <row r="4229">
          <cell r="A4229">
            <v>7408005</v>
          </cell>
          <cell r="B4229" t="str">
            <v>인버터-200V</v>
          </cell>
          <cell r="C4229" t="str">
            <v>15 kVA</v>
          </cell>
          <cell r="D4229" t="str">
            <v>대</v>
          </cell>
        </row>
        <row r="4230">
          <cell r="A4230">
            <v>7408006</v>
          </cell>
          <cell r="B4230" t="str">
            <v>인버터-200V</v>
          </cell>
          <cell r="C4230" t="str">
            <v>25 kVA</v>
          </cell>
          <cell r="D4230" t="str">
            <v>대</v>
          </cell>
        </row>
        <row r="4231">
          <cell r="A4231">
            <v>7408007</v>
          </cell>
          <cell r="B4231" t="str">
            <v>인버터-200V</v>
          </cell>
          <cell r="C4231" t="str">
            <v>33 kVA</v>
          </cell>
          <cell r="D4231" t="str">
            <v>대</v>
          </cell>
        </row>
        <row r="4232">
          <cell r="A4232">
            <v>7408008</v>
          </cell>
          <cell r="B4232" t="str">
            <v>인버터-200V</v>
          </cell>
          <cell r="C4232" t="str">
            <v>50 kVA</v>
          </cell>
          <cell r="D4232" t="str">
            <v>대</v>
          </cell>
        </row>
        <row r="4233">
          <cell r="A4233">
            <v>7408009</v>
          </cell>
          <cell r="B4233" t="str">
            <v>인버터-200V</v>
          </cell>
          <cell r="C4233" t="str">
            <v>70 kVA</v>
          </cell>
          <cell r="D4233" t="str">
            <v>대</v>
          </cell>
        </row>
        <row r="4234">
          <cell r="A4234">
            <v>7408100</v>
          </cell>
          <cell r="B4234" t="str">
            <v>인버터-400V</v>
          </cell>
          <cell r="C4234" t="str">
            <v>7.5 kVA</v>
          </cell>
          <cell r="D4234" t="str">
            <v>대</v>
          </cell>
        </row>
        <row r="4235">
          <cell r="A4235">
            <v>7408101</v>
          </cell>
          <cell r="B4235" t="str">
            <v>인버터-400V</v>
          </cell>
          <cell r="C4235" t="str">
            <v>11 kVA</v>
          </cell>
          <cell r="D4235" t="str">
            <v>대</v>
          </cell>
        </row>
        <row r="4236">
          <cell r="A4236">
            <v>7408102</v>
          </cell>
          <cell r="B4236" t="str">
            <v>인버터-400V</v>
          </cell>
          <cell r="C4236" t="str">
            <v>18.5 kVA</v>
          </cell>
          <cell r="D4236" t="str">
            <v>대</v>
          </cell>
        </row>
        <row r="4237">
          <cell r="A4237">
            <v>7408103</v>
          </cell>
          <cell r="B4237" t="str">
            <v>인버터-400V</v>
          </cell>
          <cell r="C4237" t="str">
            <v>25 kVA</v>
          </cell>
          <cell r="D4237" t="str">
            <v>대</v>
          </cell>
        </row>
        <row r="4238">
          <cell r="A4238">
            <v>7408104</v>
          </cell>
          <cell r="B4238" t="str">
            <v>인버터-400V</v>
          </cell>
          <cell r="C4238" t="str">
            <v>40 kVA</v>
          </cell>
          <cell r="D4238" t="str">
            <v>대</v>
          </cell>
        </row>
        <row r="4239">
          <cell r="A4239">
            <v>7408105</v>
          </cell>
          <cell r="B4239" t="str">
            <v>인버터-400V</v>
          </cell>
          <cell r="C4239" t="str">
            <v>50 kVA</v>
          </cell>
          <cell r="D4239" t="str">
            <v>대</v>
          </cell>
        </row>
        <row r="4240">
          <cell r="A4240">
            <v>7408106</v>
          </cell>
          <cell r="B4240" t="str">
            <v>인버터-400V</v>
          </cell>
          <cell r="C4240" t="str">
            <v>75 kVA</v>
          </cell>
          <cell r="D4240" t="str">
            <v>대</v>
          </cell>
        </row>
        <row r="4241">
          <cell r="A4241">
            <v>7408107</v>
          </cell>
          <cell r="B4241" t="str">
            <v>인버터-400V</v>
          </cell>
          <cell r="C4241" t="str">
            <v>100 kVA</v>
          </cell>
          <cell r="D4241" t="str">
            <v>대</v>
          </cell>
        </row>
        <row r="4242">
          <cell r="A4242">
            <v>7408108</v>
          </cell>
          <cell r="B4242" t="str">
            <v>인버터-400V</v>
          </cell>
          <cell r="C4242" t="str">
            <v>135 kVA</v>
          </cell>
          <cell r="D4242" t="str">
            <v>대</v>
          </cell>
        </row>
        <row r="4243">
          <cell r="A4243">
            <v>7408109</v>
          </cell>
          <cell r="B4243" t="str">
            <v>인버터-400V</v>
          </cell>
          <cell r="C4243" t="str">
            <v>170 kVA</v>
          </cell>
          <cell r="D4243" t="str">
            <v>대</v>
          </cell>
        </row>
        <row r="4244">
          <cell r="A4244">
            <v>7409001</v>
          </cell>
          <cell r="B4244" t="str">
            <v>RECTIF.1P 220/380V</v>
          </cell>
          <cell r="C4244" t="str">
            <v>DC110V 30A</v>
          </cell>
          <cell r="D4244" t="str">
            <v>대</v>
          </cell>
        </row>
        <row r="4245">
          <cell r="A4245">
            <v>7409002</v>
          </cell>
          <cell r="B4245" t="str">
            <v>RECTIF.1P 220/380V</v>
          </cell>
          <cell r="C4245" t="str">
            <v>DC110V 50A</v>
          </cell>
          <cell r="D4245" t="str">
            <v>대</v>
          </cell>
        </row>
        <row r="4246">
          <cell r="A4246">
            <v>7409003</v>
          </cell>
          <cell r="B4246" t="str">
            <v>RECTIF.1P 220/380V</v>
          </cell>
          <cell r="C4246" t="str">
            <v>DC110V 75A</v>
          </cell>
          <cell r="D4246" t="str">
            <v>대</v>
          </cell>
        </row>
        <row r="4247">
          <cell r="A4247">
            <v>7409004</v>
          </cell>
          <cell r="B4247" t="str">
            <v>RECTIF.1P 220/380V</v>
          </cell>
          <cell r="C4247" t="str">
            <v>DC110V 100A</v>
          </cell>
          <cell r="D4247" t="str">
            <v>대</v>
          </cell>
        </row>
        <row r="4248">
          <cell r="A4248">
            <v>7409050</v>
          </cell>
          <cell r="B4248" t="str">
            <v>RECTIF.1P 220/380V</v>
          </cell>
          <cell r="C4248" t="str">
            <v>DC110V 30A W/SD</v>
          </cell>
          <cell r="D4248" t="str">
            <v>대</v>
          </cell>
        </row>
        <row r="4249">
          <cell r="A4249">
            <v>7409051</v>
          </cell>
          <cell r="B4249" t="str">
            <v>RECTIF.1P 220/380V</v>
          </cell>
          <cell r="C4249" t="str">
            <v>DC110V 50A W/SD</v>
          </cell>
          <cell r="D4249" t="str">
            <v>대</v>
          </cell>
        </row>
        <row r="4250">
          <cell r="A4250">
            <v>7409052</v>
          </cell>
          <cell r="B4250" t="str">
            <v>RECTIF.1P 220/380V</v>
          </cell>
          <cell r="C4250" t="str">
            <v>DC110V 75A W/SD</v>
          </cell>
          <cell r="D4250" t="str">
            <v>대</v>
          </cell>
        </row>
        <row r="4251">
          <cell r="A4251">
            <v>7409053</v>
          </cell>
          <cell r="B4251" t="str">
            <v>RECTIF.1P 220/380V</v>
          </cell>
          <cell r="C4251" t="str">
            <v>DC110V 100A W/SD</v>
          </cell>
          <cell r="D4251" t="str">
            <v>대</v>
          </cell>
        </row>
        <row r="4252">
          <cell r="A4252">
            <v>7409100</v>
          </cell>
          <cell r="B4252" t="str">
            <v>RECTIF.3P 220/380V</v>
          </cell>
          <cell r="C4252" t="str">
            <v>DC110V 30A</v>
          </cell>
          <cell r="D4252" t="str">
            <v>대</v>
          </cell>
        </row>
        <row r="4253">
          <cell r="A4253">
            <v>7409101</v>
          </cell>
          <cell r="B4253" t="str">
            <v>RECTIF.3P 220/380V</v>
          </cell>
          <cell r="C4253" t="str">
            <v>DC110V 50A</v>
          </cell>
          <cell r="D4253" t="str">
            <v>대</v>
          </cell>
        </row>
        <row r="4254">
          <cell r="A4254">
            <v>7409102</v>
          </cell>
          <cell r="B4254" t="str">
            <v>RECTIF.3P 220/380V</v>
          </cell>
          <cell r="C4254" t="str">
            <v>DC110V 75A</v>
          </cell>
          <cell r="D4254" t="str">
            <v>대</v>
          </cell>
        </row>
        <row r="4255">
          <cell r="A4255">
            <v>7409103</v>
          </cell>
          <cell r="B4255" t="str">
            <v>RECTIF.3P 220/380V</v>
          </cell>
          <cell r="C4255" t="str">
            <v>DC110V 100A</v>
          </cell>
          <cell r="D4255" t="str">
            <v>대</v>
          </cell>
        </row>
        <row r="4256">
          <cell r="A4256">
            <v>7409150</v>
          </cell>
          <cell r="B4256" t="str">
            <v>RECTIF.3P 220/380V</v>
          </cell>
          <cell r="C4256" t="str">
            <v>DC110V 30A W/SD</v>
          </cell>
          <cell r="D4256" t="str">
            <v>대</v>
          </cell>
        </row>
        <row r="4257">
          <cell r="A4257">
            <v>7409151</v>
          </cell>
          <cell r="B4257" t="str">
            <v>RECTIF.3P 220/380V</v>
          </cell>
          <cell r="C4257" t="str">
            <v>DC110V 50A W/SD</v>
          </cell>
          <cell r="D4257" t="str">
            <v>대</v>
          </cell>
        </row>
        <row r="4258">
          <cell r="A4258">
            <v>7409152</v>
          </cell>
          <cell r="B4258" t="str">
            <v>RECTIF.3P 220/380V</v>
          </cell>
          <cell r="C4258" t="str">
            <v>DC110V 75A W/SD</v>
          </cell>
          <cell r="D4258" t="str">
            <v>대</v>
          </cell>
        </row>
        <row r="4259">
          <cell r="A4259">
            <v>7409153</v>
          </cell>
          <cell r="B4259" t="str">
            <v>RECTIF.3P 220/380V</v>
          </cell>
          <cell r="C4259" t="str">
            <v>DC110V 100A W/SD</v>
          </cell>
          <cell r="D4259" t="str">
            <v>대</v>
          </cell>
        </row>
        <row r="4260">
          <cell r="A4260">
            <v>7409200</v>
          </cell>
          <cell r="B4260" t="str">
            <v>REC.1P220/380V.AVC</v>
          </cell>
          <cell r="C4260" t="str">
            <v>DC110V 30A</v>
          </cell>
          <cell r="D4260" t="str">
            <v>대</v>
          </cell>
        </row>
        <row r="4261">
          <cell r="A4261">
            <v>7409201</v>
          </cell>
          <cell r="B4261" t="str">
            <v>REC.1P220/380V.AVC</v>
          </cell>
          <cell r="C4261" t="str">
            <v>DC110V 50A</v>
          </cell>
          <cell r="D4261" t="str">
            <v>대</v>
          </cell>
        </row>
        <row r="4262">
          <cell r="A4262">
            <v>7409202</v>
          </cell>
          <cell r="B4262" t="str">
            <v>REC.1P220/380V.AVC</v>
          </cell>
          <cell r="C4262" t="str">
            <v>DC110V 75A</v>
          </cell>
          <cell r="D4262" t="str">
            <v>대</v>
          </cell>
        </row>
        <row r="4263">
          <cell r="A4263">
            <v>7409203</v>
          </cell>
          <cell r="B4263" t="str">
            <v>REC.1P220/380V.AVC</v>
          </cell>
          <cell r="C4263" t="str">
            <v>DC110V 100A</v>
          </cell>
          <cell r="D4263" t="str">
            <v>대</v>
          </cell>
        </row>
        <row r="4264">
          <cell r="A4264">
            <v>7409250</v>
          </cell>
          <cell r="B4264" t="str">
            <v>REC.1P220/380V.AVC</v>
          </cell>
          <cell r="C4264" t="str">
            <v>DC110V 30A W/SD</v>
          </cell>
          <cell r="D4264" t="str">
            <v>대</v>
          </cell>
        </row>
        <row r="4265">
          <cell r="A4265">
            <v>7409251</v>
          </cell>
          <cell r="B4265" t="str">
            <v>REC.1P220/380V.AVC</v>
          </cell>
          <cell r="C4265" t="str">
            <v>DC110V 50A W/SD</v>
          </cell>
          <cell r="D4265" t="str">
            <v>대</v>
          </cell>
        </row>
        <row r="4266">
          <cell r="A4266">
            <v>7409252</v>
          </cell>
          <cell r="B4266" t="str">
            <v>REC.1P220/380V.AVC</v>
          </cell>
          <cell r="C4266" t="str">
            <v>DC110V 75A W/SD</v>
          </cell>
          <cell r="D4266" t="str">
            <v>대</v>
          </cell>
        </row>
        <row r="4267">
          <cell r="A4267">
            <v>7409253</v>
          </cell>
          <cell r="B4267" t="str">
            <v>REC.1P220/380V.AVC</v>
          </cell>
          <cell r="C4267" t="str">
            <v>DC110V 100A W/SD</v>
          </cell>
          <cell r="D4267" t="str">
            <v>대</v>
          </cell>
        </row>
        <row r="4268">
          <cell r="A4268">
            <v>7409300</v>
          </cell>
          <cell r="B4268" t="str">
            <v>REC.3P220/380V.AVC</v>
          </cell>
          <cell r="C4268" t="str">
            <v>DC110V 30A</v>
          </cell>
          <cell r="D4268" t="str">
            <v>대</v>
          </cell>
        </row>
        <row r="4269">
          <cell r="A4269">
            <v>7409301</v>
          </cell>
          <cell r="B4269" t="str">
            <v>REC.3P220/380V.AVC</v>
          </cell>
          <cell r="C4269" t="str">
            <v>DC110V 50A</v>
          </cell>
          <cell r="D4269" t="str">
            <v>대</v>
          </cell>
        </row>
        <row r="4270">
          <cell r="A4270">
            <v>7409302</v>
          </cell>
          <cell r="B4270" t="str">
            <v>REC.3P220/380V.AVC</v>
          </cell>
          <cell r="C4270" t="str">
            <v>DC110V 75A</v>
          </cell>
          <cell r="D4270" t="str">
            <v>대</v>
          </cell>
        </row>
        <row r="4271">
          <cell r="A4271">
            <v>7409303</v>
          </cell>
          <cell r="B4271" t="str">
            <v>REC.3P220/380V.AVC</v>
          </cell>
          <cell r="C4271" t="str">
            <v>DC110V 100A</v>
          </cell>
          <cell r="D4271" t="str">
            <v>대</v>
          </cell>
        </row>
        <row r="4272">
          <cell r="A4272">
            <v>7409350</v>
          </cell>
          <cell r="B4272" t="str">
            <v>REC.3P220/380V.AVC</v>
          </cell>
          <cell r="C4272" t="str">
            <v>DC110V 30A W/SD</v>
          </cell>
          <cell r="D4272" t="str">
            <v>대</v>
          </cell>
        </row>
        <row r="4273">
          <cell r="A4273">
            <v>7409351</v>
          </cell>
          <cell r="B4273" t="str">
            <v>REC.3P220/380V.AVC</v>
          </cell>
          <cell r="C4273" t="str">
            <v>DC110V 50A W/SD</v>
          </cell>
          <cell r="D4273" t="str">
            <v>대</v>
          </cell>
        </row>
        <row r="4274">
          <cell r="A4274">
            <v>7409352</v>
          </cell>
          <cell r="B4274" t="str">
            <v>REC.3P220/380V.AVC</v>
          </cell>
          <cell r="C4274" t="str">
            <v>DC110V 75A W/SD</v>
          </cell>
          <cell r="D4274" t="str">
            <v>대</v>
          </cell>
        </row>
        <row r="4275">
          <cell r="A4275">
            <v>7409353</v>
          </cell>
          <cell r="B4275" t="str">
            <v>REC.3P220/380V.AVC</v>
          </cell>
          <cell r="C4275" t="str">
            <v>DC110V 100A W/SD</v>
          </cell>
          <cell r="D4275" t="str">
            <v>대</v>
          </cell>
        </row>
        <row r="4276">
          <cell r="A4276">
            <v>7410001</v>
          </cell>
          <cell r="B4276" t="str">
            <v>방전코일(DRY)</v>
          </cell>
          <cell r="C4276" t="str">
            <v>380/400V 400kVA</v>
          </cell>
          <cell r="D4276" t="str">
            <v>대</v>
          </cell>
        </row>
        <row r="4277">
          <cell r="A4277">
            <v>7410002</v>
          </cell>
          <cell r="B4277" t="str">
            <v>방전코일(OIL)</v>
          </cell>
          <cell r="C4277" t="str">
            <v>380/400V 500kVA</v>
          </cell>
          <cell r="D4277" t="str">
            <v>대</v>
          </cell>
        </row>
        <row r="4278">
          <cell r="A4278">
            <v>7410020</v>
          </cell>
          <cell r="B4278" t="str">
            <v>방전코일500kVA이하</v>
          </cell>
          <cell r="C4278" t="str">
            <v>3.3kV/6.6kV(DRY)</v>
          </cell>
          <cell r="D4278" t="str">
            <v>대</v>
          </cell>
        </row>
        <row r="4279">
          <cell r="A4279">
            <v>7410021</v>
          </cell>
          <cell r="B4279" t="str">
            <v>방전코일500kVA이상</v>
          </cell>
          <cell r="C4279" t="str">
            <v>3.3kV/6.6kV(DRY)</v>
          </cell>
          <cell r="D4279" t="str">
            <v>대</v>
          </cell>
        </row>
        <row r="4280">
          <cell r="A4280">
            <v>7410040</v>
          </cell>
          <cell r="B4280" t="str">
            <v>방전코일500kVA이하</v>
          </cell>
          <cell r="C4280" t="str">
            <v>3.3kV/6.6kV(OIL)</v>
          </cell>
          <cell r="D4280" t="str">
            <v>대</v>
          </cell>
        </row>
        <row r="4281">
          <cell r="A4281">
            <v>7410041</v>
          </cell>
          <cell r="B4281" t="str">
            <v>방전코일500kVA이상</v>
          </cell>
          <cell r="C4281" t="str">
            <v>3.3kV/6.6kV(OIL)</v>
          </cell>
          <cell r="D4281" t="str">
            <v>대</v>
          </cell>
        </row>
        <row r="4282">
          <cell r="A4282">
            <v>7410060</v>
          </cell>
          <cell r="B4282" t="str">
            <v>방전코일 22.9kV</v>
          </cell>
          <cell r="C4282" t="str">
            <v>1500kVA이하(DRY)</v>
          </cell>
          <cell r="D4282" t="str">
            <v>대</v>
          </cell>
        </row>
        <row r="4283">
          <cell r="A4283">
            <v>7410061</v>
          </cell>
          <cell r="B4283" t="str">
            <v>방전코일 22.9kV</v>
          </cell>
          <cell r="C4283" t="str">
            <v>1500kVA이상(DRY)</v>
          </cell>
          <cell r="D4283" t="str">
            <v>대</v>
          </cell>
        </row>
        <row r="4284">
          <cell r="A4284">
            <v>7410100</v>
          </cell>
          <cell r="B4284" t="str">
            <v>SR (DRY) 3.3/6.6kV</v>
          </cell>
          <cell r="C4284" t="str">
            <v>1.2kVA</v>
          </cell>
          <cell r="D4284" t="str">
            <v>대</v>
          </cell>
        </row>
        <row r="4285">
          <cell r="A4285">
            <v>7410101</v>
          </cell>
          <cell r="B4285" t="str">
            <v>SR (DRY) 3.3/6.6kV</v>
          </cell>
          <cell r="C4285" t="str">
            <v>1.5kVA</v>
          </cell>
          <cell r="D4285" t="str">
            <v>대</v>
          </cell>
        </row>
        <row r="4286">
          <cell r="A4286">
            <v>7410102</v>
          </cell>
          <cell r="B4286" t="str">
            <v>SR (DRY) 3.3/6.6kV</v>
          </cell>
          <cell r="C4286" t="str">
            <v>1.8kVA</v>
          </cell>
          <cell r="D4286" t="str">
            <v>대</v>
          </cell>
        </row>
        <row r="4287">
          <cell r="A4287">
            <v>7410103</v>
          </cell>
          <cell r="B4287" t="str">
            <v>SR (DRY) 3.3/6.6kV</v>
          </cell>
          <cell r="C4287" t="str">
            <v>2.4kVA</v>
          </cell>
          <cell r="D4287" t="str">
            <v>대</v>
          </cell>
        </row>
        <row r="4288">
          <cell r="A4288">
            <v>7410104</v>
          </cell>
          <cell r="B4288" t="str">
            <v>SR (DRY) 3.3/6.6kV</v>
          </cell>
          <cell r="C4288" t="str">
            <v>3.0kVA</v>
          </cell>
          <cell r="D4288" t="str">
            <v>대</v>
          </cell>
        </row>
        <row r="4289">
          <cell r="A4289">
            <v>7410105</v>
          </cell>
          <cell r="B4289" t="str">
            <v>SR (DRY) 3.3/6.6kV</v>
          </cell>
          <cell r="C4289" t="str">
            <v>4.5kVA</v>
          </cell>
          <cell r="D4289" t="str">
            <v>대</v>
          </cell>
        </row>
        <row r="4290">
          <cell r="A4290">
            <v>7410106</v>
          </cell>
          <cell r="B4290" t="str">
            <v>SR (DRY) 3.3/6.6kV</v>
          </cell>
          <cell r="C4290" t="str">
            <v>6kVA</v>
          </cell>
          <cell r="D4290" t="str">
            <v>대</v>
          </cell>
        </row>
        <row r="4291">
          <cell r="A4291">
            <v>7410107</v>
          </cell>
          <cell r="B4291" t="str">
            <v>SR (DRY) 3.3/6.6kV</v>
          </cell>
          <cell r="C4291" t="str">
            <v>9kVA</v>
          </cell>
          <cell r="D4291" t="str">
            <v>대</v>
          </cell>
        </row>
        <row r="4292">
          <cell r="A4292">
            <v>7410108</v>
          </cell>
          <cell r="B4292" t="str">
            <v>SR (DRY) 3.3/6.6kV</v>
          </cell>
          <cell r="C4292" t="str">
            <v>12kVA</v>
          </cell>
          <cell r="D4292" t="str">
            <v>대</v>
          </cell>
        </row>
        <row r="4293">
          <cell r="A4293">
            <v>7410109</v>
          </cell>
          <cell r="B4293" t="str">
            <v>SR (DRY) 3.3/6.6kV</v>
          </cell>
          <cell r="C4293" t="str">
            <v>15kVA</v>
          </cell>
          <cell r="D4293" t="str">
            <v>대</v>
          </cell>
        </row>
        <row r="4294">
          <cell r="A4294">
            <v>7410110</v>
          </cell>
          <cell r="B4294" t="str">
            <v>SR (DRY) 3.3/6.6kV</v>
          </cell>
          <cell r="C4294" t="str">
            <v>18kVA</v>
          </cell>
          <cell r="D4294" t="str">
            <v>대</v>
          </cell>
        </row>
        <row r="4295">
          <cell r="A4295">
            <v>7410111</v>
          </cell>
          <cell r="B4295" t="str">
            <v>SR (DRY) 3.3/6.6kV</v>
          </cell>
          <cell r="C4295" t="str">
            <v>24kVA</v>
          </cell>
          <cell r="D4295" t="str">
            <v>대</v>
          </cell>
        </row>
        <row r="4296">
          <cell r="A4296">
            <v>7410112</v>
          </cell>
          <cell r="B4296" t="str">
            <v>SR (DRY) 3.3/6.6kV</v>
          </cell>
          <cell r="C4296" t="str">
            <v>30kVA</v>
          </cell>
          <cell r="D4296" t="str">
            <v>대</v>
          </cell>
        </row>
        <row r="4297">
          <cell r="A4297">
            <v>7410200</v>
          </cell>
          <cell r="B4297" t="str">
            <v>REACTOR 3.3/6.6kV</v>
          </cell>
          <cell r="C4297" t="str">
            <v>75HP (D)</v>
          </cell>
          <cell r="D4297" t="str">
            <v>대</v>
          </cell>
        </row>
        <row r="4298">
          <cell r="A4298">
            <v>7410201</v>
          </cell>
          <cell r="B4298" t="str">
            <v>REACTOR 3.3/6.6kV</v>
          </cell>
          <cell r="C4298" t="str">
            <v>75HP (M)</v>
          </cell>
          <cell r="D4298" t="str">
            <v>대</v>
          </cell>
        </row>
        <row r="4299">
          <cell r="A4299">
            <v>7410202</v>
          </cell>
          <cell r="B4299" t="str">
            <v>REACTOR 3.3/6.6kV</v>
          </cell>
          <cell r="C4299" t="str">
            <v>100HP (D)</v>
          </cell>
          <cell r="D4299" t="str">
            <v>대</v>
          </cell>
        </row>
        <row r="4300">
          <cell r="A4300">
            <v>7410203</v>
          </cell>
          <cell r="B4300" t="str">
            <v>REACTOR 3.3/6.6kV</v>
          </cell>
          <cell r="C4300" t="str">
            <v>100HP (M)</v>
          </cell>
          <cell r="D4300" t="str">
            <v>대</v>
          </cell>
        </row>
        <row r="4301">
          <cell r="A4301">
            <v>7410204</v>
          </cell>
          <cell r="B4301" t="str">
            <v>REACTOR 3.3/6.6kV</v>
          </cell>
          <cell r="C4301" t="str">
            <v>150HP (D)</v>
          </cell>
          <cell r="D4301" t="str">
            <v>대</v>
          </cell>
        </row>
        <row r="4302">
          <cell r="A4302">
            <v>7410205</v>
          </cell>
          <cell r="B4302" t="str">
            <v>REACTOR 3.3/6.6kV</v>
          </cell>
          <cell r="C4302" t="str">
            <v>150HP (M)</v>
          </cell>
          <cell r="D4302" t="str">
            <v>대</v>
          </cell>
        </row>
        <row r="4303">
          <cell r="A4303">
            <v>7410206</v>
          </cell>
          <cell r="B4303" t="str">
            <v>REACTOR 3.3/6.6kV</v>
          </cell>
          <cell r="C4303" t="str">
            <v>200HP (D)</v>
          </cell>
          <cell r="D4303" t="str">
            <v>대</v>
          </cell>
        </row>
        <row r="4304">
          <cell r="A4304">
            <v>7410207</v>
          </cell>
          <cell r="B4304" t="str">
            <v>REACTOR 3.3/6.6kV</v>
          </cell>
          <cell r="C4304" t="str">
            <v>200HP (M)</v>
          </cell>
          <cell r="D4304" t="str">
            <v>대</v>
          </cell>
        </row>
        <row r="4305">
          <cell r="A4305">
            <v>7410208</v>
          </cell>
          <cell r="B4305" t="str">
            <v>REACTOR 3.3/6.6kV</v>
          </cell>
          <cell r="C4305" t="str">
            <v>250HP (D)</v>
          </cell>
          <cell r="D4305" t="str">
            <v>대</v>
          </cell>
        </row>
        <row r="4306">
          <cell r="A4306">
            <v>7410209</v>
          </cell>
          <cell r="B4306" t="str">
            <v>REACTOR 3.3/6.6kV</v>
          </cell>
          <cell r="C4306" t="str">
            <v>250HP (M)</v>
          </cell>
          <cell r="D4306" t="str">
            <v>대</v>
          </cell>
        </row>
        <row r="4307">
          <cell r="A4307">
            <v>7410210</v>
          </cell>
          <cell r="B4307" t="str">
            <v>REACTOR 3.3/6.6kV</v>
          </cell>
          <cell r="C4307" t="str">
            <v>300HP (D)</v>
          </cell>
          <cell r="D4307" t="str">
            <v>대</v>
          </cell>
        </row>
        <row r="4308">
          <cell r="A4308">
            <v>7410211</v>
          </cell>
          <cell r="B4308" t="str">
            <v>REACTOR 3.3/6.6kV</v>
          </cell>
          <cell r="C4308" t="str">
            <v>300HP (M)</v>
          </cell>
          <cell r="D4308" t="str">
            <v>대</v>
          </cell>
        </row>
        <row r="4309">
          <cell r="A4309">
            <v>7410212</v>
          </cell>
          <cell r="B4309" t="str">
            <v>REACTOR 3.3/6.6kV</v>
          </cell>
          <cell r="C4309" t="str">
            <v>350HP (D)</v>
          </cell>
          <cell r="D4309" t="str">
            <v>대</v>
          </cell>
        </row>
        <row r="4310">
          <cell r="A4310">
            <v>7410213</v>
          </cell>
          <cell r="B4310" t="str">
            <v>REACTOR 3.3/6.6kV</v>
          </cell>
          <cell r="C4310" t="str">
            <v>350HP (M)</v>
          </cell>
          <cell r="D4310" t="str">
            <v>대</v>
          </cell>
        </row>
        <row r="4311">
          <cell r="A4311">
            <v>7410214</v>
          </cell>
          <cell r="B4311" t="str">
            <v>REACTOR 3.3/6.6kV</v>
          </cell>
          <cell r="C4311" t="str">
            <v>400HP (D)</v>
          </cell>
          <cell r="D4311" t="str">
            <v>대</v>
          </cell>
        </row>
        <row r="4312">
          <cell r="A4312">
            <v>7410215</v>
          </cell>
          <cell r="B4312" t="str">
            <v>REACTOR 3.3/6.6kV</v>
          </cell>
          <cell r="C4312" t="str">
            <v>400HP (M)</v>
          </cell>
          <cell r="D4312" t="str">
            <v>대</v>
          </cell>
        </row>
        <row r="4313">
          <cell r="A4313">
            <v>7410216</v>
          </cell>
          <cell r="B4313" t="str">
            <v>REACTOR 3.3/6.6kV</v>
          </cell>
          <cell r="C4313" t="str">
            <v>450HP (D)</v>
          </cell>
          <cell r="D4313" t="str">
            <v>대</v>
          </cell>
        </row>
        <row r="4314">
          <cell r="A4314">
            <v>7410217</v>
          </cell>
          <cell r="B4314" t="str">
            <v>REACTOR 3.3/6.6kV</v>
          </cell>
          <cell r="C4314" t="str">
            <v>450HP (M)</v>
          </cell>
          <cell r="D4314" t="str">
            <v>대</v>
          </cell>
        </row>
        <row r="4315">
          <cell r="A4315">
            <v>7410218</v>
          </cell>
          <cell r="B4315" t="str">
            <v>REACTOR 3.3/6.6kV</v>
          </cell>
          <cell r="C4315" t="str">
            <v>500HP (D)</v>
          </cell>
          <cell r="D4315" t="str">
            <v>대</v>
          </cell>
        </row>
        <row r="4316">
          <cell r="A4316">
            <v>7410219</v>
          </cell>
          <cell r="B4316" t="str">
            <v>REACTOR 3.3/6.6kV</v>
          </cell>
          <cell r="C4316" t="str">
            <v>500HP (M)</v>
          </cell>
          <cell r="D4316" t="str">
            <v>대</v>
          </cell>
        </row>
        <row r="4317">
          <cell r="A4317">
            <v>7410220</v>
          </cell>
          <cell r="B4317" t="str">
            <v>REACTOR 3.3/6.6kV</v>
          </cell>
          <cell r="C4317" t="str">
            <v>550HP (D)</v>
          </cell>
          <cell r="D4317" t="str">
            <v>대</v>
          </cell>
        </row>
        <row r="4318">
          <cell r="A4318">
            <v>7410221</v>
          </cell>
          <cell r="B4318" t="str">
            <v>REACTOR 3.3/6.6kV</v>
          </cell>
          <cell r="C4318" t="str">
            <v>550HP (M)</v>
          </cell>
          <cell r="D4318" t="str">
            <v>대</v>
          </cell>
        </row>
        <row r="4319">
          <cell r="A4319">
            <v>7410222</v>
          </cell>
          <cell r="B4319" t="str">
            <v>REACTOR 3.3/6.6kV</v>
          </cell>
          <cell r="C4319" t="str">
            <v>600HP (D)</v>
          </cell>
          <cell r="D4319" t="str">
            <v>대</v>
          </cell>
        </row>
        <row r="4320">
          <cell r="A4320">
            <v>7410223</v>
          </cell>
          <cell r="B4320" t="str">
            <v>REACTOR 3.3/6.6kV</v>
          </cell>
          <cell r="C4320" t="str">
            <v>600HP (M)</v>
          </cell>
          <cell r="D4320" t="str">
            <v>대</v>
          </cell>
        </row>
        <row r="4321">
          <cell r="A4321">
            <v>7410224</v>
          </cell>
          <cell r="B4321" t="str">
            <v>REACTOR 3.3/6.6kV</v>
          </cell>
          <cell r="C4321" t="str">
            <v>700HP (D)</v>
          </cell>
          <cell r="D4321" t="str">
            <v>대</v>
          </cell>
        </row>
        <row r="4322">
          <cell r="A4322">
            <v>7410225</v>
          </cell>
          <cell r="B4322" t="str">
            <v>REACTOR 3.3/6.6kV</v>
          </cell>
          <cell r="C4322" t="str">
            <v>700HP (M)</v>
          </cell>
          <cell r="D4322" t="str">
            <v>대</v>
          </cell>
        </row>
        <row r="4323">
          <cell r="A4323">
            <v>7410226</v>
          </cell>
          <cell r="B4323" t="str">
            <v>REACTOR 3.3/6.6kV</v>
          </cell>
          <cell r="C4323" t="str">
            <v>800HP (D)</v>
          </cell>
          <cell r="D4323" t="str">
            <v>대</v>
          </cell>
        </row>
        <row r="4324">
          <cell r="A4324">
            <v>7410227</v>
          </cell>
          <cell r="B4324" t="str">
            <v>REACTOR 3.3/6.6kV</v>
          </cell>
          <cell r="C4324" t="str">
            <v>800HP (M)</v>
          </cell>
          <cell r="D4324" t="str">
            <v>대</v>
          </cell>
        </row>
        <row r="4325">
          <cell r="A4325">
            <v>7410228</v>
          </cell>
          <cell r="B4325" t="str">
            <v>REACTOR 3.3/6.6kV</v>
          </cell>
          <cell r="C4325" t="str">
            <v>900HP (D)</v>
          </cell>
          <cell r="D4325" t="str">
            <v>대</v>
          </cell>
        </row>
        <row r="4326">
          <cell r="A4326">
            <v>7410229</v>
          </cell>
          <cell r="B4326" t="str">
            <v>REACTOR 3.3/6.6kV</v>
          </cell>
          <cell r="C4326" t="str">
            <v>900HP (M)</v>
          </cell>
          <cell r="D4326" t="str">
            <v>대</v>
          </cell>
        </row>
        <row r="4327">
          <cell r="A4327">
            <v>7410230</v>
          </cell>
          <cell r="B4327" t="str">
            <v>REACTOR 3.3/6.6kV</v>
          </cell>
          <cell r="C4327" t="str">
            <v>1000HP (D)</v>
          </cell>
          <cell r="D4327" t="str">
            <v>대</v>
          </cell>
        </row>
        <row r="4328">
          <cell r="A4328">
            <v>7410231</v>
          </cell>
          <cell r="B4328" t="str">
            <v>REACTOR 3.3/6.6kV</v>
          </cell>
          <cell r="C4328" t="str">
            <v>1000HP (M)</v>
          </cell>
          <cell r="D4328" t="str">
            <v>대</v>
          </cell>
        </row>
        <row r="4329">
          <cell r="A4329">
            <v>7410232</v>
          </cell>
          <cell r="B4329" t="str">
            <v>REACTOR 3.3/6.6kV</v>
          </cell>
          <cell r="C4329" t="str">
            <v>1200HP (D)</v>
          </cell>
          <cell r="D4329" t="str">
            <v>대</v>
          </cell>
        </row>
        <row r="4330">
          <cell r="A4330">
            <v>7410233</v>
          </cell>
          <cell r="B4330" t="str">
            <v>REACTOR 3.3/6.6kV</v>
          </cell>
          <cell r="C4330" t="str">
            <v>1200HP (M)</v>
          </cell>
          <cell r="D4330" t="str">
            <v>대</v>
          </cell>
        </row>
        <row r="4331">
          <cell r="A4331">
            <v>7410234</v>
          </cell>
          <cell r="B4331" t="str">
            <v>REACTOR 3.3/6.6kV</v>
          </cell>
          <cell r="C4331" t="str">
            <v>1500HP (D)</v>
          </cell>
          <cell r="D4331" t="str">
            <v>대</v>
          </cell>
        </row>
        <row r="4332">
          <cell r="A4332">
            <v>7410235</v>
          </cell>
          <cell r="B4332" t="str">
            <v>REACTOR 3.3/6.6kV</v>
          </cell>
          <cell r="C4332" t="str">
            <v>1500HP (M)</v>
          </cell>
          <cell r="D4332" t="str">
            <v>대</v>
          </cell>
        </row>
        <row r="4333">
          <cell r="A4333">
            <v>7410236</v>
          </cell>
          <cell r="B4333" t="str">
            <v>REACTOR 3.3/6.6kV</v>
          </cell>
          <cell r="C4333" t="str">
            <v>1750HP (D)</v>
          </cell>
          <cell r="D4333" t="str">
            <v>대</v>
          </cell>
        </row>
        <row r="4334">
          <cell r="A4334">
            <v>7410237</v>
          </cell>
          <cell r="B4334" t="str">
            <v>REACTOR 3.3/6.6kV</v>
          </cell>
          <cell r="C4334" t="str">
            <v>1750HP (M)</v>
          </cell>
          <cell r="D4334" t="str">
            <v>대</v>
          </cell>
        </row>
        <row r="4335">
          <cell r="A4335">
            <v>7410238</v>
          </cell>
          <cell r="B4335" t="str">
            <v>REACTOR 3.3/6.6kV</v>
          </cell>
          <cell r="C4335" t="str">
            <v>2000HP (D)</v>
          </cell>
          <cell r="D4335" t="str">
            <v>대</v>
          </cell>
        </row>
        <row r="4336">
          <cell r="A4336">
            <v>7410239</v>
          </cell>
          <cell r="B4336" t="str">
            <v>REACTOR 3.3/6.6kV</v>
          </cell>
          <cell r="C4336" t="str">
            <v>2000HP (M)</v>
          </cell>
          <cell r="D4336" t="str">
            <v>대</v>
          </cell>
        </row>
        <row r="4337">
          <cell r="A4337">
            <v>7411001</v>
          </cell>
          <cell r="B4337" t="str">
            <v>BATTERY 12V-4AH</v>
          </cell>
          <cell r="C4337" t="str">
            <v>무보수밀폐형(ES)</v>
          </cell>
          <cell r="D4337" t="str">
            <v>개</v>
          </cell>
        </row>
        <row r="4338">
          <cell r="A4338">
            <v>7411002</v>
          </cell>
          <cell r="B4338" t="str">
            <v>BATTERY 12V-6.5AH</v>
          </cell>
          <cell r="C4338" t="str">
            <v>무보수밀폐형(ES)</v>
          </cell>
          <cell r="D4338" t="str">
            <v>개</v>
          </cell>
        </row>
        <row r="4339">
          <cell r="A4339">
            <v>7411003</v>
          </cell>
          <cell r="B4339" t="str">
            <v>BATTERY 12V-15AH</v>
          </cell>
          <cell r="C4339" t="str">
            <v>무보수밀폐형(ES)</v>
          </cell>
          <cell r="D4339" t="str">
            <v>개</v>
          </cell>
        </row>
        <row r="4340">
          <cell r="A4340">
            <v>7411004</v>
          </cell>
          <cell r="B4340" t="str">
            <v>BATTERY 12V-24AH</v>
          </cell>
          <cell r="C4340" t="str">
            <v>무보수밀폐형(ES)</v>
          </cell>
          <cell r="D4340" t="str">
            <v>개</v>
          </cell>
        </row>
        <row r="4341">
          <cell r="A4341">
            <v>7411005</v>
          </cell>
          <cell r="B4341" t="str">
            <v>BATTERY 12V-40AH</v>
          </cell>
          <cell r="C4341" t="str">
            <v>무보수밀폐형(ES)</v>
          </cell>
          <cell r="D4341" t="str">
            <v>개</v>
          </cell>
        </row>
        <row r="4342">
          <cell r="A4342">
            <v>7411006</v>
          </cell>
          <cell r="B4342" t="str">
            <v>BATTERY 12V-60AH</v>
          </cell>
          <cell r="C4342" t="str">
            <v>무보수밀폐형(ES)</v>
          </cell>
          <cell r="D4342" t="str">
            <v>개</v>
          </cell>
        </row>
        <row r="4343">
          <cell r="A4343">
            <v>7411007</v>
          </cell>
          <cell r="B4343" t="str">
            <v>BATTERY 12V-100AH</v>
          </cell>
          <cell r="C4343" t="str">
            <v>무보수밀폐형(ES)</v>
          </cell>
          <cell r="D4343" t="str">
            <v>개</v>
          </cell>
        </row>
        <row r="4344">
          <cell r="A4344">
            <v>7411008</v>
          </cell>
          <cell r="B4344" t="str">
            <v>BATTERY 12V-120AH</v>
          </cell>
          <cell r="C4344" t="str">
            <v>무보수밀폐형(ES)</v>
          </cell>
          <cell r="D4344" t="str">
            <v>개</v>
          </cell>
        </row>
        <row r="4345">
          <cell r="A4345">
            <v>7411009</v>
          </cell>
          <cell r="B4345" t="str">
            <v>BATTERY 12V-150AH</v>
          </cell>
          <cell r="C4345" t="str">
            <v>무보수밀폐형(ES)</v>
          </cell>
          <cell r="D4345" t="str">
            <v>개</v>
          </cell>
        </row>
        <row r="4346">
          <cell r="A4346">
            <v>7411010</v>
          </cell>
          <cell r="B4346" t="str">
            <v>BATTERY 12V-200AH</v>
          </cell>
          <cell r="C4346" t="str">
            <v>무보수밀폐형(ES)</v>
          </cell>
          <cell r="D4346" t="str">
            <v>개</v>
          </cell>
        </row>
        <row r="4347">
          <cell r="A4347">
            <v>7411100</v>
          </cell>
          <cell r="B4347" t="str">
            <v>BATTERY 12V-4AH</v>
          </cell>
          <cell r="C4347" t="str">
            <v>무보수형(MF)</v>
          </cell>
          <cell r="D4347" t="str">
            <v>개</v>
          </cell>
        </row>
        <row r="4348">
          <cell r="A4348">
            <v>7411101</v>
          </cell>
          <cell r="B4348" t="str">
            <v>BATTERY 12V-6.5AH</v>
          </cell>
          <cell r="C4348" t="str">
            <v>무보수형(MF)</v>
          </cell>
          <cell r="D4348" t="str">
            <v>개</v>
          </cell>
        </row>
        <row r="4349">
          <cell r="A4349">
            <v>7411102</v>
          </cell>
          <cell r="B4349" t="str">
            <v>BATTERY 12V-15AH</v>
          </cell>
          <cell r="C4349" t="str">
            <v>무보수형(MF)</v>
          </cell>
          <cell r="D4349" t="str">
            <v>개</v>
          </cell>
        </row>
        <row r="4350">
          <cell r="A4350">
            <v>7411103</v>
          </cell>
          <cell r="B4350" t="str">
            <v>BATTERY 12V-35AH</v>
          </cell>
          <cell r="C4350" t="str">
            <v>무보수형(MF)</v>
          </cell>
          <cell r="D4350" t="str">
            <v>개</v>
          </cell>
        </row>
        <row r="4351">
          <cell r="A4351">
            <v>7411104</v>
          </cell>
          <cell r="B4351" t="str">
            <v>BATTERY 12V-45AH</v>
          </cell>
          <cell r="C4351" t="str">
            <v>무보수형(MF)</v>
          </cell>
          <cell r="D4351" t="str">
            <v>개</v>
          </cell>
        </row>
        <row r="4352">
          <cell r="A4352">
            <v>7411105</v>
          </cell>
          <cell r="B4352" t="str">
            <v>BATTERY 12V-60AH</v>
          </cell>
          <cell r="C4352" t="str">
            <v>무보수형(MF)</v>
          </cell>
          <cell r="D4352" t="str">
            <v>개</v>
          </cell>
        </row>
        <row r="4353">
          <cell r="A4353">
            <v>7411106</v>
          </cell>
          <cell r="B4353" t="str">
            <v>BATTERY 12V-100AH</v>
          </cell>
          <cell r="C4353" t="str">
            <v>무보수형(MF)</v>
          </cell>
          <cell r="D4353" t="str">
            <v>개</v>
          </cell>
        </row>
        <row r="4354">
          <cell r="A4354">
            <v>7411107</v>
          </cell>
          <cell r="B4354" t="str">
            <v>BATTERY 12V-120AH</v>
          </cell>
          <cell r="C4354" t="str">
            <v>무보수형(MF)</v>
          </cell>
          <cell r="D4354" t="str">
            <v>개</v>
          </cell>
        </row>
        <row r="4355">
          <cell r="A4355">
            <v>7411108</v>
          </cell>
          <cell r="B4355" t="str">
            <v>BATTERY 12V-150AH</v>
          </cell>
          <cell r="C4355" t="str">
            <v>무보수형(MF)</v>
          </cell>
          <cell r="D4355" t="str">
            <v>개</v>
          </cell>
        </row>
        <row r="4356">
          <cell r="A4356">
            <v>7411109</v>
          </cell>
          <cell r="B4356" t="str">
            <v>BATTERY 12V-200AH</v>
          </cell>
          <cell r="C4356" t="str">
            <v>무보수형(MF)</v>
          </cell>
          <cell r="D4356" t="str">
            <v>개</v>
          </cell>
        </row>
        <row r="4357">
          <cell r="A4357">
            <v>7411200</v>
          </cell>
          <cell r="B4357" t="str">
            <v>BATTERY 2V-4AH</v>
          </cell>
          <cell r="C4357" t="str">
            <v>무보수밀폐(ESG)</v>
          </cell>
          <cell r="D4357" t="str">
            <v>개</v>
          </cell>
        </row>
        <row r="4358">
          <cell r="A4358">
            <v>7411201</v>
          </cell>
          <cell r="B4358" t="str">
            <v>BATTERY 2V-6.5AH</v>
          </cell>
          <cell r="C4358" t="str">
            <v>무보수밀폐(ESG)</v>
          </cell>
          <cell r="D4358" t="str">
            <v>개</v>
          </cell>
        </row>
        <row r="4359">
          <cell r="A4359">
            <v>7411202</v>
          </cell>
          <cell r="B4359" t="str">
            <v>BATTERY 2V-15AH</v>
          </cell>
          <cell r="C4359" t="str">
            <v>무보수밀폐(ESG)</v>
          </cell>
          <cell r="D4359" t="str">
            <v>개</v>
          </cell>
        </row>
        <row r="4360">
          <cell r="A4360">
            <v>7411203</v>
          </cell>
          <cell r="B4360" t="str">
            <v>BATTERY 2V-60AH</v>
          </cell>
          <cell r="C4360" t="str">
            <v>무보수밀폐(ESG)</v>
          </cell>
          <cell r="D4360" t="str">
            <v>개</v>
          </cell>
        </row>
        <row r="4361">
          <cell r="A4361">
            <v>7411204</v>
          </cell>
          <cell r="B4361" t="str">
            <v>BATTERY 2V-80AH</v>
          </cell>
          <cell r="C4361" t="str">
            <v>무보수밀폐(ESG)</v>
          </cell>
          <cell r="D4361" t="str">
            <v>개</v>
          </cell>
        </row>
        <row r="4362">
          <cell r="A4362">
            <v>7411205</v>
          </cell>
          <cell r="B4362" t="str">
            <v>BATTERY 2V-100AH</v>
          </cell>
          <cell r="C4362" t="str">
            <v>무보수밀폐(ESG)</v>
          </cell>
          <cell r="D4362" t="str">
            <v>개</v>
          </cell>
        </row>
        <row r="4363">
          <cell r="A4363">
            <v>7411206</v>
          </cell>
          <cell r="B4363" t="str">
            <v>BATTERY 2V-120AH</v>
          </cell>
          <cell r="C4363" t="str">
            <v>무보수밀폐(ESG)</v>
          </cell>
          <cell r="D4363" t="str">
            <v>개</v>
          </cell>
        </row>
        <row r="4364">
          <cell r="A4364">
            <v>7411207</v>
          </cell>
          <cell r="B4364" t="str">
            <v>BATTERY 2V-150AH</v>
          </cell>
          <cell r="C4364" t="str">
            <v>무보수밀폐(ESG)</v>
          </cell>
          <cell r="D4364" t="str">
            <v>개</v>
          </cell>
        </row>
        <row r="4365">
          <cell r="A4365">
            <v>7411208</v>
          </cell>
          <cell r="B4365" t="str">
            <v>BATTERY 2V-160AH</v>
          </cell>
          <cell r="C4365" t="str">
            <v>무보수밀폐(ESG)</v>
          </cell>
          <cell r="D4365" t="str">
            <v>개</v>
          </cell>
        </row>
        <row r="4366">
          <cell r="A4366">
            <v>7411209</v>
          </cell>
          <cell r="B4366" t="str">
            <v>BATTERY 2V-200AH</v>
          </cell>
          <cell r="C4366" t="str">
            <v>무보수밀폐(ESG)</v>
          </cell>
          <cell r="D4366" t="str">
            <v>개</v>
          </cell>
        </row>
        <row r="4367">
          <cell r="A4367">
            <v>7411210</v>
          </cell>
          <cell r="B4367" t="str">
            <v>BATTERY 2V-250AH</v>
          </cell>
          <cell r="C4367" t="str">
            <v>무보수밀폐(ESG)</v>
          </cell>
          <cell r="D4367" t="str">
            <v>개</v>
          </cell>
        </row>
        <row r="4368">
          <cell r="A4368">
            <v>7411211</v>
          </cell>
          <cell r="B4368" t="str">
            <v>BATTERY 2V-300AH</v>
          </cell>
          <cell r="C4368" t="str">
            <v>무보수밀폐(ESG)</v>
          </cell>
          <cell r="D4368" t="str">
            <v>개</v>
          </cell>
        </row>
        <row r="4369">
          <cell r="A4369">
            <v>7411212</v>
          </cell>
          <cell r="B4369" t="str">
            <v>BATTERY 2V-400AH</v>
          </cell>
          <cell r="C4369" t="str">
            <v>무보수밀폐(ESG)</v>
          </cell>
          <cell r="D4369" t="str">
            <v>개</v>
          </cell>
        </row>
        <row r="4370">
          <cell r="A4370">
            <v>7411213</v>
          </cell>
          <cell r="B4370" t="str">
            <v>BATTERY 2V-500AH</v>
          </cell>
          <cell r="C4370" t="str">
            <v>무보수밀폐(ESG)</v>
          </cell>
          <cell r="D4370" t="str">
            <v>개</v>
          </cell>
        </row>
        <row r="4371">
          <cell r="A4371">
            <v>7411214</v>
          </cell>
          <cell r="B4371" t="str">
            <v>BATTERY 2V-600AH</v>
          </cell>
          <cell r="C4371" t="str">
            <v>무보수밀폐(ESG)</v>
          </cell>
          <cell r="D4371" t="str">
            <v>개</v>
          </cell>
        </row>
        <row r="4372">
          <cell r="A4372">
            <v>7411215</v>
          </cell>
          <cell r="B4372" t="str">
            <v>BATTERY 2V-700AH</v>
          </cell>
          <cell r="C4372" t="str">
            <v>무보수밀폐(ESG)</v>
          </cell>
          <cell r="D4372" t="str">
            <v>개</v>
          </cell>
        </row>
        <row r="4373">
          <cell r="A4373">
            <v>7411216</v>
          </cell>
          <cell r="B4373" t="str">
            <v>BATTERY 2V-800AH</v>
          </cell>
          <cell r="C4373" t="str">
            <v>무보수밀폐(ESG)</v>
          </cell>
          <cell r="D4373" t="str">
            <v>개</v>
          </cell>
        </row>
        <row r="4374">
          <cell r="A4374">
            <v>7411217</v>
          </cell>
          <cell r="B4374" t="str">
            <v>BATTERY 2V-900AH</v>
          </cell>
          <cell r="C4374" t="str">
            <v>무보수밀폐(ESG)</v>
          </cell>
          <cell r="D4374" t="str">
            <v>개</v>
          </cell>
        </row>
        <row r="4375">
          <cell r="A4375">
            <v>7411218</v>
          </cell>
          <cell r="B4375" t="str">
            <v>BATTERY 2V-1000AH</v>
          </cell>
          <cell r="C4375" t="str">
            <v>무보수밀폐(ESG)</v>
          </cell>
          <cell r="D4375" t="str">
            <v>개</v>
          </cell>
        </row>
        <row r="4376">
          <cell r="A4376">
            <v>7411219</v>
          </cell>
          <cell r="B4376" t="str">
            <v>BATTERY 2V-1200AH</v>
          </cell>
          <cell r="C4376" t="str">
            <v>무보수밀폐(ESG)</v>
          </cell>
          <cell r="D4376" t="str">
            <v>개</v>
          </cell>
        </row>
        <row r="4377">
          <cell r="A4377">
            <v>7411220</v>
          </cell>
          <cell r="B4377" t="str">
            <v>BATTERY 2V-1400AH</v>
          </cell>
          <cell r="C4377" t="str">
            <v>무보수밀폐(ESG)</v>
          </cell>
          <cell r="D4377" t="str">
            <v>개</v>
          </cell>
        </row>
        <row r="4378">
          <cell r="A4378">
            <v>7412001</v>
          </cell>
          <cell r="B4378" t="str">
            <v>VVVF ELEV 승객용</v>
          </cell>
          <cell r="C4378" t="str">
            <v>9인승 60m/m 7층</v>
          </cell>
          <cell r="D4378" t="str">
            <v>대</v>
          </cell>
        </row>
        <row r="4379">
          <cell r="A4379">
            <v>7412002</v>
          </cell>
          <cell r="B4379" t="str">
            <v>VVVF ELEV 승객용</v>
          </cell>
          <cell r="C4379" t="str">
            <v>9인승 60m/m 8층</v>
          </cell>
          <cell r="D4379" t="str">
            <v>대</v>
          </cell>
        </row>
        <row r="4380">
          <cell r="A4380">
            <v>7412003</v>
          </cell>
          <cell r="B4380" t="str">
            <v>VVVF ELEV 승객용</v>
          </cell>
          <cell r="C4380" t="str">
            <v>9인승 60m/m 9층</v>
          </cell>
          <cell r="D4380" t="str">
            <v>대</v>
          </cell>
        </row>
        <row r="4381">
          <cell r="A4381">
            <v>7412004</v>
          </cell>
          <cell r="B4381" t="str">
            <v>VVVF ELEV 승객용</v>
          </cell>
          <cell r="C4381" t="str">
            <v>9인승 60m/m 10층</v>
          </cell>
          <cell r="D4381" t="str">
            <v>대</v>
          </cell>
        </row>
        <row r="4382">
          <cell r="A4382">
            <v>7412005</v>
          </cell>
          <cell r="B4382" t="str">
            <v>VVVF ELEV 승객용</v>
          </cell>
          <cell r="C4382" t="str">
            <v>9인승 60m/m 12층</v>
          </cell>
          <cell r="D4382" t="str">
            <v>대</v>
          </cell>
        </row>
        <row r="4383">
          <cell r="A4383">
            <v>7412006</v>
          </cell>
          <cell r="B4383" t="str">
            <v>VVVF ELEV 승객용</v>
          </cell>
          <cell r="C4383" t="str">
            <v>9인승 60m/m 13층</v>
          </cell>
          <cell r="D4383" t="str">
            <v>대</v>
          </cell>
        </row>
        <row r="4384">
          <cell r="A4384">
            <v>7412007</v>
          </cell>
          <cell r="B4384" t="str">
            <v>VVVF ELEV 승객용</v>
          </cell>
          <cell r="C4384" t="str">
            <v>9인승 60m/m 14층</v>
          </cell>
          <cell r="D4384" t="str">
            <v>대</v>
          </cell>
        </row>
        <row r="4385">
          <cell r="A4385">
            <v>7412008</v>
          </cell>
          <cell r="B4385" t="str">
            <v>VVVF ELEV 승객용</v>
          </cell>
          <cell r="C4385" t="str">
            <v>9인승 60m/m 15층</v>
          </cell>
          <cell r="D4385" t="str">
            <v>대</v>
          </cell>
        </row>
        <row r="4386">
          <cell r="A4386">
            <v>7412050</v>
          </cell>
          <cell r="B4386" t="str">
            <v>VVVF ELEV 승객용</v>
          </cell>
          <cell r="C4386" t="str">
            <v>11인승 60m/m 7층</v>
          </cell>
          <cell r="D4386" t="str">
            <v>대</v>
          </cell>
        </row>
        <row r="4387">
          <cell r="A4387">
            <v>7412051</v>
          </cell>
          <cell r="B4387" t="str">
            <v>VVVF ELEV 승객용</v>
          </cell>
          <cell r="C4387" t="str">
            <v>11인승 60m/m 8층</v>
          </cell>
          <cell r="D4387" t="str">
            <v>대</v>
          </cell>
        </row>
        <row r="4388">
          <cell r="A4388">
            <v>7412052</v>
          </cell>
          <cell r="B4388" t="str">
            <v>VVVF ELEV 승객용</v>
          </cell>
          <cell r="C4388" t="str">
            <v>11인승 60m/m 9층</v>
          </cell>
          <cell r="D4388" t="str">
            <v>대</v>
          </cell>
        </row>
        <row r="4389">
          <cell r="A4389">
            <v>7412053</v>
          </cell>
          <cell r="B4389" t="str">
            <v>VVVF ELEV 승객용</v>
          </cell>
          <cell r="C4389" t="str">
            <v>11인승60m/m 10층</v>
          </cell>
          <cell r="D4389" t="str">
            <v>대</v>
          </cell>
        </row>
        <row r="4390">
          <cell r="A4390">
            <v>7412054</v>
          </cell>
          <cell r="B4390" t="str">
            <v>VVVF ELEV 승객용</v>
          </cell>
          <cell r="C4390" t="str">
            <v>11인승60m/m 12층</v>
          </cell>
          <cell r="D4390" t="str">
            <v>대</v>
          </cell>
        </row>
        <row r="4391">
          <cell r="A4391">
            <v>7412055</v>
          </cell>
          <cell r="B4391" t="str">
            <v>VVVF ELEV 승객용</v>
          </cell>
          <cell r="C4391" t="str">
            <v>11인승60m/m 13층</v>
          </cell>
          <cell r="D4391" t="str">
            <v>대</v>
          </cell>
        </row>
        <row r="4392">
          <cell r="A4392">
            <v>7412056</v>
          </cell>
          <cell r="B4392" t="str">
            <v>VVVF ELEV 승객용</v>
          </cell>
          <cell r="C4392" t="str">
            <v>11인승60m/m 14층</v>
          </cell>
          <cell r="D4392" t="str">
            <v>대</v>
          </cell>
        </row>
        <row r="4393">
          <cell r="A4393">
            <v>7412057</v>
          </cell>
          <cell r="B4393" t="str">
            <v>VVVF ELEV 승객용</v>
          </cell>
          <cell r="C4393" t="str">
            <v>11인승60m/m 15층</v>
          </cell>
          <cell r="D4393" t="str">
            <v>대</v>
          </cell>
        </row>
        <row r="4394">
          <cell r="A4394">
            <v>7412100</v>
          </cell>
          <cell r="B4394" t="str">
            <v>VVVF ELEV 승객용</v>
          </cell>
          <cell r="C4394" t="str">
            <v>13인승 60m/m 7층</v>
          </cell>
          <cell r="D4394" t="str">
            <v>대</v>
          </cell>
        </row>
        <row r="4395">
          <cell r="A4395">
            <v>7412101</v>
          </cell>
          <cell r="B4395" t="str">
            <v>VVVF ELEV 승객용</v>
          </cell>
          <cell r="C4395" t="str">
            <v>13인승 60m/m 8층</v>
          </cell>
          <cell r="D4395" t="str">
            <v>대</v>
          </cell>
        </row>
        <row r="4396">
          <cell r="A4396">
            <v>7412102</v>
          </cell>
          <cell r="B4396" t="str">
            <v>VVVF ELEV 승객용</v>
          </cell>
          <cell r="C4396" t="str">
            <v>13인승 60m/m 9층</v>
          </cell>
          <cell r="D4396" t="str">
            <v>대</v>
          </cell>
        </row>
        <row r="4397">
          <cell r="A4397">
            <v>7412103</v>
          </cell>
          <cell r="B4397" t="str">
            <v>VVVF ELEV 승객용</v>
          </cell>
          <cell r="C4397" t="str">
            <v>13인승60m/m 10층</v>
          </cell>
          <cell r="D4397" t="str">
            <v>대</v>
          </cell>
        </row>
        <row r="4398">
          <cell r="A4398">
            <v>7412104</v>
          </cell>
          <cell r="B4398" t="str">
            <v>VVVF ELEV 승객용</v>
          </cell>
          <cell r="C4398" t="str">
            <v>13인승60m/m 12층</v>
          </cell>
          <cell r="D4398" t="str">
            <v>대</v>
          </cell>
        </row>
        <row r="4399">
          <cell r="A4399">
            <v>7412105</v>
          </cell>
          <cell r="B4399" t="str">
            <v>VVVF ELEV 승객용</v>
          </cell>
          <cell r="C4399" t="str">
            <v>13인승60m/m 13층</v>
          </cell>
          <cell r="D4399" t="str">
            <v>대</v>
          </cell>
        </row>
        <row r="4400">
          <cell r="A4400">
            <v>7412106</v>
          </cell>
          <cell r="B4400" t="str">
            <v>VVVF ELEV 승객용</v>
          </cell>
          <cell r="C4400" t="str">
            <v>13인승60m/m 14층</v>
          </cell>
          <cell r="D4400" t="str">
            <v>대</v>
          </cell>
        </row>
        <row r="4401">
          <cell r="A4401">
            <v>7412107</v>
          </cell>
          <cell r="B4401" t="str">
            <v>VVVF ELEV 승객용</v>
          </cell>
          <cell r="C4401" t="str">
            <v>13인승60m/m 15층</v>
          </cell>
          <cell r="D4401" t="str">
            <v>대</v>
          </cell>
        </row>
        <row r="4402">
          <cell r="A4402">
            <v>7412150</v>
          </cell>
          <cell r="B4402" t="str">
            <v>VVVF ELEV 승객용</v>
          </cell>
          <cell r="C4402" t="str">
            <v>15인승 60m/m 7층</v>
          </cell>
          <cell r="D4402" t="str">
            <v>대</v>
          </cell>
        </row>
        <row r="4403">
          <cell r="A4403">
            <v>7412151</v>
          </cell>
          <cell r="B4403" t="str">
            <v>VVVF ELEV 승객용</v>
          </cell>
          <cell r="C4403" t="str">
            <v>15인승 60m/m 8층</v>
          </cell>
          <cell r="D4403" t="str">
            <v>대</v>
          </cell>
        </row>
        <row r="4404">
          <cell r="A4404">
            <v>7412152</v>
          </cell>
          <cell r="B4404" t="str">
            <v>VVVF ELEV 승객용</v>
          </cell>
          <cell r="C4404" t="str">
            <v>15인승 60m/m 9층</v>
          </cell>
          <cell r="D4404" t="str">
            <v>대</v>
          </cell>
        </row>
        <row r="4405">
          <cell r="A4405">
            <v>7412153</v>
          </cell>
          <cell r="B4405" t="str">
            <v>VVVF ELEV 승객용</v>
          </cell>
          <cell r="C4405" t="str">
            <v>15인승60m/m 10층</v>
          </cell>
          <cell r="D4405" t="str">
            <v>대</v>
          </cell>
        </row>
        <row r="4406">
          <cell r="A4406">
            <v>7412154</v>
          </cell>
          <cell r="B4406" t="str">
            <v>VVVF ELEV 승객용</v>
          </cell>
          <cell r="C4406" t="str">
            <v>15인승60m/m 12층</v>
          </cell>
          <cell r="D4406" t="str">
            <v>대</v>
          </cell>
        </row>
        <row r="4407">
          <cell r="A4407">
            <v>7412155</v>
          </cell>
          <cell r="B4407" t="str">
            <v>VVVF ELEV 승객용</v>
          </cell>
          <cell r="C4407" t="str">
            <v>15인승60m/m 13층</v>
          </cell>
          <cell r="D4407" t="str">
            <v>대</v>
          </cell>
        </row>
        <row r="4408">
          <cell r="A4408">
            <v>7412156</v>
          </cell>
          <cell r="B4408" t="str">
            <v>VVVF ELEV 승객용</v>
          </cell>
          <cell r="C4408" t="str">
            <v>15인승60m/m 14층</v>
          </cell>
          <cell r="D4408" t="str">
            <v>대</v>
          </cell>
        </row>
        <row r="4409">
          <cell r="A4409">
            <v>7412157</v>
          </cell>
          <cell r="B4409" t="str">
            <v>VVVF ELEV 승객용</v>
          </cell>
          <cell r="C4409" t="str">
            <v>15인승60m/m 15층</v>
          </cell>
          <cell r="D4409" t="str">
            <v>대</v>
          </cell>
        </row>
        <row r="4410">
          <cell r="A4410">
            <v>7412200</v>
          </cell>
          <cell r="B4410" t="str">
            <v>VVVF ELEV 승객용</v>
          </cell>
          <cell r="C4410" t="str">
            <v>17인승 60m/m 7층</v>
          </cell>
          <cell r="D4410" t="str">
            <v>대</v>
          </cell>
        </row>
        <row r="4411">
          <cell r="A4411">
            <v>7412201</v>
          </cell>
          <cell r="B4411" t="str">
            <v>VVVF ELEV 승객용</v>
          </cell>
          <cell r="C4411" t="str">
            <v>17인승 60m/m 8층</v>
          </cell>
          <cell r="D4411" t="str">
            <v>대</v>
          </cell>
        </row>
        <row r="4412">
          <cell r="A4412">
            <v>7412202</v>
          </cell>
          <cell r="B4412" t="str">
            <v>VVVF ELEV 승객용</v>
          </cell>
          <cell r="C4412" t="str">
            <v>17인승 60m/m 9층</v>
          </cell>
          <cell r="D4412" t="str">
            <v>대</v>
          </cell>
        </row>
        <row r="4413">
          <cell r="A4413">
            <v>7412203</v>
          </cell>
          <cell r="B4413" t="str">
            <v>VVVF ELEV 승객용</v>
          </cell>
          <cell r="C4413" t="str">
            <v>17인승60m/m 10층</v>
          </cell>
          <cell r="D4413" t="str">
            <v>대</v>
          </cell>
        </row>
        <row r="4414">
          <cell r="A4414">
            <v>7412204</v>
          </cell>
          <cell r="B4414" t="str">
            <v>VVVF ELEV 승객용</v>
          </cell>
          <cell r="C4414" t="str">
            <v>17인승60m/m 12층</v>
          </cell>
          <cell r="D4414" t="str">
            <v>대</v>
          </cell>
        </row>
        <row r="4415">
          <cell r="A4415">
            <v>7412205</v>
          </cell>
          <cell r="B4415" t="str">
            <v>VVVF ELEV 승객용</v>
          </cell>
          <cell r="C4415" t="str">
            <v>17인승60m/m 13층</v>
          </cell>
          <cell r="D4415" t="str">
            <v>대</v>
          </cell>
        </row>
        <row r="4416">
          <cell r="A4416">
            <v>7412206</v>
          </cell>
          <cell r="B4416" t="str">
            <v>VVVF ELEV 승객용</v>
          </cell>
          <cell r="C4416" t="str">
            <v>17인승60m/m 14층</v>
          </cell>
          <cell r="D4416" t="str">
            <v>대</v>
          </cell>
        </row>
        <row r="4417">
          <cell r="A4417">
            <v>7412207</v>
          </cell>
          <cell r="B4417" t="str">
            <v>VVVF ELEV 승객용</v>
          </cell>
          <cell r="C4417" t="str">
            <v>17인승60m/m 15층</v>
          </cell>
          <cell r="D4417" t="str">
            <v>대</v>
          </cell>
        </row>
        <row r="4418">
          <cell r="A4418">
            <v>7412250</v>
          </cell>
          <cell r="B4418" t="str">
            <v>VVVF ELEV승객+운구</v>
          </cell>
          <cell r="C4418" t="str">
            <v>13인승 60m/m 7층</v>
          </cell>
          <cell r="D4418" t="str">
            <v>대</v>
          </cell>
        </row>
        <row r="4419">
          <cell r="A4419">
            <v>7412251</v>
          </cell>
          <cell r="B4419" t="str">
            <v>VVVF ELEV승객+운구</v>
          </cell>
          <cell r="C4419" t="str">
            <v>13인승 60m/m 8층</v>
          </cell>
          <cell r="D4419" t="str">
            <v>대</v>
          </cell>
        </row>
        <row r="4420">
          <cell r="A4420">
            <v>7412252</v>
          </cell>
          <cell r="B4420" t="str">
            <v>VVVF ELEV승객+운구</v>
          </cell>
          <cell r="C4420" t="str">
            <v>13인승 60m/m 9층</v>
          </cell>
          <cell r="D4420" t="str">
            <v>대</v>
          </cell>
        </row>
        <row r="4421">
          <cell r="A4421">
            <v>7412253</v>
          </cell>
          <cell r="B4421" t="str">
            <v>VVVF ELEV승객+운구</v>
          </cell>
          <cell r="C4421" t="str">
            <v>13인승60m/m 10층</v>
          </cell>
          <cell r="D4421" t="str">
            <v>대</v>
          </cell>
        </row>
        <row r="4422">
          <cell r="A4422">
            <v>7412254</v>
          </cell>
          <cell r="B4422" t="str">
            <v>VVVF ELEV승객+운구</v>
          </cell>
          <cell r="C4422" t="str">
            <v>13인승60m/m 12층</v>
          </cell>
          <cell r="D4422" t="str">
            <v>대</v>
          </cell>
        </row>
        <row r="4423">
          <cell r="A4423">
            <v>7412255</v>
          </cell>
          <cell r="B4423" t="str">
            <v>VVVF ELEV승객+운구</v>
          </cell>
          <cell r="C4423" t="str">
            <v>13인승60m/m 13층</v>
          </cell>
          <cell r="D4423" t="str">
            <v>대</v>
          </cell>
        </row>
        <row r="4424">
          <cell r="A4424">
            <v>7412256</v>
          </cell>
          <cell r="B4424" t="str">
            <v>VVVF ELEV승객+운구</v>
          </cell>
          <cell r="C4424" t="str">
            <v>13인승60m/m 14층</v>
          </cell>
          <cell r="D4424" t="str">
            <v>대</v>
          </cell>
        </row>
        <row r="4425">
          <cell r="A4425">
            <v>7412257</v>
          </cell>
          <cell r="B4425" t="str">
            <v>VVVF ELEV승객+운구</v>
          </cell>
          <cell r="C4425" t="str">
            <v>13인승60m/m 15층</v>
          </cell>
          <cell r="D4425" t="str">
            <v>대</v>
          </cell>
        </row>
        <row r="4426">
          <cell r="A4426">
            <v>7412300</v>
          </cell>
          <cell r="B4426" t="str">
            <v>VVVF ELEV승객+운구</v>
          </cell>
          <cell r="C4426" t="str">
            <v>15인승 60m/m 7층</v>
          </cell>
          <cell r="D4426" t="str">
            <v>대</v>
          </cell>
        </row>
        <row r="4427">
          <cell r="A4427">
            <v>7412301</v>
          </cell>
          <cell r="B4427" t="str">
            <v>VVVF ELEV승객+운구</v>
          </cell>
          <cell r="C4427" t="str">
            <v>15인승 60m/m 8층</v>
          </cell>
          <cell r="D4427" t="str">
            <v>대</v>
          </cell>
        </row>
        <row r="4428">
          <cell r="A4428">
            <v>7412302</v>
          </cell>
          <cell r="B4428" t="str">
            <v>VVVF ELEV승객+운구</v>
          </cell>
          <cell r="C4428" t="str">
            <v>15인승 60m/m 9층</v>
          </cell>
          <cell r="D4428" t="str">
            <v>대</v>
          </cell>
        </row>
        <row r="4429">
          <cell r="A4429">
            <v>7412303</v>
          </cell>
          <cell r="B4429" t="str">
            <v>VVVF ELEV승객+운구</v>
          </cell>
          <cell r="C4429" t="str">
            <v>15인승60m/m 10층</v>
          </cell>
          <cell r="D4429" t="str">
            <v>대</v>
          </cell>
        </row>
        <row r="4430">
          <cell r="A4430">
            <v>7412304</v>
          </cell>
          <cell r="B4430" t="str">
            <v>VVVF ELEV승객+운구</v>
          </cell>
          <cell r="C4430" t="str">
            <v>15인승60m/m 12층</v>
          </cell>
          <cell r="D4430" t="str">
            <v>대</v>
          </cell>
        </row>
        <row r="4431">
          <cell r="A4431">
            <v>7412305</v>
          </cell>
          <cell r="B4431" t="str">
            <v>VVVF ELEV승객+운구</v>
          </cell>
          <cell r="C4431" t="str">
            <v>15인승60m/m 13층</v>
          </cell>
          <cell r="D4431" t="str">
            <v>대</v>
          </cell>
        </row>
        <row r="4432">
          <cell r="A4432">
            <v>7412306</v>
          </cell>
          <cell r="B4432" t="str">
            <v>VVVF ELEV승객+운구</v>
          </cell>
          <cell r="C4432" t="str">
            <v>15인승60m/m 14층</v>
          </cell>
          <cell r="D4432" t="str">
            <v>대</v>
          </cell>
        </row>
        <row r="4433">
          <cell r="A4433">
            <v>7412307</v>
          </cell>
          <cell r="B4433" t="str">
            <v>VVVF ELEV승객+운구</v>
          </cell>
          <cell r="C4433" t="str">
            <v>15인승60m/m 15층</v>
          </cell>
          <cell r="D4433" t="str">
            <v>대</v>
          </cell>
        </row>
        <row r="4434">
          <cell r="A4434">
            <v>7412350</v>
          </cell>
          <cell r="B4434" t="str">
            <v>VVVF ELEV승객+운구</v>
          </cell>
          <cell r="C4434" t="str">
            <v>17인승 60m/m 7층</v>
          </cell>
          <cell r="D4434" t="str">
            <v>대</v>
          </cell>
        </row>
        <row r="4435">
          <cell r="A4435">
            <v>7412351</v>
          </cell>
          <cell r="B4435" t="str">
            <v>VVVF ELEV승객+운구</v>
          </cell>
          <cell r="C4435" t="str">
            <v>17인승 60m/m 8층</v>
          </cell>
          <cell r="D4435" t="str">
            <v>대</v>
          </cell>
        </row>
        <row r="4436">
          <cell r="A4436">
            <v>7412352</v>
          </cell>
          <cell r="B4436" t="str">
            <v>VVVF ELEV승객+운구</v>
          </cell>
          <cell r="C4436" t="str">
            <v>17인승 60m/m 9층</v>
          </cell>
          <cell r="D4436" t="str">
            <v>대</v>
          </cell>
        </row>
        <row r="4437">
          <cell r="A4437">
            <v>7412353</v>
          </cell>
          <cell r="B4437" t="str">
            <v>VVVF ELEV승객+운구</v>
          </cell>
          <cell r="C4437" t="str">
            <v>17인승60m/m 10층</v>
          </cell>
          <cell r="D4437" t="str">
            <v>대</v>
          </cell>
        </row>
        <row r="4438">
          <cell r="A4438">
            <v>7412354</v>
          </cell>
          <cell r="B4438" t="str">
            <v>VVVF ELEV승객+운구</v>
          </cell>
          <cell r="C4438" t="str">
            <v>17인승60m/m 12층</v>
          </cell>
          <cell r="D4438" t="str">
            <v>대</v>
          </cell>
        </row>
        <row r="4439">
          <cell r="A4439">
            <v>7412355</v>
          </cell>
          <cell r="B4439" t="str">
            <v>VVVF ELEV승객+운구</v>
          </cell>
          <cell r="C4439" t="str">
            <v>17인승60m/m 13층</v>
          </cell>
          <cell r="D4439" t="str">
            <v>대</v>
          </cell>
        </row>
        <row r="4440">
          <cell r="A4440">
            <v>7412356</v>
          </cell>
          <cell r="B4440" t="str">
            <v>VVVF ELEV승객+운구</v>
          </cell>
          <cell r="C4440" t="str">
            <v>17인승60m/m 14층</v>
          </cell>
          <cell r="D4440" t="str">
            <v>대</v>
          </cell>
        </row>
        <row r="4441">
          <cell r="A4441">
            <v>7412357</v>
          </cell>
          <cell r="B4441" t="str">
            <v>VVVF ELEV승객+운구</v>
          </cell>
          <cell r="C4441" t="str">
            <v>17인승60m/m 15층</v>
          </cell>
          <cell r="D4441" t="str">
            <v>대</v>
          </cell>
        </row>
        <row r="4442">
          <cell r="A4442">
            <v>7412400</v>
          </cell>
          <cell r="B4442" t="str">
            <v>VVVF ELEV 비상용</v>
          </cell>
          <cell r="C4442" t="str">
            <v>9인용 90m/m 18층</v>
          </cell>
          <cell r="D4442" t="str">
            <v>대</v>
          </cell>
        </row>
        <row r="4443">
          <cell r="A4443">
            <v>7412401</v>
          </cell>
          <cell r="B4443" t="str">
            <v>VVVF ELEV 비상용</v>
          </cell>
          <cell r="C4443" t="str">
            <v>11인용90m/m 18층</v>
          </cell>
          <cell r="D4443" t="str">
            <v>대</v>
          </cell>
        </row>
        <row r="4444">
          <cell r="A4444">
            <v>7412402</v>
          </cell>
          <cell r="B4444" t="str">
            <v>VVVF ELEV 비상용</v>
          </cell>
          <cell r="C4444" t="str">
            <v>13인용90m/m 18층</v>
          </cell>
          <cell r="D4444" t="str">
            <v>대</v>
          </cell>
        </row>
        <row r="4445">
          <cell r="A4445">
            <v>7412403</v>
          </cell>
          <cell r="B4445" t="str">
            <v>VVVF ELEV 비상용</v>
          </cell>
          <cell r="C4445" t="str">
            <v>15인용90m/m 18층</v>
          </cell>
          <cell r="D4445" t="str">
            <v>대</v>
          </cell>
        </row>
        <row r="4446">
          <cell r="A4446">
            <v>7412404</v>
          </cell>
          <cell r="B4446" t="str">
            <v>VVVF ELEV 비상용</v>
          </cell>
          <cell r="C4446" t="str">
            <v>17인용90m/m 18층</v>
          </cell>
          <cell r="D4446" t="str">
            <v>대</v>
          </cell>
        </row>
        <row r="4447">
          <cell r="A4447">
            <v>7499001</v>
          </cell>
          <cell r="B4447" t="str">
            <v>CABLE TRAY</v>
          </cell>
          <cell r="C4447" t="str">
            <v>W400x100Hx2.6t</v>
          </cell>
          <cell r="D4447" t="str">
            <v>m</v>
          </cell>
        </row>
        <row r="4448">
          <cell r="A4448">
            <v>7499002</v>
          </cell>
          <cell r="B4448" t="str">
            <v>HORIZONTAL ELBOW</v>
          </cell>
          <cell r="C4448" t="str">
            <v>W400x100Hx2.6t</v>
          </cell>
          <cell r="D4448" t="str">
            <v>개</v>
          </cell>
        </row>
        <row r="4449">
          <cell r="A4449">
            <v>7499003</v>
          </cell>
          <cell r="B4449" t="str">
            <v>VERTICAL ELBOW</v>
          </cell>
          <cell r="C4449" t="str">
            <v>W400x100Hx2.6t</v>
          </cell>
          <cell r="D4449" t="str">
            <v>개</v>
          </cell>
        </row>
        <row r="4450">
          <cell r="A4450">
            <v>7499004</v>
          </cell>
          <cell r="B4450" t="str">
            <v>HORIZONTAL TEE</v>
          </cell>
          <cell r="C4450" t="str">
            <v>W400x100Hx2.6t</v>
          </cell>
          <cell r="D4450" t="str">
            <v>개</v>
          </cell>
        </row>
        <row r="4451">
          <cell r="A4451">
            <v>7499005</v>
          </cell>
          <cell r="B4451" t="str">
            <v>HORIZONTAL CROSS</v>
          </cell>
          <cell r="C4451" t="str">
            <v>W400x100Hx2.3t</v>
          </cell>
          <cell r="D4451" t="str">
            <v>개</v>
          </cell>
        </row>
        <row r="4452">
          <cell r="A4452">
            <v>7499008</v>
          </cell>
          <cell r="B4452" t="str">
            <v>발전기 임대료</v>
          </cell>
          <cell r="C4452" t="str">
            <v>디젤발전기 AC 200KW</v>
          </cell>
          <cell r="D4452" t="str">
            <v>개월</v>
          </cell>
        </row>
        <row r="4453">
          <cell r="A4453">
            <v>7499009</v>
          </cell>
          <cell r="B4453" t="str">
            <v>운반 및 운전경비</v>
          </cell>
          <cell r="C4453" t="str">
            <v>1개월 임대료의 10%</v>
          </cell>
          <cell r="D4453" t="str">
            <v>식</v>
          </cell>
        </row>
        <row r="4454">
          <cell r="A4454">
            <v>7499011</v>
          </cell>
          <cell r="B4454" t="str">
            <v>박스커버-4각</v>
          </cell>
          <cell r="C4454" t="str">
            <v>평커버</v>
          </cell>
          <cell r="D4454" t="str">
            <v>개</v>
          </cell>
        </row>
        <row r="4455">
          <cell r="A4455">
            <v>7499012</v>
          </cell>
          <cell r="B4455" t="str">
            <v>박스커버-1개용 스위치박스</v>
          </cell>
          <cell r="C4455" t="str">
            <v>평커버</v>
          </cell>
          <cell r="D4455" t="str">
            <v>개</v>
          </cell>
        </row>
        <row r="4456">
          <cell r="A4456">
            <v>7499013</v>
          </cell>
          <cell r="B4456" t="str">
            <v>박스커버-FLOOR용</v>
          </cell>
          <cell r="C4456" t="str">
            <v>평커버</v>
          </cell>
          <cell r="D4456" t="str">
            <v>개</v>
          </cell>
        </row>
        <row r="4457">
          <cell r="A4457">
            <v>7499055</v>
          </cell>
          <cell r="B4457" t="str">
            <v>HI-TEC CABLE TRAY</v>
          </cell>
          <cell r="C4457" t="str">
            <v>300Wx150H</v>
          </cell>
          <cell r="D4457" t="str">
            <v>M</v>
          </cell>
        </row>
        <row r="4458">
          <cell r="A4458">
            <v>7499056</v>
          </cell>
          <cell r="B4458" t="str">
            <v>HI-TEC CABLE TRAY</v>
          </cell>
          <cell r="C4458" t="str">
            <v>450Wx150H</v>
          </cell>
          <cell r="D4458" t="str">
            <v>M</v>
          </cell>
        </row>
        <row r="4459">
          <cell r="A4459">
            <v>7499057</v>
          </cell>
          <cell r="B4459" t="str">
            <v>HI-TEC CABLE TRAY</v>
          </cell>
          <cell r="C4459" t="str">
            <v>600Wx150H</v>
          </cell>
          <cell r="D4459" t="str">
            <v>M</v>
          </cell>
        </row>
        <row r="4460">
          <cell r="A4460">
            <v>7499058</v>
          </cell>
          <cell r="B4460" t="str">
            <v>HI-TEC HOR,ELBOW</v>
          </cell>
          <cell r="C4460" t="str">
            <v>300Wx150H</v>
          </cell>
          <cell r="D4460" t="str">
            <v>EA</v>
          </cell>
        </row>
        <row r="4461">
          <cell r="A4461">
            <v>7499059</v>
          </cell>
          <cell r="B4461" t="str">
            <v>HI-TEC HOR,ELBOW</v>
          </cell>
          <cell r="C4461" t="str">
            <v>450Wx150H</v>
          </cell>
          <cell r="D4461" t="str">
            <v>EA</v>
          </cell>
        </row>
        <row r="4462">
          <cell r="A4462">
            <v>7499060</v>
          </cell>
          <cell r="B4462" t="str">
            <v>HI-TEC HOR,ELBOW</v>
          </cell>
          <cell r="C4462" t="str">
            <v>600Wx150H</v>
          </cell>
          <cell r="D4462" t="str">
            <v>EA</v>
          </cell>
        </row>
        <row r="4463">
          <cell r="A4463">
            <v>7499061</v>
          </cell>
          <cell r="B4463" t="str">
            <v>HI-TEC VER,ELBOW</v>
          </cell>
          <cell r="C4463" t="str">
            <v>300Wx150H</v>
          </cell>
          <cell r="D4463" t="str">
            <v>EA</v>
          </cell>
        </row>
        <row r="4464">
          <cell r="A4464">
            <v>7499062</v>
          </cell>
          <cell r="B4464" t="str">
            <v>HI-TEC VER,ELBOW</v>
          </cell>
          <cell r="C4464" t="str">
            <v>450Wx150H</v>
          </cell>
          <cell r="D4464" t="str">
            <v>EA</v>
          </cell>
        </row>
        <row r="4465">
          <cell r="A4465">
            <v>7499063</v>
          </cell>
          <cell r="B4465" t="str">
            <v>HI-TEC VER,ELBOW</v>
          </cell>
          <cell r="C4465" t="str">
            <v>600Wx150H</v>
          </cell>
          <cell r="D4465" t="str">
            <v>EA</v>
          </cell>
        </row>
        <row r="4466">
          <cell r="A4466">
            <v>7499064</v>
          </cell>
          <cell r="B4466" t="str">
            <v>HI-TEC HOR,TEE</v>
          </cell>
          <cell r="C4466" t="str">
            <v>300Wx150H</v>
          </cell>
          <cell r="D4466" t="str">
            <v>EA</v>
          </cell>
        </row>
        <row r="4467">
          <cell r="A4467">
            <v>7499065</v>
          </cell>
          <cell r="B4467" t="str">
            <v>HI-TEC HOR,TEE</v>
          </cell>
          <cell r="C4467" t="str">
            <v>600Wx150H</v>
          </cell>
          <cell r="D4467" t="str">
            <v>EA</v>
          </cell>
        </row>
        <row r="4468">
          <cell r="A4468">
            <v>7499066</v>
          </cell>
          <cell r="B4468" t="str">
            <v>HI-TEC HOR,CROSS</v>
          </cell>
          <cell r="C4468" t="str">
            <v>600Wx150H</v>
          </cell>
          <cell r="D4468" t="str">
            <v>EA</v>
          </cell>
        </row>
        <row r="4469">
          <cell r="A4469">
            <v>7499067</v>
          </cell>
          <cell r="B4469" t="str">
            <v>REDUCER</v>
          </cell>
          <cell r="C4469" t="str">
            <v>450W</v>
          </cell>
          <cell r="D4469" t="str">
            <v>EA</v>
          </cell>
        </row>
        <row r="4470">
          <cell r="A4470">
            <v>7499068</v>
          </cell>
          <cell r="B4470" t="str">
            <v>REDUCER</v>
          </cell>
          <cell r="C4470" t="str">
            <v>600W</v>
          </cell>
          <cell r="D4470" t="str">
            <v>EA</v>
          </cell>
        </row>
        <row r="4471">
          <cell r="A4471">
            <v>7499070</v>
          </cell>
          <cell r="B4471" t="str">
            <v>JOINT SET</v>
          </cell>
          <cell r="C4471" t="str">
            <v>W300x150H</v>
          </cell>
          <cell r="D4471" t="str">
            <v>EA</v>
          </cell>
        </row>
        <row r="4472">
          <cell r="A4472">
            <v>7499071</v>
          </cell>
          <cell r="B4472" t="str">
            <v>HEX HEAD BOLT/NUT</v>
          </cell>
          <cell r="C4472" t="str">
            <v>SUS</v>
          </cell>
          <cell r="D4472" t="str">
            <v>EA</v>
          </cell>
        </row>
        <row r="4473">
          <cell r="A4473">
            <v>7501001</v>
          </cell>
          <cell r="B4473" t="str">
            <v>D S (옥내용)</v>
          </cell>
          <cell r="C4473" t="str">
            <v>7.2kV 1P 200A</v>
          </cell>
          <cell r="D4473" t="str">
            <v>조</v>
          </cell>
        </row>
        <row r="4474">
          <cell r="A4474">
            <v>7501002</v>
          </cell>
          <cell r="B4474" t="str">
            <v>D S (옥내용)</v>
          </cell>
          <cell r="C4474" t="str">
            <v>7.2kV 1P 400A</v>
          </cell>
          <cell r="D4474" t="str">
            <v>조</v>
          </cell>
        </row>
        <row r="4475">
          <cell r="A4475">
            <v>7501003</v>
          </cell>
          <cell r="B4475" t="str">
            <v>D S (옥내용)</v>
          </cell>
          <cell r="C4475" t="str">
            <v>7.2kV 1P 600A</v>
          </cell>
          <cell r="D4475" t="str">
            <v>조</v>
          </cell>
        </row>
        <row r="4476">
          <cell r="A4476">
            <v>7501004</v>
          </cell>
          <cell r="B4476" t="str">
            <v>D S (옥내용)</v>
          </cell>
          <cell r="C4476" t="str">
            <v>7.2kV 3P 400A</v>
          </cell>
          <cell r="D4476" t="str">
            <v>조</v>
          </cell>
        </row>
        <row r="4477">
          <cell r="A4477">
            <v>7501005</v>
          </cell>
          <cell r="B4477" t="str">
            <v>D S (옥내용)</v>
          </cell>
          <cell r="C4477" t="str">
            <v>7.2kV 3P 600A</v>
          </cell>
          <cell r="D4477" t="str">
            <v>조</v>
          </cell>
        </row>
        <row r="4478">
          <cell r="A4478">
            <v>7501006</v>
          </cell>
          <cell r="B4478" t="str">
            <v>D S (옥내용)</v>
          </cell>
          <cell r="C4478" t="str">
            <v>7.2kV 3P 1200A</v>
          </cell>
          <cell r="D4478" t="str">
            <v>조</v>
          </cell>
        </row>
        <row r="4479">
          <cell r="A4479">
            <v>7501007</v>
          </cell>
          <cell r="B4479" t="str">
            <v>D S (옥내용)</v>
          </cell>
          <cell r="C4479" t="str">
            <v>25.8kV 3P 600A</v>
          </cell>
          <cell r="D4479" t="str">
            <v>조</v>
          </cell>
        </row>
        <row r="4480">
          <cell r="A4480">
            <v>7501050</v>
          </cell>
          <cell r="B4480" t="str">
            <v>D T S</v>
          </cell>
          <cell r="C4480" t="str">
            <v>7.2kV 3P 400A</v>
          </cell>
          <cell r="D4480" t="str">
            <v>조</v>
          </cell>
        </row>
        <row r="4481">
          <cell r="A4481">
            <v>7501051</v>
          </cell>
          <cell r="B4481" t="str">
            <v>D T S</v>
          </cell>
          <cell r="C4481" t="str">
            <v>7.2kV 3P 600A</v>
          </cell>
          <cell r="D4481" t="str">
            <v>조</v>
          </cell>
        </row>
        <row r="4482">
          <cell r="A4482">
            <v>7501052</v>
          </cell>
          <cell r="B4482" t="str">
            <v>D T S</v>
          </cell>
          <cell r="C4482" t="str">
            <v>7.2kV 3P 1200A</v>
          </cell>
          <cell r="D4482" t="str">
            <v>조</v>
          </cell>
        </row>
        <row r="4483">
          <cell r="A4483">
            <v>7501100</v>
          </cell>
          <cell r="B4483" t="str">
            <v>F D S</v>
          </cell>
          <cell r="C4483" t="str">
            <v>7.2kV 100-400A</v>
          </cell>
          <cell r="D4483" t="str">
            <v>조</v>
          </cell>
        </row>
        <row r="4484">
          <cell r="A4484">
            <v>7501101</v>
          </cell>
          <cell r="B4484" t="str">
            <v>F D S</v>
          </cell>
          <cell r="C4484" t="str">
            <v>24kV 100-200A</v>
          </cell>
          <cell r="D4484" t="str">
            <v>조</v>
          </cell>
        </row>
        <row r="4485">
          <cell r="A4485">
            <v>7501150</v>
          </cell>
          <cell r="B4485" t="str">
            <v>L D S (조작기포함)</v>
          </cell>
          <cell r="C4485" t="str">
            <v>7.2kV 3P 400A</v>
          </cell>
          <cell r="D4485" t="str">
            <v>조</v>
          </cell>
        </row>
        <row r="4486">
          <cell r="A4486">
            <v>7501151</v>
          </cell>
          <cell r="B4486" t="str">
            <v>L D S (조작기포함)</v>
          </cell>
          <cell r="C4486" t="str">
            <v>7.2kV 3P 600A</v>
          </cell>
          <cell r="D4486" t="str">
            <v>조</v>
          </cell>
        </row>
        <row r="4487">
          <cell r="A4487">
            <v>7501152</v>
          </cell>
          <cell r="B4487" t="str">
            <v>L D S (조작기포함)</v>
          </cell>
          <cell r="C4487" t="str">
            <v>7.2kV 3P 1200A</v>
          </cell>
          <cell r="D4487" t="str">
            <v>조</v>
          </cell>
        </row>
        <row r="4488">
          <cell r="A4488">
            <v>7501153</v>
          </cell>
          <cell r="B4488" t="str">
            <v>L D S (조작기포함)</v>
          </cell>
          <cell r="C4488" t="str">
            <v>24kV 3P 400A</v>
          </cell>
          <cell r="D4488" t="str">
            <v>조</v>
          </cell>
        </row>
        <row r="4489">
          <cell r="A4489">
            <v>7501154</v>
          </cell>
          <cell r="B4489" t="str">
            <v>L D S (조작기포함)</v>
          </cell>
          <cell r="C4489" t="str">
            <v>24kV 3P 600A</v>
          </cell>
          <cell r="D4489" t="str">
            <v>조</v>
          </cell>
        </row>
        <row r="4490">
          <cell r="A4490">
            <v>7501155</v>
          </cell>
          <cell r="B4490" t="str">
            <v>L D S (조작기포함)</v>
          </cell>
          <cell r="C4490" t="str">
            <v>24kV 3P 1200A</v>
          </cell>
          <cell r="D4490" t="str">
            <v>조</v>
          </cell>
        </row>
        <row r="4491">
          <cell r="A4491">
            <v>7501200</v>
          </cell>
          <cell r="B4491" t="str">
            <v>DS 봉</v>
          </cell>
          <cell r="C4491" t="str">
            <v>6.9kV 2m</v>
          </cell>
          <cell r="D4491" t="str">
            <v>개</v>
          </cell>
        </row>
        <row r="4492">
          <cell r="A4492">
            <v>7501201</v>
          </cell>
          <cell r="B4492" t="str">
            <v>DS 봉</v>
          </cell>
          <cell r="C4492" t="str">
            <v>6.9kV 3m</v>
          </cell>
          <cell r="D4492" t="str">
            <v>개</v>
          </cell>
        </row>
        <row r="4493">
          <cell r="A4493">
            <v>7501202</v>
          </cell>
          <cell r="B4493" t="str">
            <v>DS 봉</v>
          </cell>
          <cell r="C4493" t="str">
            <v>24kV 4m</v>
          </cell>
          <cell r="D4493" t="str">
            <v>개</v>
          </cell>
        </row>
        <row r="4494">
          <cell r="A4494">
            <v>7502001</v>
          </cell>
          <cell r="B4494" t="str">
            <v>VC 6.6kV 고정형</v>
          </cell>
          <cell r="C4494" t="str">
            <v>200A 4kA (E)</v>
          </cell>
          <cell r="D4494" t="str">
            <v>대</v>
          </cell>
        </row>
        <row r="4495">
          <cell r="A4495">
            <v>7502002</v>
          </cell>
          <cell r="B4495" t="str">
            <v>VC 6.6kV 고정형</v>
          </cell>
          <cell r="C4495" t="str">
            <v>200A 4kA (L)</v>
          </cell>
          <cell r="D4495" t="str">
            <v>대</v>
          </cell>
        </row>
        <row r="4496">
          <cell r="A4496">
            <v>7502003</v>
          </cell>
          <cell r="B4496" t="str">
            <v>VC 6.6kV 고정형</v>
          </cell>
          <cell r="C4496" t="str">
            <v>200A 4kA (C)</v>
          </cell>
          <cell r="D4496" t="str">
            <v>대</v>
          </cell>
        </row>
        <row r="4497">
          <cell r="A4497">
            <v>7502004</v>
          </cell>
          <cell r="B4497" t="str">
            <v>VC 6.6kV 인출형</v>
          </cell>
          <cell r="C4497" t="str">
            <v>200A 4kA (E)</v>
          </cell>
          <cell r="D4497" t="str">
            <v>대</v>
          </cell>
        </row>
        <row r="4498">
          <cell r="A4498">
            <v>7502005</v>
          </cell>
          <cell r="B4498" t="str">
            <v>VC 6.6kV 인출형</v>
          </cell>
          <cell r="C4498" t="str">
            <v>200A 4kA (L)</v>
          </cell>
          <cell r="D4498" t="str">
            <v>대</v>
          </cell>
        </row>
        <row r="4499">
          <cell r="A4499">
            <v>7502006</v>
          </cell>
          <cell r="B4499" t="str">
            <v>VC 6.6kV 인출형</v>
          </cell>
          <cell r="C4499" t="str">
            <v>200A 4kA (C)</v>
          </cell>
          <cell r="D4499" t="str">
            <v>대</v>
          </cell>
        </row>
        <row r="4500">
          <cell r="A4500">
            <v>7502007</v>
          </cell>
          <cell r="B4500" t="str">
            <v>VC 6.6kV 고정형</v>
          </cell>
          <cell r="C4500" t="str">
            <v>400A 4kA (E)</v>
          </cell>
          <cell r="D4500" t="str">
            <v>대</v>
          </cell>
        </row>
        <row r="4501">
          <cell r="A4501">
            <v>7502008</v>
          </cell>
          <cell r="B4501" t="str">
            <v>VC 6.6kV 고정형</v>
          </cell>
          <cell r="C4501" t="str">
            <v>400A 4kA (L)</v>
          </cell>
          <cell r="D4501" t="str">
            <v>대</v>
          </cell>
        </row>
        <row r="4502">
          <cell r="A4502">
            <v>7502009</v>
          </cell>
          <cell r="B4502" t="str">
            <v>VC 6.6kV 고정형</v>
          </cell>
          <cell r="C4502" t="str">
            <v>400A 4kA (C)</v>
          </cell>
          <cell r="D4502" t="str">
            <v>대</v>
          </cell>
        </row>
        <row r="4503">
          <cell r="A4503">
            <v>7502010</v>
          </cell>
          <cell r="B4503" t="str">
            <v>VC 6.6kV 인출형</v>
          </cell>
          <cell r="C4503" t="str">
            <v>400A 4kA (E)</v>
          </cell>
          <cell r="D4503" t="str">
            <v>대</v>
          </cell>
        </row>
        <row r="4504">
          <cell r="A4504">
            <v>7502011</v>
          </cell>
          <cell r="B4504" t="str">
            <v>VC 6.6kV 인출형</v>
          </cell>
          <cell r="C4504" t="str">
            <v>400A 4kA (L)</v>
          </cell>
          <cell r="D4504" t="str">
            <v>대</v>
          </cell>
        </row>
        <row r="4505">
          <cell r="A4505">
            <v>7502012</v>
          </cell>
          <cell r="B4505" t="str">
            <v>VC 6.6kV 인출형</v>
          </cell>
          <cell r="C4505" t="str">
            <v>400A 4kA (C)</v>
          </cell>
          <cell r="D4505" t="str">
            <v>대</v>
          </cell>
        </row>
        <row r="4506">
          <cell r="A4506">
            <v>7502050</v>
          </cell>
          <cell r="B4506" t="str">
            <v>VCS 6.6kV 인출형</v>
          </cell>
          <cell r="C4506" t="str">
            <v>200A 4kA (E)</v>
          </cell>
          <cell r="D4506" t="str">
            <v>대</v>
          </cell>
        </row>
        <row r="4507">
          <cell r="A4507">
            <v>7502051</v>
          </cell>
          <cell r="B4507" t="str">
            <v>VCS 6.6kV 인출형</v>
          </cell>
          <cell r="C4507" t="str">
            <v>200A 4kA (L)</v>
          </cell>
          <cell r="D4507" t="str">
            <v>대</v>
          </cell>
        </row>
        <row r="4508">
          <cell r="A4508">
            <v>7502052</v>
          </cell>
          <cell r="B4508" t="str">
            <v>VCS 6.6kV 인출형</v>
          </cell>
          <cell r="C4508" t="str">
            <v>200A 4kA (C)</v>
          </cell>
          <cell r="D4508" t="str">
            <v>대</v>
          </cell>
        </row>
        <row r="4509">
          <cell r="A4509">
            <v>7502053</v>
          </cell>
          <cell r="B4509" t="str">
            <v>VCS 6.6kV 인출형</v>
          </cell>
          <cell r="C4509" t="str">
            <v>400A 4kA (E)</v>
          </cell>
          <cell r="D4509" t="str">
            <v>대</v>
          </cell>
        </row>
        <row r="4510">
          <cell r="A4510">
            <v>7502054</v>
          </cell>
          <cell r="B4510" t="str">
            <v>VCS 6.6kV 인출형</v>
          </cell>
          <cell r="C4510" t="str">
            <v>400A 4kA (L)</v>
          </cell>
          <cell r="D4510" t="str">
            <v>대</v>
          </cell>
        </row>
        <row r="4511">
          <cell r="A4511">
            <v>7502055</v>
          </cell>
          <cell r="B4511" t="str">
            <v>VCS 6.6kV 인출형</v>
          </cell>
          <cell r="C4511" t="str">
            <v>400A 4kA (C)</v>
          </cell>
          <cell r="D4511" t="str">
            <v>대</v>
          </cell>
        </row>
        <row r="4512">
          <cell r="A4512">
            <v>7502100</v>
          </cell>
          <cell r="B4512" t="str">
            <v>VC 3.3kV 고정형</v>
          </cell>
          <cell r="C4512" t="str">
            <v>200A 4kA (E)</v>
          </cell>
          <cell r="D4512" t="str">
            <v>대</v>
          </cell>
        </row>
        <row r="4513">
          <cell r="A4513">
            <v>7502101</v>
          </cell>
          <cell r="B4513" t="str">
            <v>VC 3.3kV 고정형</v>
          </cell>
          <cell r="C4513" t="str">
            <v>200A 4kA (L)</v>
          </cell>
          <cell r="D4513" t="str">
            <v>대</v>
          </cell>
        </row>
        <row r="4514">
          <cell r="A4514">
            <v>7502102</v>
          </cell>
          <cell r="B4514" t="str">
            <v>VC 3.3kV 고정형</v>
          </cell>
          <cell r="C4514" t="str">
            <v>200A 4kA (C)</v>
          </cell>
          <cell r="D4514" t="str">
            <v>대</v>
          </cell>
        </row>
        <row r="4515">
          <cell r="A4515">
            <v>7502103</v>
          </cell>
          <cell r="B4515" t="str">
            <v>VC 3.3kV 인출형</v>
          </cell>
          <cell r="C4515" t="str">
            <v>200A 4kA (E)</v>
          </cell>
          <cell r="D4515" t="str">
            <v>대</v>
          </cell>
        </row>
        <row r="4516">
          <cell r="A4516">
            <v>7502104</v>
          </cell>
          <cell r="B4516" t="str">
            <v>VC 3.3kV 인출형</v>
          </cell>
          <cell r="C4516" t="str">
            <v>200A 4kA (L)</v>
          </cell>
          <cell r="D4516" t="str">
            <v>대</v>
          </cell>
        </row>
        <row r="4517">
          <cell r="A4517">
            <v>7502105</v>
          </cell>
          <cell r="B4517" t="str">
            <v>VC 3.3kV 인출형</v>
          </cell>
          <cell r="C4517" t="str">
            <v>200A 4kA (C)</v>
          </cell>
          <cell r="D4517" t="str">
            <v>대</v>
          </cell>
        </row>
        <row r="4518">
          <cell r="A4518">
            <v>7502106</v>
          </cell>
          <cell r="B4518" t="str">
            <v>VC 3.3kV 고정형</v>
          </cell>
          <cell r="C4518" t="str">
            <v>400A 4kA (E)</v>
          </cell>
          <cell r="D4518" t="str">
            <v>대</v>
          </cell>
        </row>
        <row r="4519">
          <cell r="A4519">
            <v>7502107</v>
          </cell>
          <cell r="B4519" t="str">
            <v>VC 3.3kV 고정형</v>
          </cell>
          <cell r="C4519" t="str">
            <v>400A 4kA (L)</v>
          </cell>
          <cell r="D4519" t="str">
            <v>대</v>
          </cell>
        </row>
        <row r="4520">
          <cell r="A4520">
            <v>7502108</v>
          </cell>
          <cell r="B4520" t="str">
            <v>VC 3.3kV 고정형</v>
          </cell>
          <cell r="C4520" t="str">
            <v>400A 4kA (C)</v>
          </cell>
          <cell r="D4520" t="str">
            <v>대</v>
          </cell>
        </row>
        <row r="4521">
          <cell r="A4521">
            <v>7502109</v>
          </cell>
          <cell r="B4521" t="str">
            <v>VC 3.3kV 인출형</v>
          </cell>
          <cell r="C4521" t="str">
            <v>400A 4kA (E)</v>
          </cell>
          <cell r="D4521" t="str">
            <v>대</v>
          </cell>
        </row>
        <row r="4522">
          <cell r="A4522">
            <v>7502110</v>
          </cell>
          <cell r="B4522" t="str">
            <v>VC 3.3kV 인출형</v>
          </cell>
          <cell r="C4522" t="str">
            <v>400A 4kA (L)</v>
          </cell>
          <cell r="D4522" t="str">
            <v>대</v>
          </cell>
        </row>
        <row r="4523">
          <cell r="A4523">
            <v>7502111</v>
          </cell>
          <cell r="B4523" t="str">
            <v>VC 3.3kV 인출형</v>
          </cell>
          <cell r="C4523" t="str">
            <v>400A 4kA (C)</v>
          </cell>
          <cell r="D4523" t="str">
            <v>대</v>
          </cell>
        </row>
        <row r="4524">
          <cell r="A4524">
            <v>7502150</v>
          </cell>
          <cell r="B4524" t="str">
            <v>VCS 3.3kV 인출형</v>
          </cell>
          <cell r="C4524" t="str">
            <v>200A 4kA (E)</v>
          </cell>
          <cell r="D4524" t="str">
            <v>대</v>
          </cell>
        </row>
        <row r="4525">
          <cell r="A4525">
            <v>7502151</v>
          </cell>
          <cell r="B4525" t="str">
            <v>VCS 3.3kV 인출형</v>
          </cell>
          <cell r="C4525" t="str">
            <v>200A 4kA (L)</v>
          </cell>
          <cell r="D4525" t="str">
            <v>대</v>
          </cell>
        </row>
        <row r="4526">
          <cell r="A4526">
            <v>7502152</v>
          </cell>
          <cell r="B4526" t="str">
            <v>VCS 3.3kV 인출형</v>
          </cell>
          <cell r="C4526" t="str">
            <v>200A 4kA (C)</v>
          </cell>
          <cell r="D4526" t="str">
            <v>대</v>
          </cell>
        </row>
        <row r="4527">
          <cell r="A4527">
            <v>7502153</v>
          </cell>
          <cell r="B4527" t="str">
            <v>VCS 3.3kV 인출형</v>
          </cell>
          <cell r="C4527" t="str">
            <v>400A 4kA (E)</v>
          </cell>
          <cell r="D4527" t="str">
            <v>대</v>
          </cell>
        </row>
        <row r="4528">
          <cell r="A4528">
            <v>7502154</v>
          </cell>
          <cell r="B4528" t="str">
            <v>VCS 3.3kV 인출형</v>
          </cell>
          <cell r="C4528" t="str">
            <v>400A 4kA (L)</v>
          </cell>
          <cell r="D4528" t="str">
            <v>대</v>
          </cell>
        </row>
        <row r="4529">
          <cell r="A4529">
            <v>7502155</v>
          </cell>
          <cell r="B4529" t="str">
            <v>VCS 3.3kV 인출형</v>
          </cell>
          <cell r="C4529" t="str">
            <v>400A 4kA (C)</v>
          </cell>
          <cell r="D4529" t="str">
            <v>대</v>
          </cell>
        </row>
        <row r="4530">
          <cell r="A4530">
            <v>7503001</v>
          </cell>
          <cell r="B4530" t="str">
            <v>MG S/W(PUSH BUTTON형)</v>
          </cell>
          <cell r="C4530" t="str">
            <v>440V 2.7kW/4kW</v>
          </cell>
          <cell r="D4530" t="str">
            <v>대</v>
          </cell>
        </row>
        <row r="4531">
          <cell r="A4531">
            <v>7503002</v>
          </cell>
          <cell r="B4531" t="str">
            <v>MG S/W M3N(SMO15)</v>
          </cell>
          <cell r="C4531" t="str">
            <v>440V 2.7kW/4kW</v>
          </cell>
          <cell r="D4531" t="str">
            <v>대</v>
          </cell>
        </row>
        <row r="4532">
          <cell r="A4532">
            <v>7503003</v>
          </cell>
          <cell r="B4532" t="str">
            <v>MG S/W M5N(SMO20P)</v>
          </cell>
          <cell r="C4532" t="str">
            <v>440V 4kW/7.5kW</v>
          </cell>
          <cell r="D4532" t="str">
            <v>대</v>
          </cell>
        </row>
        <row r="4533">
          <cell r="A4533">
            <v>7503004</v>
          </cell>
          <cell r="B4533" t="str">
            <v>MG S/W MH6N(25P)</v>
          </cell>
          <cell r="C4533" t="str">
            <v>440V 5.5kW/11kW</v>
          </cell>
          <cell r="D4533" t="str">
            <v>대</v>
          </cell>
        </row>
        <row r="4534">
          <cell r="A4534">
            <v>7503005</v>
          </cell>
          <cell r="B4534" t="str">
            <v>MG S/W MH7.5N(35P)</v>
          </cell>
          <cell r="C4534" t="str">
            <v>440V 7.5kW/15kW</v>
          </cell>
          <cell r="D4534" t="str">
            <v>대</v>
          </cell>
        </row>
        <row r="4535">
          <cell r="A4535">
            <v>7503006</v>
          </cell>
          <cell r="B4535" t="str">
            <v>MG S/W (SMO-48P)</v>
          </cell>
          <cell r="C4535" t="str">
            <v>440V 11kW/15kW</v>
          </cell>
          <cell r="D4535" t="str">
            <v>대</v>
          </cell>
        </row>
        <row r="4536">
          <cell r="A4536">
            <v>7503007</v>
          </cell>
          <cell r="B4536" t="str">
            <v>MG S/W MH10N(50P)</v>
          </cell>
          <cell r="C4536" t="str">
            <v>440V 11kW/22kW</v>
          </cell>
          <cell r="D4536" t="str">
            <v>대</v>
          </cell>
        </row>
        <row r="4537">
          <cell r="A4537">
            <v>7503008</v>
          </cell>
          <cell r="B4537" t="str">
            <v>MG S/W MH15N(65P)</v>
          </cell>
          <cell r="C4537" t="str">
            <v>440V 15kW/30kW</v>
          </cell>
          <cell r="D4537" t="str">
            <v>대</v>
          </cell>
        </row>
        <row r="4538">
          <cell r="A4538">
            <v>7503009</v>
          </cell>
          <cell r="B4538" t="str">
            <v>MG S/W MH20NS(80P)</v>
          </cell>
          <cell r="C4538" t="str">
            <v>440V 19kW/37kW</v>
          </cell>
          <cell r="D4538" t="str">
            <v>대</v>
          </cell>
        </row>
        <row r="4539">
          <cell r="A4539">
            <v>7503010</v>
          </cell>
          <cell r="B4539" t="str">
            <v>MG S/W MH25NS</v>
          </cell>
          <cell r="C4539" t="str">
            <v>440V 22kW/45kW</v>
          </cell>
          <cell r="D4539" t="str">
            <v>대</v>
          </cell>
        </row>
        <row r="4540">
          <cell r="A4540">
            <v>7503011</v>
          </cell>
          <cell r="B4540" t="str">
            <v>MG S/W MH30NS-125P</v>
          </cell>
          <cell r="C4540" t="str">
            <v>440V 30kW/60kW</v>
          </cell>
          <cell r="D4540" t="str">
            <v>대</v>
          </cell>
        </row>
        <row r="4541">
          <cell r="A4541">
            <v>7503012</v>
          </cell>
          <cell r="B4541" t="str">
            <v>MG S/W MH30NS-150P</v>
          </cell>
          <cell r="C4541" t="str">
            <v>440V 37kW/75kW</v>
          </cell>
          <cell r="D4541" t="str">
            <v>대</v>
          </cell>
        </row>
        <row r="4542">
          <cell r="A4542">
            <v>7503013</v>
          </cell>
          <cell r="B4542" t="str">
            <v>MG S/W MH50NS-180P</v>
          </cell>
          <cell r="C4542" t="str">
            <v>440V 45kW/90kW</v>
          </cell>
          <cell r="D4542" t="str">
            <v>대</v>
          </cell>
        </row>
        <row r="4543">
          <cell r="A4543">
            <v>7503014</v>
          </cell>
          <cell r="B4543" t="str">
            <v>MG S/W MH75NS-220P</v>
          </cell>
          <cell r="C4543" t="str">
            <v>440V 60kW/120kW</v>
          </cell>
          <cell r="D4543" t="str">
            <v>대</v>
          </cell>
        </row>
        <row r="4544">
          <cell r="A4544">
            <v>7503015</v>
          </cell>
          <cell r="B4544" t="str">
            <v>MG S/W MH90NS-300P</v>
          </cell>
          <cell r="C4544" t="str">
            <v>440V 75kW/132kW</v>
          </cell>
          <cell r="D4544" t="str">
            <v>대</v>
          </cell>
        </row>
        <row r="4545">
          <cell r="A4545">
            <v>7503016</v>
          </cell>
          <cell r="B4545" t="str">
            <v>MG SW MH100NS-400P</v>
          </cell>
          <cell r="C4545" t="str">
            <v>440V 110kW/200kW</v>
          </cell>
          <cell r="D4545" t="str">
            <v>대</v>
          </cell>
        </row>
        <row r="4546">
          <cell r="A4546">
            <v>7503017</v>
          </cell>
          <cell r="B4546" t="str">
            <v>MG SW MH150NS-600P</v>
          </cell>
          <cell r="C4546" t="str">
            <v>440V 150kW/300kW</v>
          </cell>
          <cell r="D4546" t="str">
            <v>대</v>
          </cell>
        </row>
        <row r="4547">
          <cell r="A4547">
            <v>7503101</v>
          </cell>
          <cell r="B4547" t="str">
            <v>MG CON C3(SMC-10)</v>
          </cell>
          <cell r="C4547" t="str">
            <v>440V 2.7kW/4kW</v>
          </cell>
          <cell r="D4547" t="str">
            <v>대</v>
          </cell>
        </row>
        <row r="4548">
          <cell r="A4548">
            <v>7503102</v>
          </cell>
          <cell r="B4548" t="str">
            <v>MG CON C5N(SMC-20)</v>
          </cell>
          <cell r="C4548" t="str">
            <v>440V 4kW/4.5kW</v>
          </cell>
          <cell r="D4548" t="str">
            <v>대</v>
          </cell>
        </row>
        <row r="4549">
          <cell r="A4549">
            <v>7503103</v>
          </cell>
          <cell r="B4549" t="str">
            <v>MG CON CH6N(SMC-25)</v>
          </cell>
          <cell r="C4549" t="str">
            <v>440V 5.5kW/11kW</v>
          </cell>
          <cell r="D4549" t="str">
            <v>대</v>
          </cell>
        </row>
        <row r="4550">
          <cell r="A4550">
            <v>7503104</v>
          </cell>
          <cell r="B4550" t="str">
            <v>MG CON CH7.5N-SMC35</v>
          </cell>
          <cell r="C4550" t="str">
            <v>440V 7.5kW/15kW</v>
          </cell>
          <cell r="D4550" t="str">
            <v>대</v>
          </cell>
        </row>
        <row r="4551">
          <cell r="A4551">
            <v>7503105</v>
          </cell>
          <cell r="B4551" t="str">
            <v>MG CON SMC-48</v>
          </cell>
          <cell r="C4551" t="str">
            <v>440V 9.5kW/18kW</v>
          </cell>
          <cell r="D4551" t="str">
            <v>대</v>
          </cell>
        </row>
        <row r="4552">
          <cell r="A4552">
            <v>7503106</v>
          </cell>
          <cell r="B4552" t="str">
            <v>MG CON CH10N SMC-50</v>
          </cell>
          <cell r="C4552" t="str">
            <v>440V 11kW/22kW</v>
          </cell>
          <cell r="D4552" t="str">
            <v>대</v>
          </cell>
        </row>
        <row r="4553">
          <cell r="A4553">
            <v>7503107</v>
          </cell>
          <cell r="B4553" t="str">
            <v>MG CON CH15N(SMC-65)</v>
          </cell>
          <cell r="C4553" t="str">
            <v>440V 15kW/30kW</v>
          </cell>
          <cell r="D4553" t="str">
            <v>대</v>
          </cell>
        </row>
        <row r="4554">
          <cell r="A4554">
            <v>7503108</v>
          </cell>
          <cell r="B4554" t="str">
            <v>MG CON CH20NS(SMC-80)</v>
          </cell>
          <cell r="C4554" t="str">
            <v>440V 18.5kW/37kW</v>
          </cell>
          <cell r="D4554" t="str">
            <v>대</v>
          </cell>
        </row>
        <row r="4555">
          <cell r="A4555">
            <v>7503109</v>
          </cell>
          <cell r="B4555" t="str">
            <v>MG CON CH25NS</v>
          </cell>
          <cell r="C4555" t="str">
            <v>440V 22kW/45kW</v>
          </cell>
          <cell r="D4555" t="str">
            <v>대</v>
          </cell>
        </row>
        <row r="4556">
          <cell r="A4556">
            <v>7503110</v>
          </cell>
          <cell r="B4556" t="str">
            <v>MG CON SMC-100P</v>
          </cell>
          <cell r="C4556" t="str">
            <v>440V 26kW/52kW</v>
          </cell>
          <cell r="D4556" t="str">
            <v>대</v>
          </cell>
        </row>
        <row r="4557">
          <cell r="A4557">
            <v>7503111</v>
          </cell>
          <cell r="B4557" t="str">
            <v>MG CON CH30NS-125P</v>
          </cell>
          <cell r="C4557" t="str">
            <v>440V 30kW/60kW</v>
          </cell>
          <cell r="D4557" t="str">
            <v>대</v>
          </cell>
        </row>
        <row r="4558">
          <cell r="A4558">
            <v>7503112</v>
          </cell>
          <cell r="B4558" t="str">
            <v>MG CON CH40NS-150P</v>
          </cell>
          <cell r="C4558" t="str">
            <v>440V 37kW/75kW</v>
          </cell>
          <cell r="D4558" t="str">
            <v>대</v>
          </cell>
        </row>
        <row r="4559">
          <cell r="A4559">
            <v>7503113</v>
          </cell>
          <cell r="B4559" t="str">
            <v>MG CON CH50NS-180P</v>
          </cell>
          <cell r="C4559" t="str">
            <v>440V 45kW/90kW</v>
          </cell>
          <cell r="D4559" t="str">
            <v>대</v>
          </cell>
        </row>
        <row r="4560">
          <cell r="A4560">
            <v>7503114</v>
          </cell>
          <cell r="B4560" t="str">
            <v>MG CON CH75NS-220P</v>
          </cell>
          <cell r="C4560" t="str">
            <v>440V 60kW/120kW</v>
          </cell>
          <cell r="D4560" t="str">
            <v>대</v>
          </cell>
        </row>
        <row r="4561">
          <cell r="A4561">
            <v>7503115</v>
          </cell>
          <cell r="B4561" t="str">
            <v>MG CON CH90NS</v>
          </cell>
          <cell r="C4561" t="str">
            <v xml:space="preserve"> </v>
          </cell>
          <cell r="D4561" t="str">
            <v>대</v>
          </cell>
        </row>
        <row r="4562">
          <cell r="A4562">
            <v>7503116</v>
          </cell>
          <cell r="B4562" t="str">
            <v>MG CON CH100NS</v>
          </cell>
          <cell r="C4562" t="str">
            <v xml:space="preserve"> </v>
          </cell>
          <cell r="D4562" t="str">
            <v>대</v>
          </cell>
        </row>
        <row r="4563">
          <cell r="A4563">
            <v>7503117</v>
          </cell>
          <cell r="B4563" t="str">
            <v>MG CON CH150NS</v>
          </cell>
          <cell r="C4563" t="str">
            <v xml:space="preserve"> </v>
          </cell>
          <cell r="D4563" t="str">
            <v>대</v>
          </cell>
        </row>
        <row r="4564">
          <cell r="A4564">
            <v>7504001</v>
          </cell>
          <cell r="B4564" t="str">
            <v>SF6 GAS 차단기</v>
          </cell>
          <cell r="C4564" t="str">
            <v>12kV 630A F/T</v>
          </cell>
          <cell r="D4564" t="str">
            <v>대</v>
          </cell>
        </row>
        <row r="4565">
          <cell r="A4565">
            <v>7504002</v>
          </cell>
          <cell r="B4565" t="str">
            <v>SF6 GAS 차단기</v>
          </cell>
          <cell r="C4565" t="str">
            <v>12kV 630A D/T</v>
          </cell>
          <cell r="D4565" t="str">
            <v>대</v>
          </cell>
        </row>
        <row r="4566">
          <cell r="A4566">
            <v>7504003</v>
          </cell>
          <cell r="B4566" t="str">
            <v>SF6 GAS 차단기</v>
          </cell>
          <cell r="C4566" t="str">
            <v>12kV 630A D/CT</v>
          </cell>
          <cell r="D4566" t="str">
            <v>대</v>
          </cell>
        </row>
        <row r="4567">
          <cell r="A4567">
            <v>7504004</v>
          </cell>
          <cell r="B4567" t="str">
            <v>SF6 GAS 차단기</v>
          </cell>
          <cell r="C4567" t="str">
            <v>12kV 800A F/T</v>
          </cell>
          <cell r="D4567" t="str">
            <v>대</v>
          </cell>
        </row>
        <row r="4568">
          <cell r="A4568">
            <v>7504005</v>
          </cell>
          <cell r="B4568" t="str">
            <v>SF6 GAS 차단기</v>
          </cell>
          <cell r="C4568" t="str">
            <v>12kV 800A D/T</v>
          </cell>
          <cell r="D4568" t="str">
            <v>대</v>
          </cell>
        </row>
        <row r="4569">
          <cell r="A4569">
            <v>7504006</v>
          </cell>
          <cell r="B4569" t="str">
            <v>SF6 GAS 차단기</v>
          </cell>
          <cell r="C4569" t="str">
            <v>12kV 800A D/CT</v>
          </cell>
          <cell r="D4569" t="str">
            <v>대</v>
          </cell>
        </row>
        <row r="4570">
          <cell r="A4570">
            <v>7504007</v>
          </cell>
          <cell r="B4570" t="str">
            <v>SF6 GAS 차단기</v>
          </cell>
          <cell r="C4570" t="str">
            <v>12kV 1250A F/T</v>
          </cell>
          <cell r="D4570" t="str">
            <v>대</v>
          </cell>
        </row>
        <row r="4571">
          <cell r="A4571">
            <v>7504008</v>
          </cell>
          <cell r="B4571" t="str">
            <v>SF6 GAS 차단기</v>
          </cell>
          <cell r="C4571" t="str">
            <v>12kV 1250A D/T</v>
          </cell>
          <cell r="D4571" t="str">
            <v>대</v>
          </cell>
        </row>
        <row r="4572">
          <cell r="A4572">
            <v>7504009</v>
          </cell>
          <cell r="B4572" t="str">
            <v>SF6 GAS 차단기</v>
          </cell>
          <cell r="C4572" t="str">
            <v>12kV 1250A D/CT</v>
          </cell>
          <cell r="D4572" t="str">
            <v>대</v>
          </cell>
        </row>
        <row r="4573">
          <cell r="A4573">
            <v>7504010</v>
          </cell>
          <cell r="B4573" t="str">
            <v>SF6 GAS 차단기</v>
          </cell>
          <cell r="C4573" t="str">
            <v>12kV 1600A F/T</v>
          </cell>
          <cell r="D4573" t="str">
            <v>대</v>
          </cell>
        </row>
        <row r="4574">
          <cell r="A4574">
            <v>7504011</v>
          </cell>
          <cell r="B4574" t="str">
            <v>SF6 GAS 차단기</v>
          </cell>
          <cell r="C4574" t="str">
            <v>12kV 1600A D/T</v>
          </cell>
          <cell r="D4574" t="str">
            <v>대</v>
          </cell>
        </row>
        <row r="4575">
          <cell r="A4575">
            <v>7504012</v>
          </cell>
          <cell r="B4575" t="str">
            <v>SF6 GAS 차단기</v>
          </cell>
          <cell r="C4575" t="str">
            <v>12kV 1600A D/CT</v>
          </cell>
          <cell r="D4575" t="str">
            <v>대</v>
          </cell>
        </row>
        <row r="4576">
          <cell r="A4576">
            <v>7504013</v>
          </cell>
          <cell r="B4576" t="str">
            <v>SF6 GAS 차단기</v>
          </cell>
          <cell r="C4576" t="str">
            <v>12kV 2000A F/T</v>
          </cell>
          <cell r="D4576" t="str">
            <v>대</v>
          </cell>
        </row>
        <row r="4577">
          <cell r="A4577">
            <v>7504014</v>
          </cell>
          <cell r="B4577" t="str">
            <v>SF6 GAS 차단기</v>
          </cell>
          <cell r="C4577" t="str">
            <v>12kV 2000A D/T</v>
          </cell>
          <cell r="D4577" t="str">
            <v>대</v>
          </cell>
        </row>
        <row r="4578">
          <cell r="A4578">
            <v>7504015</v>
          </cell>
          <cell r="B4578" t="str">
            <v>SF6 GAS 차단기</v>
          </cell>
          <cell r="C4578" t="str">
            <v>12kV 2000A D/CT</v>
          </cell>
          <cell r="D4578" t="str">
            <v>대</v>
          </cell>
        </row>
        <row r="4579">
          <cell r="A4579">
            <v>7504016</v>
          </cell>
          <cell r="B4579" t="str">
            <v>SF6 GAS 차단기</v>
          </cell>
          <cell r="C4579" t="str">
            <v>12kV 2500A F/T</v>
          </cell>
          <cell r="D4579" t="str">
            <v>대</v>
          </cell>
        </row>
        <row r="4580">
          <cell r="A4580">
            <v>7504017</v>
          </cell>
          <cell r="B4580" t="str">
            <v>SF6 GAS 차단기</v>
          </cell>
          <cell r="C4580" t="str">
            <v>12kV 2500A D/T</v>
          </cell>
          <cell r="D4580" t="str">
            <v>대</v>
          </cell>
        </row>
        <row r="4581">
          <cell r="A4581">
            <v>7504018</v>
          </cell>
          <cell r="B4581" t="str">
            <v>SF6 GAS 차단기</v>
          </cell>
          <cell r="C4581" t="str">
            <v>12kV 2500A D/CT</v>
          </cell>
          <cell r="D4581" t="str">
            <v>대</v>
          </cell>
        </row>
        <row r="4582">
          <cell r="A4582">
            <v>7504100</v>
          </cell>
          <cell r="B4582" t="str">
            <v>SF6 GAS 차단기</v>
          </cell>
          <cell r="C4582" t="str">
            <v>24kV 630A F/T</v>
          </cell>
          <cell r="D4582" t="str">
            <v>대</v>
          </cell>
        </row>
        <row r="4583">
          <cell r="A4583">
            <v>7504101</v>
          </cell>
          <cell r="B4583" t="str">
            <v>SF6 GAS 차단기</v>
          </cell>
          <cell r="C4583" t="str">
            <v>24kV 630A D/T</v>
          </cell>
          <cell r="D4583" t="str">
            <v>대</v>
          </cell>
        </row>
        <row r="4584">
          <cell r="A4584">
            <v>7504102</v>
          </cell>
          <cell r="B4584" t="str">
            <v>SF6 GAS 차단기</v>
          </cell>
          <cell r="C4584" t="str">
            <v>24kV 630A D/CT</v>
          </cell>
          <cell r="D4584" t="str">
            <v>대</v>
          </cell>
        </row>
        <row r="4585">
          <cell r="A4585">
            <v>7504103</v>
          </cell>
          <cell r="B4585" t="str">
            <v>SF6 GAS 차단기</v>
          </cell>
          <cell r="C4585" t="str">
            <v>24kV 1250A F/T</v>
          </cell>
          <cell r="D4585" t="str">
            <v>대</v>
          </cell>
        </row>
        <row r="4586">
          <cell r="A4586">
            <v>7504104</v>
          </cell>
          <cell r="B4586" t="str">
            <v>SF6 GAS 차단기</v>
          </cell>
          <cell r="C4586" t="str">
            <v>24kV 1250A D/T</v>
          </cell>
          <cell r="D4586" t="str">
            <v>대</v>
          </cell>
        </row>
        <row r="4587">
          <cell r="A4587">
            <v>7504105</v>
          </cell>
          <cell r="B4587" t="str">
            <v>SF6 GAS 차단기</v>
          </cell>
          <cell r="C4587" t="str">
            <v>24kV 1250A D/CT</v>
          </cell>
          <cell r="D4587" t="str">
            <v>대</v>
          </cell>
        </row>
        <row r="4588">
          <cell r="A4588">
            <v>7504106</v>
          </cell>
          <cell r="B4588" t="str">
            <v>SF6 GAS 차단기</v>
          </cell>
          <cell r="C4588" t="str">
            <v>24kV 1600A F/T</v>
          </cell>
          <cell r="D4588" t="str">
            <v>대</v>
          </cell>
        </row>
        <row r="4589">
          <cell r="A4589">
            <v>7504107</v>
          </cell>
          <cell r="B4589" t="str">
            <v>SF6 GAS 차단기</v>
          </cell>
          <cell r="C4589" t="str">
            <v>24kV 1600A D/T</v>
          </cell>
          <cell r="D4589" t="str">
            <v>대</v>
          </cell>
        </row>
        <row r="4590">
          <cell r="A4590">
            <v>7504108</v>
          </cell>
          <cell r="B4590" t="str">
            <v>SF6 GAS 차단기</v>
          </cell>
          <cell r="C4590" t="str">
            <v>24kV 1600A D/CT</v>
          </cell>
          <cell r="D4590" t="str">
            <v>대</v>
          </cell>
        </row>
        <row r="4591">
          <cell r="A4591">
            <v>7504109</v>
          </cell>
          <cell r="B4591" t="str">
            <v>SF6 GAS 차단기</v>
          </cell>
          <cell r="C4591" t="str">
            <v>24kV 2000A F/T</v>
          </cell>
          <cell r="D4591" t="str">
            <v>대</v>
          </cell>
        </row>
        <row r="4592">
          <cell r="A4592">
            <v>7504110</v>
          </cell>
          <cell r="B4592" t="str">
            <v>SF6 GAS 차단기</v>
          </cell>
          <cell r="C4592" t="str">
            <v>24kV 2000A D/T</v>
          </cell>
          <cell r="D4592" t="str">
            <v>대</v>
          </cell>
        </row>
        <row r="4593">
          <cell r="A4593">
            <v>7504111</v>
          </cell>
          <cell r="B4593" t="str">
            <v>SF6 GAS 차단기</v>
          </cell>
          <cell r="C4593" t="str">
            <v>24kV 2000A D/CT</v>
          </cell>
          <cell r="D4593" t="str">
            <v>대</v>
          </cell>
        </row>
        <row r="4594">
          <cell r="A4594">
            <v>7504112</v>
          </cell>
          <cell r="B4594" t="str">
            <v>SF6 GAS 차단기</v>
          </cell>
          <cell r="C4594" t="str">
            <v>24kV 2500A F/T</v>
          </cell>
          <cell r="D4594" t="str">
            <v>대</v>
          </cell>
        </row>
        <row r="4595">
          <cell r="A4595">
            <v>7504113</v>
          </cell>
          <cell r="B4595" t="str">
            <v>SF6 GAS 차단기</v>
          </cell>
          <cell r="C4595" t="str">
            <v>24kV 2500A D/T</v>
          </cell>
          <cell r="D4595" t="str">
            <v>대</v>
          </cell>
        </row>
        <row r="4596">
          <cell r="A4596">
            <v>7504114</v>
          </cell>
          <cell r="B4596" t="str">
            <v>SF6 GAS 차단기</v>
          </cell>
          <cell r="C4596" t="str">
            <v>24kV 2500A D/CT</v>
          </cell>
          <cell r="D4596" t="str">
            <v>대</v>
          </cell>
        </row>
        <row r="4597">
          <cell r="A4597">
            <v>7505001</v>
          </cell>
          <cell r="B4597" t="str">
            <v>VCB 7.2/3.6kV (F)</v>
          </cell>
          <cell r="C4597" t="str">
            <v>400A 100/50MVA</v>
          </cell>
          <cell r="D4597" t="str">
            <v>대</v>
          </cell>
        </row>
        <row r="4598">
          <cell r="A4598">
            <v>7505002</v>
          </cell>
          <cell r="B4598" t="str">
            <v>VCB 7.2/3.6kV (D)</v>
          </cell>
          <cell r="C4598" t="str">
            <v>400A 100/50MVA</v>
          </cell>
          <cell r="D4598" t="str">
            <v>대</v>
          </cell>
        </row>
        <row r="4599">
          <cell r="A4599">
            <v>7505003</v>
          </cell>
          <cell r="B4599" t="str">
            <v>VCB 7.2/3.6kV (F2)</v>
          </cell>
          <cell r="C4599" t="str">
            <v>400A 100/50MVA</v>
          </cell>
          <cell r="D4599" t="str">
            <v>대</v>
          </cell>
        </row>
        <row r="4600">
          <cell r="A4600">
            <v>7505004</v>
          </cell>
          <cell r="B4600" t="str">
            <v>VCB 7.2/3.6kV (F)</v>
          </cell>
          <cell r="C4600" t="str">
            <v>600A 160/80MVA</v>
          </cell>
          <cell r="D4600" t="str">
            <v>대</v>
          </cell>
        </row>
        <row r="4601">
          <cell r="A4601">
            <v>7505005</v>
          </cell>
          <cell r="B4601" t="str">
            <v>VCB 7.2/3.6kV (D)</v>
          </cell>
          <cell r="C4601" t="str">
            <v>600A 160/80MVA</v>
          </cell>
          <cell r="D4601" t="str">
            <v>대</v>
          </cell>
        </row>
        <row r="4602">
          <cell r="A4602">
            <v>7505006</v>
          </cell>
          <cell r="B4602" t="str">
            <v>VCB 7.2/3.6kV (F2)</v>
          </cell>
          <cell r="C4602" t="str">
            <v>600A 160/80MVA</v>
          </cell>
          <cell r="D4602" t="str">
            <v>대</v>
          </cell>
        </row>
        <row r="4603">
          <cell r="A4603">
            <v>7505007</v>
          </cell>
          <cell r="B4603" t="str">
            <v>VCB 7.2/3.6kV (F)</v>
          </cell>
          <cell r="C4603" t="str">
            <v>600A 160/100MVA</v>
          </cell>
          <cell r="D4603" t="str">
            <v>대</v>
          </cell>
        </row>
        <row r="4604">
          <cell r="A4604">
            <v>7505008</v>
          </cell>
          <cell r="B4604" t="str">
            <v>VCB 7.2/3.6kV (D)</v>
          </cell>
          <cell r="C4604" t="str">
            <v>600A 160/100MVA</v>
          </cell>
          <cell r="D4604" t="str">
            <v>대</v>
          </cell>
        </row>
        <row r="4605">
          <cell r="A4605">
            <v>7505009</v>
          </cell>
          <cell r="B4605" t="str">
            <v>VCB 7.2/3.6kV (F2)</v>
          </cell>
          <cell r="C4605" t="str">
            <v>600A 160/100MVA</v>
          </cell>
          <cell r="D4605" t="str">
            <v>대</v>
          </cell>
        </row>
        <row r="4606">
          <cell r="A4606">
            <v>7505010</v>
          </cell>
          <cell r="B4606" t="str">
            <v>VCB 7.2/3.6kV (F)</v>
          </cell>
          <cell r="C4606" t="str">
            <v>600A 250/125MVA</v>
          </cell>
          <cell r="D4606" t="str">
            <v>대</v>
          </cell>
        </row>
        <row r="4607">
          <cell r="A4607">
            <v>7505011</v>
          </cell>
          <cell r="B4607" t="str">
            <v>VCB 7.2/3.6kV (D)</v>
          </cell>
          <cell r="C4607" t="str">
            <v>600A 250/125MVA</v>
          </cell>
          <cell r="D4607" t="str">
            <v>대</v>
          </cell>
        </row>
        <row r="4608">
          <cell r="A4608">
            <v>7505012</v>
          </cell>
          <cell r="B4608" t="str">
            <v>VCB 7.2/3.6kV (F2)</v>
          </cell>
          <cell r="C4608" t="str">
            <v>600A 250/124MVA</v>
          </cell>
          <cell r="D4608" t="str">
            <v>대</v>
          </cell>
        </row>
        <row r="4609">
          <cell r="A4609">
            <v>7505013</v>
          </cell>
          <cell r="B4609" t="str">
            <v>VCB 7.2/3.6kV (F)</v>
          </cell>
          <cell r="C4609" t="str">
            <v>600A 310/160MVA</v>
          </cell>
          <cell r="D4609" t="str">
            <v>대</v>
          </cell>
        </row>
        <row r="4610">
          <cell r="A4610">
            <v>7505014</v>
          </cell>
          <cell r="B4610" t="str">
            <v>VCB 7.2/3.6kV (D)</v>
          </cell>
          <cell r="C4610" t="str">
            <v>600A 310/160MVA</v>
          </cell>
          <cell r="D4610" t="str">
            <v>대</v>
          </cell>
        </row>
        <row r="4611">
          <cell r="A4611">
            <v>7505015</v>
          </cell>
          <cell r="B4611" t="str">
            <v>VCB 7.2/3.6kV (F2)</v>
          </cell>
          <cell r="C4611" t="str">
            <v>600A 310/160MVA</v>
          </cell>
          <cell r="D4611" t="str">
            <v>대</v>
          </cell>
        </row>
        <row r="4612">
          <cell r="A4612">
            <v>7505016</v>
          </cell>
          <cell r="B4612" t="str">
            <v>VCB 7.2/3.6kV (F)</v>
          </cell>
          <cell r="C4612" t="str">
            <v>1200A 250/125MVA</v>
          </cell>
          <cell r="D4612" t="str">
            <v>대</v>
          </cell>
        </row>
        <row r="4613">
          <cell r="A4613">
            <v>7505017</v>
          </cell>
          <cell r="B4613" t="str">
            <v>VCB 7.2/3.6kV (D)</v>
          </cell>
          <cell r="C4613" t="str">
            <v>1200A 250/125MVA</v>
          </cell>
          <cell r="D4613" t="str">
            <v>대</v>
          </cell>
        </row>
        <row r="4614">
          <cell r="A4614">
            <v>7505018</v>
          </cell>
          <cell r="B4614" t="str">
            <v>VCB 7.2/3.6kV (F2)</v>
          </cell>
          <cell r="C4614" t="str">
            <v>1200A 250/125MVA</v>
          </cell>
          <cell r="D4614" t="str">
            <v>대</v>
          </cell>
        </row>
        <row r="4615">
          <cell r="A4615">
            <v>7505019</v>
          </cell>
          <cell r="B4615" t="str">
            <v>VCB 7.2/3.6kV (F)</v>
          </cell>
          <cell r="C4615" t="str">
            <v>1200A 310/160MVA</v>
          </cell>
          <cell r="D4615" t="str">
            <v>대</v>
          </cell>
        </row>
        <row r="4616">
          <cell r="A4616">
            <v>7505020</v>
          </cell>
          <cell r="B4616" t="str">
            <v>VCB 7.2/3.6kV (D)</v>
          </cell>
          <cell r="C4616" t="str">
            <v>1200A 310/160MVA</v>
          </cell>
          <cell r="D4616" t="str">
            <v>대</v>
          </cell>
        </row>
        <row r="4617">
          <cell r="A4617">
            <v>7505021</v>
          </cell>
          <cell r="B4617" t="str">
            <v>VCB 7.2/3.6kV (F2)</v>
          </cell>
          <cell r="C4617" t="str">
            <v>1200A 310/160MVA</v>
          </cell>
          <cell r="D4617" t="str">
            <v>대</v>
          </cell>
        </row>
        <row r="4618">
          <cell r="A4618">
            <v>7505022</v>
          </cell>
          <cell r="B4618" t="str">
            <v>VCB 7.2/3.6kV (F)</v>
          </cell>
          <cell r="C4618" t="str">
            <v>1200A 390/200MVA</v>
          </cell>
          <cell r="D4618" t="str">
            <v>대</v>
          </cell>
        </row>
        <row r="4619">
          <cell r="A4619">
            <v>7505023</v>
          </cell>
          <cell r="B4619" t="str">
            <v>VCB 7.2/3.6kV (D)</v>
          </cell>
          <cell r="C4619" t="str">
            <v>1200A 390/200MVA</v>
          </cell>
          <cell r="D4619" t="str">
            <v>대</v>
          </cell>
        </row>
        <row r="4620">
          <cell r="A4620">
            <v>7505024</v>
          </cell>
          <cell r="B4620" t="str">
            <v>VCB 7.2/3.6kV (F2)</v>
          </cell>
          <cell r="C4620" t="str">
            <v>1200A 390/200MVA</v>
          </cell>
          <cell r="D4620" t="str">
            <v>대</v>
          </cell>
        </row>
        <row r="4621">
          <cell r="A4621">
            <v>7505025</v>
          </cell>
          <cell r="B4621" t="str">
            <v>VCB 7.2/3.6kV (F)</v>
          </cell>
          <cell r="C4621" t="str">
            <v>1200A 500/250MVA</v>
          </cell>
          <cell r="D4621" t="str">
            <v>대</v>
          </cell>
        </row>
        <row r="4622">
          <cell r="A4622">
            <v>7505026</v>
          </cell>
          <cell r="B4622" t="str">
            <v>VCB 7.2/3.6kV (D)</v>
          </cell>
          <cell r="C4622" t="str">
            <v>1200A 500/250MVA</v>
          </cell>
          <cell r="D4622" t="str">
            <v>대</v>
          </cell>
        </row>
        <row r="4623">
          <cell r="A4623">
            <v>7505027</v>
          </cell>
          <cell r="B4623" t="str">
            <v>VCB 7.2/3.6kV (F2)</v>
          </cell>
          <cell r="C4623" t="str">
            <v>1200A 500/250MVA</v>
          </cell>
          <cell r="D4623" t="str">
            <v>대</v>
          </cell>
        </row>
        <row r="4624">
          <cell r="A4624">
            <v>7505028</v>
          </cell>
          <cell r="B4624" t="str">
            <v>VCB 7.2/3.6kV (F)</v>
          </cell>
          <cell r="C4624" t="str">
            <v>2000A 390/200MVA</v>
          </cell>
          <cell r="D4624" t="str">
            <v>대</v>
          </cell>
        </row>
        <row r="4625">
          <cell r="A4625">
            <v>7505029</v>
          </cell>
          <cell r="B4625" t="str">
            <v>VCB 7.2/3.6kV (D)</v>
          </cell>
          <cell r="C4625" t="str">
            <v>2000A 390/200MVA</v>
          </cell>
          <cell r="D4625" t="str">
            <v>대</v>
          </cell>
        </row>
        <row r="4626">
          <cell r="A4626">
            <v>7505030</v>
          </cell>
          <cell r="B4626" t="str">
            <v>VCB 7.2/3.6kV (F2)</v>
          </cell>
          <cell r="C4626" t="str">
            <v>2000A 390/200MVA</v>
          </cell>
          <cell r="D4626" t="str">
            <v>대</v>
          </cell>
        </row>
        <row r="4627">
          <cell r="A4627">
            <v>7505031</v>
          </cell>
          <cell r="B4627" t="str">
            <v>VCB 7.2/3.6kV (F)</v>
          </cell>
          <cell r="C4627" t="str">
            <v>2000A 500/250MVA</v>
          </cell>
          <cell r="D4627" t="str">
            <v>대</v>
          </cell>
        </row>
        <row r="4628">
          <cell r="A4628">
            <v>7505032</v>
          </cell>
          <cell r="B4628" t="str">
            <v>VCB 7.2/3.6kV (D)</v>
          </cell>
          <cell r="C4628" t="str">
            <v>2000A 500/250MVA</v>
          </cell>
          <cell r="D4628" t="str">
            <v>대</v>
          </cell>
        </row>
        <row r="4629">
          <cell r="A4629">
            <v>7505033</v>
          </cell>
          <cell r="B4629" t="str">
            <v>VCB 7.2/3.6kV (F2)</v>
          </cell>
          <cell r="C4629" t="str">
            <v>2000A 500/250MVA</v>
          </cell>
          <cell r="D4629" t="str">
            <v>대</v>
          </cell>
        </row>
        <row r="4630">
          <cell r="A4630">
            <v>7505034</v>
          </cell>
          <cell r="B4630" t="str">
            <v>VCB 7.2/3.6kV (F)</v>
          </cell>
          <cell r="C4630" t="str">
            <v>3000A 390/200MVA</v>
          </cell>
          <cell r="D4630" t="str">
            <v>대</v>
          </cell>
        </row>
        <row r="4631">
          <cell r="A4631">
            <v>7505035</v>
          </cell>
          <cell r="B4631" t="str">
            <v>VCB 7.2/3.6kV (D)</v>
          </cell>
          <cell r="C4631" t="str">
            <v>3000A 390/200MVA</v>
          </cell>
          <cell r="D4631" t="str">
            <v>대</v>
          </cell>
        </row>
        <row r="4632">
          <cell r="A4632">
            <v>7505036</v>
          </cell>
          <cell r="B4632" t="str">
            <v>VCB 7.2/3.6kV (F2)</v>
          </cell>
          <cell r="C4632" t="str">
            <v>3000A 390/200MVA</v>
          </cell>
          <cell r="D4632" t="str">
            <v>대</v>
          </cell>
        </row>
        <row r="4633">
          <cell r="A4633">
            <v>7505037</v>
          </cell>
          <cell r="B4633" t="str">
            <v>VCB 7.2/3.6kV (F)</v>
          </cell>
          <cell r="C4633" t="str">
            <v>3000A 500/250MVA</v>
          </cell>
          <cell r="D4633" t="str">
            <v>대</v>
          </cell>
        </row>
        <row r="4634">
          <cell r="A4634">
            <v>7505038</v>
          </cell>
          <cell r="B4634" t="str">
            <v>VCB 7.2/3.6kV (D)</v>
          </cell>
          <cell r="C4634" t="str">
            <v>3000A 500/250MVA</v>
          </cell>
          <cell r="D4634" t="str">
            <v>대</v>
          </cell>
        </row>
        <row r="4635">
          <cell r="A4635">
            <v>7505039</v>
          </cell>
          <cell r="B4635" t="str">
            <v>VCB 7.2/3.6kV (F2)</v>
          </cell>
          <cell r="C4635" t="str">
            <v>3000A 500/250MVA</v>
          </cell>
          <cell r="D4635" t="str">
            <v>대</v>
          </cell>
        </row>
        <row r="4636">
          <cell r="A4636">
            <v>7505100</v>
          </cell>
          <cell r="B4636" t="str">
            <v>VCB 24kV (F)</v>
          </cell>
          <cell r="C4636" t="str">
            <v>600A12.5kA520MVA</v>
          </cell>
          <cell r="D4636" t="str">
            <v>대</v>
          </cell>
        </row>
        <row r="4637">
          <cell r="A4637">
            <v>7505101</v>
          </cell>
          <cell r="B4637" t="str">
            <v>VCB 24kV (D)</v>
          </cell>
          <cell r="C4637" t="str">
            <v>600A12.5kA520MVA</v>
          </cell>
          <cell r="D4637" t="str">
            <v>대</v>
          </cell>
        </row>
        <row r="4638">
          <cell r="A4638">
            <v>7505102</v>
          </cell>
          <cell r="B4638" t="str">
            <v>VCB 24kV (F2)</v>
          </cell>
          <cell r="C4638" t="str">
            <v>600A12.5kA520MVA</v>
          </cell>
          <cell r="D4638" t="str">
            <v>대</v>
          </cell>
        </row>
        <row r="4639">
          <cell r="A4639">
            <v>7505103</v>
          </cell>
          <cell r="B4639" t="str">
            <v>VCB 24kV (F)</v>
          </cell>
          <cell r="C4639" t="str">
            <v>600A 16kA 700MVA</v>
          </cell>
          <cell r="D4639" t="str">
            <v>대</v>
          </cell>
        </row>
        <row r="4640">
          <cell r="A4640">
            <v>7505104</v>
          </cell>
          <cell r="B4640" t="str">
            <v>VCB 24kV (D)</v>
          </cell>
          <cell r="C4640" t="str">
            <v>600A 16kA 700MVA</v>
          </cell>
          <cell r="D4640" t="str">
            <v>대</v>
          </cell>
        </row>
        <row r="4641">
          <cell r="A4641">
            <v>7505105</v>
          </cell>
          <cell r="B4641" t="str">
            <v>VCB 24kV (F2)</v>
          </cell>
          <cell r="C4641" t="str">
            <v>600A 16kA 700MVA</v>
          </cell>
          <cell r="D4641" t="str">
            <v>대</v>
          </cell>
        </row>
        <row r="4642">
          <cell r="A4642">
            <v>7505106</v>
          </cell>
          <cell r="B4642" t="str">
            <v>VCB 24kV (F)</v>
          </cell>
          <cell r="C4642" t="str">
            <v>600A25kA 1000MVA</v>
          </cell>
          <cell r="D4642" t="str">
            <v>대</v>
          </cell>
        </row>
        <row r="4643">
          <cell r="A4643">
            <v>7505107</v>
          </cell>
          <cell r="B4643" t="str">
            <v>VCB 24kV (D)</v>
          </cell>
          <cell r="C4643" t="str">
            <v>600A25kA 1000MVA</v>
          </cell>
          <cell r="D4643" t="str">
            <v>대</v>
          </cell>
        </row>
        <row r="4644">
          <cell r="A4644">
            <v>7505108</v>
          </cell>
          <cell r="B4644" t="str">
            <v>VCB 24kV (F2)</v>
          </cell>
          <cell r="C4644" t="str">
            <v>600A25kA 1000MVA</v>
          </cell>
          <cell r="D4644" t="str">
            <v>대</v>
          </cell>
        </row>
        <row r="4645">
          <cell r="A4645">
            <v>7505109</v>
          </cell>
          <cell r="B4645" t="str">
            <v>VCB 24kV (F)</v>
          </cell>
          <cell r="C4645" t="str">
            <v>1200A25kA1000MVA</v>
          </cell>
          <cell r="D4645" t="str">
            <v>대</v>
          </cell>
        </row>
        <row r="4646">
          <cell r="A4646">
            <v>7505110</v>
          </cell>
          <cell r="B4646" t="str">
            <v>VCB 24kV (D)</v>
          </cell>
          <cell r="C4646" t="str">
            <v>1200A25kA1000MVA</v>
          </cell>
          <cell r="D4646" t="str">
            <v>대</v>
          </cell>
        </row>
        <row r="4647">
          <cell r="A4647">
            <v>7505111</v>
          </cell>
          <cell r="B4647" t="str">
            <v>VCB 24kV (F2)</v>
          </cell>
          <cell r="C4647" t="str">
            <v>1200A25kA1000MVA</v>
          </cell>
          <cell r="D4647" t="str">
            <v>대</v>
          </cell>
        </row>
        <row r="4648">
          <cell r="A4648">
            <v>7506001</v>
          </cell>
          <cell r="B4648" t="str">
            <v>기중차단기 ACB</v>
          </cell>
          <cell r="C4648" t="str">
            <v>3P 600AF 고정형</v>
          </cell>
          <cell r="D4648" t="str">
            <v>대</v>
          </cell>
        </row>
        <row r="4649">
          <cell r="A4649">
            <v>7506002</v>
          </cell>
          <cell r="B4649" t="str">
            <v>기중차단기 ACB</v>
          </cell>
          <cell r="C4649" t="str">
            <v>3P 1000AF 고정형</v>
          </cell>
          <cell r="D4649" t="str">
            <v>대</v>
          </cell>
        </row>
        <row r="4650">
          <cell r="A4650">
            <v>7506003</v>
          </cell>
          <cell r="B4650" t="str">
            <v>기중차단기 ACB</v>
          </cell>
          <cell r="C4650" t="str">
            <v>3P 1250AF 고정형</v>
          </cell>
          <cell r="D4650" t="str">
            <v>대</v>
          </cell>
        </row>
        <row r="4651">
          <cell r="A4651">
            <v>7506004</v>
          </cell>
          <cell r="B4651" t="str">
            <v>기중차단기 ACB</v>
          </cell>
          <cell r="C4651" t="str">
            <v>3P 1600AF 고정형</v>
          </cell>
          <cell r="D4651" t="str">
            <v>대</v>
          </cell>
        </row>
        <row r="4652">
          <cell r="A4652">
            <v>7506005</v>
          </cell>
          <cell r="B4652" t="str">
            <v>기중차단기 ACB</v>
          </cell>
          <cell r="C4652" t="str">
            <v>3P 2000AF 고정형</v>
          </cell>
          <cell r="D4652" t="str">
            <v>대</v>
          </cell>
        </row>
        <row r="4653">
          <cell r="A4653">
            <v>7506006</v>
          </cell>
          <cell r="B4653" t="str">
            <v>기중차단기 ACB</v>
          </cell>
          <cell r="C4653" t="str">
            <v>3P 2500AF 고정형</v>
          </cell>
          <cell r="D4653" t="str">
            <v>대</v>
          </cell>
        </row>
        <row r="4654">
          <cell r="A4654">
            <v>7506007</v>
          </cell>
          <cell r="B4654" t="str">
            <v>기중차단기 ACB</v>
          </cell>
          <cell r="C4654" t="str">
            <v>3P 3200AF 고정형</v>
          </cell>
          <cell r="D4654" t="str">
            <v>대</v>
          </cell>
        </row>
        <row r="4655">
          <cell r="A4655">
            <v>7506008</v>
          </cell>
          <cell r="B4655" t="str">
            <v>기중차단기 ACB</v>
          </cell>
          <cell r="C4655" t="str">
            <v>3P 4000AF 고정형</v>
          </cell>
          <cell r="D4655" t="str">
            <v>대</v>
          </cell>
        </row>
        <row r="4656">
          <cell r="A4656">
            <v>7506050</v>
          </cell>
          <cell r="B4656" t="str">
            <v>기중차단기 ACB</v>
          </cell>
          <cell r="C4656" t="str">
            <v>4P 600AF  고정형</v>
          </cell>
          <cell r="D4656" t="str">
            <v>대</v>
          </cell>
        </row>
        <row r="4657">
          <cell r="A4657">
            <v>7506051</v>
          </cell>
          <cell r="B4657" t="str">
            <v>기중차단기 ACB</v>
          </cell>
          <cell r="C4657" t="str">
            <v>4P 1000AF 고정형</v>
          </cell>
          <cell r="D4657" t="str">
            <v>대</v>
          </cell>
        </row>
        <row r="4658">
          <cell r="A4658">
            <v>7506052</v>
          </cell>
          <cell r="B4658" t="str">
            <v>기중차단기 ACB</v>
          </cell>
          <cell r="C4658" t="str">
            <v>4P 1250AF 고정형</v>
          </cell>
          <cell r="D4658" t="str">
            <v>대</v>
          </cell>
        </row>
        <row r="4659">
          <cell r="A4659">
            <v>7506053</v>
          </cell>
          <cell r="B4659" t="str">
            <v>기중차단기 ACB</v>
          </cell>
          <cell r="C4659" t="str">
            <v>4P 1600AF 고정형</v>
          </cell>
          <cell r="D4659" t="str">
            <v>대</v>
          </cell>
        </row>
        <row r="4660">
          <cell r="A4660">
            <v>7506054</v>
          </cell>
          <cell r="B4660" t="str">
            <v>기중차단기 ACB</v>
          </cell>
          <cell r="C4660" t="str">
            <v>4P 2000AF 고정형</v>
          </cell>
          <cell r="D4660" t="str">
            <v>대</v>
          </cell>
        </row>
        <row r="4661">
          <cell r="A4661">
            <v>7506055</v>
          </cell>
          <cell r="B4661" t="str">
            <v>기중차단기 ACB</v>
          </cell>
          <cell r="C4661" t="str">
            <v>4P 2500AF 고정형</v>
          </cell>
          <cell r="D4661" t="str">
            <v>대</v>
          </cell>
        </row>
        <row r="4662">
          <cell r="A4662">
            <v>7506056</v>
          </cell>
          <cell r="B4662" t="str">
            <v>기중차단기 ACB</v>
          </cell>
          <cell r="C4662" t="str">
            <v>4P 3200AF 고정형</v>
          </cell>
          <cell r="D4662" t="str">
            <v>대</v>
          </cell>
        </row>
        <row r="4663">
          <cell r="A4663">
            <v>7506057</v>
          </cell>
          <cell r="B4663" t="str">
            <v>기중차단기 ACB</v>
          </cell>
          <cell r="C4663" t="str">
            <v>4P 4000AF 고정형</v>
          </cell>
          <cell r="D4663" t="str">
            <v>대</v>
          </cell>
        </row>
        <row r="4664">
          <cell r="A4664">
            <v>7506100</v>
          </cell>
          <cell r="B4664" t="str">
            <v>기중차단기 ACB</v>
          </cell>
          <cell r="C4664" t="str">
            <v>3P 600AF  인출형</v>
          </cell>
          <cell r="D4664" t="str">
            <v>대</v>
          </cell>
        </row>
        <row r="4665">
          <cell r="A4665">
            <v>7506101</v>
          </cell>
          <cell r="B4665" t="str">
            <v>기중차단기 ACB</v>
          </cell>
          <cell r="C4665" t="str">
            <v>3P 1000AF 인출형</v>
          </cell>
          <cell r="D4665" t="str">
            <v>대</v>
          </cell>
        </row>
        <row r="4666">
          <cell r="A4666">
            <v>7506102</v>
          </cell>
          <cell r="B4666" t="str">
            <v>기중차단기 ACB</v>
          </cell>
          <cell r="C4666" t="str">
            <v>3P 1250AF 인출형</v>
          </cell>
          <cell r="D4666" t="str">
            <v>대</v>
          </cell>
        </row>
        <row r="4667">
          <cell r="A4667">
            <v>7506103</v>
          </cell>
          <cell r="B4667" t="str">
            <v>기중차단기 ACB</v>
          </cell>
          <cell r="C4667" t="str">
            <v>3P 1600AF 인출형</v>
          </cell>
          <cell r="D4667" t="str">
            <v>대</v>
          </cell>
        </row>
        <row r="4668">
          <cell r="A4668">
            <v>7506104</v>
          </cell>
          <cell r="B4668" t="str">
            <v>기중차단기 ACB</v>
          </cell>
          <cell r="C4668" t="str">
            <v>3P 2000AF 인출형</v>
          </cell>
          <cell r="D4668" t="str">
            <v>대</v>
          </cell>
        </row>
        <row r="4669">
          <cell r="A4669">
            <v>7506105</v>
          </cell>
          <cell r="B4669" t="str">
            <v>기중차단기 ACB</v>
          </cell>
          <cell r="C4669" t="str">
            <v>3P 2500AF 인출형</v>
          </cell>
          <cell r="D4669" t="str">
            <v>대</v>
          </cell>
        </row>
        <row r="4670">
          <cell r="A4670">
            <v>7506106</v>
          </cell>
          <cell r="B4670" t="str">
            <v>기중차단기 ACB</v>
          </cell>
          <cell r="C4670" t="str">
            <v>3P 3200AF 인출형</v>
          </cell>
          <cell r="D4670" t="str">
            <v>대</v>
          </cell>
        </row>
        <row r="4671">
          <cell r="A4671">
            <v>7506107</v>
          </cell>
          <cell r="B4671" t="str">
            <v>기중차단기 ACB</v>
          </cell>
          <cell r="C4671" t="str">
            <v>3P 4000AF 인출형</v>
          </cell>
          <cell r="D4671" t="str">
            <v>대</v>
          </cell>
        </row>
        <row r="4672">
          <cell r="A4672">
            <v>7506150</v>
          </cell>
          <cell r="B4672" t="str">
            <v>기중차단기 ACB</v>
          </cell>
          <cell r="C4672" t="str">
            <v>4P 600AF  인출형</v>
          </cell>
          <cell r="D4672" t="str">
            <v>대</v>
          </cell>
        </row>
        <row r="4673">
          <cell r="A4673">
            <v>7506151</v>
          </cell>
          <cell r="B4673" t="str">
            <v>기중차단기 ACB</v>
          </cell>
          <cell r="C4673" t="str">
            <v>4P 1000AF 인출형</v>
          </cell>
          <cell r="D4673" t="str">
            <v>대</v>
          </cell>
        </row>
        <row r="4674">
          <cell r="A4674">
            <v>7506152</v>
          </cell>
          <cell r="B4674" t="str">
            <v>기중차단기 ACB</v>
          </cell>
          <cell r="C4674" t="str">
            <v>4P 1250AF 인출형</v>
          </cell>
          <cell r="D4674" t="str">
            <v>대</v>
          </cell>
        </row>
        <row r="4675">
          <cell r="A4675">
            <v>7506153</v>
          </cell>
          <cell r="B4675" t="str">
            <v>기중차단기 ACB</v>
          </cell>
          <cell r="C4675" t="str">
            <v>4P 1600AF 인출형</v>
          </cell>
          <cell r="D4675" t="str">
            <v>대</v>
          </cell>
        </row>
        <row r="4676">
          <cell r="A4676">
            <v>7506154</v>
          </cell>
          <cell r="B4676" t="str">
            <v>기중차단기 ACB</v>
          </cell>
          <cell r="C4676" t="str">
            <v>4P 2000AF 인출형</v>
          </cell>
          <cell r="D4676" t="str">
            <v>대</v>
          </cell>
        </row>
        <row r="4677">
          <cell r="A4677">
            <v>7506155</v>
          </cell>
          <cell r="B4677" t="str">
            <v>기중차단기 ACB</v>
          </cell>
          <cell r="C4677" t="str">
            <v>4P 2500AF 인출형</v>
          </cell>
          <cell r="D4677" t="str">
            <v>대</v>
          </cell>
        </row>
        <row r="4678">
          <cell r="A4678">
            <v>7506156</v>
          </cell>
          <cell r="B4678" t="str">
            <v>기중차단기 ACB</v>
          </cell>
          <cell r="C4678" t="str">
            <v>4P 3200AF 인출형</v>
          </cell>
          <cell r="D4678" t="str">
            <v>대</v>
          </cell>
        </row>
        <row r="4679">
          <cell r="A4679">
            <v>7506157</v>
          </cell>
          <cell r="B4679" t="str">
            <v>기중차단기 ACB</v>
          </cell>
          <cell r="C4679" t="str">
            <v>4P 4000AF 인출형</v>
          </cell>
          <cell r="D4679" t="str">
            <v>대</v>
          </cell>
        </row>
        <row r="4680">
          <cell r="A4680">
            <v>7507001</v>
          </cell>
          <cell r="B4680" t="str">
            <v>MCCB(분전반)</v>
          </cell>
          <cell r="C4680" t="str">
            <v>1P 250V 10-50AF</v>
          </cell>
          <cell r="D4680" t="str">
            <v>개</v>
          </cell>
        </row>
        <row r="4681">
          <cell r="A4681">
            <v>7507002</v>
          </cell>
          <cell r="B4681" t="str">
            <v>MCCB(분전반)</v>
          </cell>
          <cell r="C4681" t="str">
            <v>2P 250V 10-50AF</v>
          </cell>
          <cell r="D4681" t="str">
            <v>개</v>
          </cell>
        </row>
        <row r="4682">
          <cell r="A4682">
            <v>7507003</v>
          </cell>
          <cell r="B4682" t="str">
            <v>MCCB(분전반)</v>
          </cell>
          <cell r="C4682" t="str">
            <v>2P 250V 60-100AF</v>
          </cell>
          <cell r="D4682" t="str">
            <v>개</v>
          </cell>
        </row>
        <row r="4683">
          <cell r="A4683">
            <v>7507050</v>
          </cell>
          <cell r="B4683" t="str">
            <v>MCCB(표준형)</v>
          </cell>
          <cell r="C4683" t="str">
            <v>2P 600V 30AF</v>
          </cell>
          <cell r="D4683" t="str">
            <v>개</v>
          </cell>
        </row>
        <row r="4684">
          <cell r="A4684">
            <v>7507051</v>
          </cell>
          <cell r="B4684" t="str">
            <v>MCCB(표준형)</v>
          </cell>
          <cell r="C4684" t="str">
            <v>2P 600V 50AF</v>
          </cell>
          <cell r="D4684" t="str">
            <v>개</v>
          </cell>
        </row>
        <row r="4685">
          <cell r="A4685">
            <v>7507052</v>
          </cell>
          <cell r="B4685" t="str">
            <v>MCCB(표준형)</v>
          </cell>
          <cell r="C4685" t="str">
            <v>2P 600V 60AF</v>
          </cell>
          <cell r="D4685" t="str">
            <v>개</v>
          </cell>
        </row>
        <row r="4686">
          <cell r="A4686">
            <v>7507053</v>
          </cell>
          <cell r="B4686" t="str">
            <v>MCCB(표준형)</v>
          </cell>
          <cell r="C4686" t="str">
            <v>2P 600V 100AF</v>
          </cell>
          <cell r="D4686" t="str">
            <v>개</v>
          </cell>
        </row>
        <row r="4687">
          <cell r="A4687">
            <v>7507054</v>
          </cell>
          <cell r="B4687" t="str">
            <v>MCCB(표준형)</v>
          </cell>
          <cell r="C4687" t="str">
            <v>2P 600V 225AF</v>
          </cell>
          <cell r="D4687" t="str">
            <v>개</v>
          </cell>
        </row>
        <row r="4688">
          <cell r="A4688">
            <v>7507055</v>
          </cell>
          <cell r="B4688" t="str">
            <v>MCCB(표준형)</v>
          </cell>
          <cell r="C4688" t="str">
            <v>2P 600V 400AF</v>
          </cell>
          <cell r="D4688" t="str">
            <v>개</v>
          </cell>
        </row>
        <row r="4689">
          <cell r="A4689">
            <v>7507056</v>
          </cell>
          <cell r="B4689" t="str">
            <v>MCCB(표준형)</v>
          </cell>
          <cell r="C4689" t="str">
            <v>2P 600V 600AF</v>
          </cell>
          <cell r="D4689" t="str">
            <v>개</v>
          </cell>
        </row>
        <row r="4690">
          <cell r="A4690">
            <v>7507057</v>
          </cell>
          <cell r="B4690" t="str">
            <v>MCCB(표준형)</v>
          </cell>
          <cell r="C4690" t="str">
            <v>2P 600V 800AF</v>
          </cell>
          <cell r="D4690" t="str">
            <v>개</v>
          </cell>
        </row>
        <row r="4691">
          <cell r="A4691">
            <v>7507058</v>
          </cell>
          <cell r="B4691" t="str">
            <v>MCCB(표준형)</v>
          </cell>
          <cell r="C4691" t="str">
            <v>3P 600V 30AF</v>
          </cell>
          <cell r="D4691" t="str">
            <v>개</v>
          </cell>
        </row>
        <row r="4692">
          <cell r="A4692">
            <v>7507059</v>
          </cell>
          <cell r="B4692" t="str">
            <v>MCCB(표준형)</v>
          </cell>
          <cell r="C4692" t="str">
            <v>3P 600V 50AF</v>
          </cell>
          <cell r="D4692" t="str">
            <v>개</v>
          </cell>
        </row>
        <row r="4693">
          <cell r="A4693">
            <v>7507060</v>
          </cell>
          <cell r="B4693" t="str">
            <v>MCCB(표준형)</v>
          </cell>
          <cell r="C4693" t="str">
            <v>3P 600V 60AF</v>
          </cell>
          <cell r="D4693" t="str">
            <v>개</v>
          </cell>
        </row>
        <row r="4694">
          <cell r="A4694">
            <v>7507061</v>
          </cell>
          <cell r="B4694" t="str">
            <v>MCCB(표준형)</v>
          </cell>
          <cell r="C4694" t="str">
            <v>3P 600V 100AF</v>
          </cell>
          <cell r="D4694" t="str">
            <v>개</v>
          </cell>
        </row>
        <row r="4695">
          <cell r="A4695">
            <v>7507062</v>
          </cell>
          <cell r="B4695" t="str">
            <v>MCCB(표준형)</v>
          </cell>
          <cell r="C4695" t="str">
            <v>3P 600V 225AF</v>
          </cell>
          <cell r="D4695" t="str">
            <v>개</v>
          </cell>
        </row>
        <row r="4696">
          <cell r="A4696">
            <v>7507063</v>
          </cell>
          <cell r="B4696" t="str">
            <v>MCCB(표준형)</v>
          </cell>
          <cell r="C4696" t="str">
            <v>3P 600V 400AF</v>
          </cell>
          <cell r="D4696" t="str">
            <v>개</v>
          </cell>
        </row>
        <row r="4697">
          <cell r="A4697">
            <v>7507064</v>
          </cell>
          <cell r="B4697" t="str">
            <v>MCCB(표준형)</v>
          </cell>
          <cell r="C4697" t="str">
            <v>3P 600V 600AF</v>
          </cell>
          <cell r="D4697" t="str">
            <v>개</v>
          </cell>
        </row>
        <row r="4698">
          <cell r="A4698">
            <v>7507065</v>
          </cell>
          <cell r="B4698" t="str">
            <v>MCCB(표준형)</v>
          </cell>
          <cell r="C4698" t="str">
            <v>3P 600V 800AF</v>
          </cell>
          <cell r="D4698" t="str">
            <v>개</v>
          </cell>
        </row>
        <row r="4699">
          <cell r="A4699">
            <v>7507066</v>
          </cell>
          <cell r="B4699" t="str">
            <v>MCCB(표준형)</v>
          </cell>
          <cell r="C4699" t="str">
            <v>3P 600V 1000AF</v>
          </cell>
          <cell r="D4699" t="str">
            <v>개</v>
          </cell>
        </row>
        <row r="4700">
          <cell r="A4700">
            <v>7507067</v>
          </cell>
          <cell r="B4700" t="str">
            <v>MCCB(표준형)</v>
          </cell>
          <cell r="C4700" t="str">
            <v>3P 600V 1200AF</v>
          </cell>
          <cell r="D4700" t="str">
            <v>개</v>
          </cell>
        </row>
        <row r="4701">
          <cell r="A4701">
            <v>7507100</v>
          </cell>
          <cell r="B4701" t="str">
            <v>MCCB(표준형)</v>
          </cell>
          <cell r="C4701" t="str">
            <v>4P 600V 50AF</v>
          </cell>
          <cell r="D4701" t="str">
            <v>개</v>
          </cell>
        </row>
        <row r="4702">
          <cell r="A4702">
            <v>7507101</v>
          </cell>
          <cell r="B4702" t="str">
            <v>MCCB(표준형)</v>
          </cell>
          <cell r="C4702" t="str">
            <v>4P 600V 60AF</v>
          </cell>
          <cell r="D4702" t="str">
            <v>개</v>
          </cell>
        </row>
        <row r="4703">
          <cell r="A4703">
            <v>7507102</v>
          </cell>
          <cell r="B4703" t="str">
            <v>MCCB(표준형)</v>
          </cell>
          <cell r="C4703" t="str">
            <v>4P 600V 100AF</v>
          </cell>
          <cell r="D4703" t="str">
            <v>개</v>
          </cell>
        </row>
        <row r="4704">
          <cell r="A4704">
            <v>7507103</v>
          </cell>
          <cell r="B4704" t="str">
            <v>MCCB(표준형)</v>
          </cell>
          <cell r="C4704" t="str">
            <v>4P 600V 225AF</v>
          </cell>
          <cell r="D4704" t="str">
            <v>개</v>
          </cell>
        </row>
        <row r="4705">
          <cell r="A4705">
            <v>7507104</v>
          </cell>
          <cell r="B4705" t="str">
            <v>MCCB(표준형)</v>
          </cell>
          <cell r="C4705" t="str">
            <v>4P 600V 400AF</v>
          </cell>
          <cell r="D4705" t="str">
            <v>개</v>
          </cell>
        </row>
        <row r="4706">
          <cell r="A4706">
            <v>7507105</v>
          </cell>
          <cell r="B4706" t="str">
            <v>MCCB(표준형)</v>
          </cell>
          <cell r="C4706" t="str">
            <v>4P 600V 600AF</v>
          </cell>
          <cell r="D4706" t="str">
            <v>개</v>
          </cell>
        </row>
        <row r="4707">
          <cell r="A4707">
            <v>7507106</v>
          </cell>
          <cell r="B4707" t="str">
            <v>MCCB(표준형)</v>
          </cell>
          <cell r="C4707" t="str">
            <v>4P 600V 800AF</v>
          </cell>
          <cell r="D4707" t="str">
            <v>개</v>
          </cell>
        </row>
        <row r="4708">
          <cell r="A4708">
            <v>7507107</v>
          </cell>
          <cell r="B4708" t="str">
            <v>MCCB(표준형)</v>
          </cell>
          <cell r="C4708" t="str">
            <v>4P 600V 1000AF</v>
          </cell>
          <cell r="D4708" t="str">
            <v>개</v>
          </cell>
        </row>
        <row r="4709">
          <cell r="A4709">
            <v>7507108</v>
          </cell>
          <cell r="B4709" t="str">
            <v>MCCB(표준형)</v>
          </cell>
          <cell r="C4709" t="str">
            <v>4P 600V 1200AF</v>
          </cell>
          <cell r="D4709" t="str">
            <v>개</v>
          </cell>
        </row>
        <row r="4710">
          <cell r="A4710">
            <v>7507150</v>
          </cell>
          <cell r="B4710" t="str">
            <v>MCCB(고차단)</v>
          </cell>
          <cell r="C4710" t="str">
            <v>2P 50AF</v>
          </cell>
          <cell r="D4710" t="str">
            <v>개</v>
          </cell>
        </row>
        <row r="4711">
          <cell r="A4711">
            <v>7507151</v>
          </cell>
          <cell r="B4711" t="str">
            <v>MCCB(고차단)</v>
          </cell>
          <cell r="C4711" t="str">
            <v>2P 100AF</v>
          </cell>
          <cell r="D4711" t="str">
            <v>개</v>
          </cell>
        </row>
        <row r="4712">
          <cell r="A4712">
            <v>7507152</v>
          </cell>
          <cell r="B4712" t="str">
            <v>MCCB(고차단)</v>
          </cell>
          <cell r="C4712" t="str">
            <v>2P 225AF</v>
          </cell>
          <cell r="D4712" t="str">
            <v>개</v>
          </cell>
        </row>
        <row r="4713">
          <cell r="A4713">
            <v>7507153</v>
          </cell>
          <cell r="B4713" t="str">
            <v>MCCB(고차단)</v>
          </cell>
          <cell r="C4713" t="str">
            <v>2P 400AF</v>
          </cell>
          <cell r="D4713" t="str">
            <v>개</v>
          </cell>
        </row>
        <row r="4714">
          <cell r="A4714">
            <v>7507200</v>
          </cell>
          <cell r="B4714" t="str">
            <v>MCCB(고차단)</v>
          </cell>
          <cell r="C4714" t="str">
            <v>3P 50AF</v>
          </cell>
          <cell r="D4714" t="str">
            <v>개</v>
          </cell>
        </row>
        <row r="4715">
          <cell r="A4715">
            <v>7507201</v>
          </cell>
          <cell r="B4715" t="str">
            <v>MCCB(고차단)</v>
          </cell>
          <cell r="C4715" t="str">
            <v>3P 100AF</v>
          </cell>
          <cell r="D4715" t="str">
            <v>개</v>
          </cell>
        </row>
        <row r="4716">
          <cell r="A4716">
            <v>7507202</v>
          </cell>
          <cell r="B4716" t="str">
            <v>MCCB(고차단)</v>
          </cell>
          <cell r="C4716" t="str">
            <v>3P 225AF</v>
          </cell>
          <cell r="D4716" t="str">
            <v>개</v>
          </cell>
        </row>
        <row r="4717">
          <cell r="A4717">
            <v>7507203</v>
          </cell>
          <cell r="B4717" t="str">
            <v>MCCB(고차단)</v>
          </cell>
          <cell r="C4717" t="str">
            <v>3P 400AF</v>
          </cell>
          <cell r="D4717" t="str">
            <v>개</v>
          </cell>
        </row>
        <row r="4718">
          <cell r="A4718">
            <v>7507250</v>
          </cell>
          <cell r="B4718" t="str">
            <v>MCCB(고차단)</v>
          </cell>
          <cell r="C4718" t="str">
            <v>4P 50AF</v>
          </cell>
          <cell r="D4718" t="str">
            <v>개</v>
          </cell>
        </row>
        <row r="4719">
          <cell r="A4719">
            <v>7507251</v>
          </cell>
          <cell r="B4719" t="str">
            <v>MCCB(고차단)</v>
          </cell>
          <cell r="C4719" t="str">
            <v>4P 100AF</v>
          </cell>
          <cell r="D4719" t="str">
            <v>개</v>
          </cell>
        </row>
        <row r="4720">
          <cell r="A4720">
            <v>7507252</v>
          </cell>
          <cell r="B4720" t="str">
            <v>MCCB(고차단)</v>
          </cell>
          <cell r="C4720" t="str">
            <v>4P 225AF</v>
          </cell>
          <cell r="D4720" t="str">
            <v>개</v>
          </cell>
        </row>
        <row r="4721">
          <cell r="A4721">
            <v>7507253</v>
          </cell>
          <cell r="B4721" t="str">
            <v>MCCB(고차단)</v>
          </cell>
          <cell r="C4721" t="str">
            <v>4P 400AF</v>
          </cell>
          <cell r="D4721" t="str">
            <v>개</v>
          </cell>
        </row>
        <row r="4722">
          <cell r="A4722">
            <v>7507300</v>
          </cell>
          <cell r="B4722" t="str">
            <v>MCCB(한류형)</v>
          </cell>
          <cell r="C4722" t="str">
            <v>2P 50AF</v>
          </cell>
          <cell r="D4722" t="str">
            <v>개</v>
          </cell>
        </row>
        <row r="4723">
          <cell r="A4723">
            <v>7507301</v>
          </cell>
          <cell r="B4723" t="str">
            <v>MCCB(한류형)</v>
          </cell>
          <cell r="C4723" t="str">
            <v>2P 100AF</v>
          </cell>
          <cell r="D4723" t="str">
            <v>개</v>
          </cell>
        </row>
        <row r="4724">
          <cell r="A4724">
            <v>7507302</v>
          </cell>
          <cell r="B4724" t="str">
            <v>MCCB(한류형)</v>
          </cell>
          <cell r="C4724" t="str">
            <v>2P 225AF</v>
          </cell>
          <cell r="D4724" t="str">
            <v>개</v>
          </cell>
        </row>
        <row r="4725">
          <cell r="A4725">
            <v>7507303</v>
          </cell>
          <cell r="B4725" t="str">
            <v>MCCB(한류형)</v>
          </cell>
          <cell r="C4725" t="str">
            <v>2P 400AF</v>
          </cell>
          <cell r="D4725" t="str">
            <v>개</v>
          </cell>
        </row>
        <row r="4726">
          <cell r="A4726">
            <v>7507304</v>
          </cell>
          <cell r="B4726" t="str">
            <v>MCCB(한류형)</v>
          </cell>
          <cell r="C4726" t="str">
            <v>2P 600AF</v>
          </cell>
          <cell r="D4726" t="str">
            <v>개</v>
          </cell>
        </row>
        <row r="4727">
          <cell r="A4727">
            <v>7507305</v>
          </cell>
          <cell r="B4727" t="str">
            <v>MCCB(한류형)</v>
          </cell>
          <cell r="C4727" t="str">
            <v>2P 800AF</v>
          </cell>
          <cell r="D4727" t="str">
            <v>개</v>
          </cell>
        </row>
        <row r="4728">
          <cell r="A4728">
            <v>7507350</v>
          </cell>
          <cell r="B4728" t="str">
            <v>MCCB(한류형)</v>
          </cell>
          <cell r="C4728" t="str">
            <v>3P 50AF</v>
          </cell>
          <cell r="D4728" t="str">
            <v>개</v>
          </cell>
        </row>
        <row r="4729">
          <cell r="A4729">
            <v>7507351</v>
          </cell>
          <cell r="B4729" t="str">
            <v>MCCB(한류형)</v>
          </cell>
          <cell r="C4729" t="str">
            <v>3P 100AF</v>
          </cell>
          <cell r="D4729" t="str">
            <v>개</v>
          </cell>
        </row>
        <row r="4730">
          <cell r="A4730">
            <v>7507352</v>
          </cell>
          <cell r="B4730" t="str">
            <v>MCCB(한류형)</v>
          </cell>
          <cell r="C4730" t="str">
            <v>3P 225AF</v>
          </cell>
          <cell r="D4730" t="str">
            <v>개</v>
          </cell>
        </row>
        <row r="4731">
          <cell r="A4731">
            <v>7507353</v>
          </cell>
          <cell r="B4731" t="str">
            <v>MCCB(한류형)</v>
          </cell>
          <cell r="C4731" t="str">
            <v>3P 400AF</v>
          </cell>
          <cell r="D4731" t="str">
            <v>개</v>
          </cell>
        </row>
        <row r="4732">
          <cell r="A4732">
            <v>7507354</v>
          </cell>
          <cell r="B4732" t="str">
            <v>MCCB(한류형)</v>
          </cell>
          <cell r="C4732" t="str">
            <v>3P 600AF</v>
          </cell>
          <cell r="D4732" t="str">
            <v>개</v>
          </cell>
        </row>
        <row r="4733">
          <cell r="A4733">
            <v>7507355</v>
          </cell>
          <cell r="B4733" t="str">
            <v>MCCB(한류형)</v>
          </cell>
          <cell r="C4733" t="str">
            <v>3P 800AF</v>
          </cell>
          <cell r="D4733" t="str">
            <v>개</v>
          </cell>
        </row>
        <row r="4734">
          <cell r="A4734">
            <v>7507400</v>
          </cell>
          <cell r="B4734" t="str">
            <v>MCCB(한류형)</v>
          </cell>
          <cell r="C4734" t="str">
            <v>4P 50AF</v>
          </cell>
          <cell r="D4734" t="str">
            <v>개</v>
          </cell>
        </row>
        <row r="4735">
          <cell r="A4735">
            <v>7507401</v>
          </cell>
          <cell r="B4735" t="str">
            <v>MCCB(한류형)</v>
          </cell>
          <cell r="C4735" t="str">
            <v>4P 100AF</v>
          </cell>
          <cell r="D4735" t="str">
            <v>개</v>
          </cell>
        </row>
        <row r="4736">
          <cell r="A4736">
            <v>7507402</v>
          </cell>
          <cell r="B4736" t="str">
            <v>MCCB(한류형)</v>
          </cell>
          <cell r="C4736" t="str">
            <v>4P 225AF</v>
          </cell>
          <cell r="D4736" t="str">
            <v>개</v>
          </cell>
        </row>
        <row r="4737">
          <cell r="A4737">
            <v>7507403</v>
          </cell>
          <cell r="B4737" t="str">
            <v>MCCB(한류형)</v>
          </cell>
          <cell r="C4737" t="str">
            <v>4P 400AF</v>
          </cell>
          <cell r="D4737" t="str">
            <v>개</v>
          </cell>
        </row>
        <row r="4738">
          <cell r="A4738">
            <v>7507404</v>
          </cell>
          <cell r="B4738" t="str">
            <v>MCCB(한류형)</v>
          </cell>
          <cell r="C4738" t="str">
            <v>4P 600AF</v>
          </cell>
          <cell r="D4738" t="str">
            <v>개</v>
          </cell>
        </row>
        <row r="4739">
          <cell r="A4739">
            <v>7507405</v>
          </cell>
          <cell r="B4739" t="str">
            <v>MCCB(한류형)</v>
          </cell>
          <cell r="C4739" t="str">
            <v>4P 800AF</v>
          </cell>
          <cell r="D4739" t="str">
            <v>개</v>
          </cell>
        </row>
        <row r="4740">
          <cell r="A4740">
            <v>7507500</v>
          </cell>
          <cell r="B4740" t="str">
            <v>ELB (GR)</v>
          </cell>
          <cell r="C4740" t="str">
            <v>2P 20AF</v>
          </cell>
          <cell r="D4740" t="str">
            <v>개</v>
          </cell>
        </row>
        <row r="4741">
          <cell r="A4741">
            <v>7507501</v>
          </cell>
          <cell r="B4741" t="str">
            <v>ELB (GR)</v>
          </cell>
          <cell r="C4741" t="str">
            <v>2P 30AF</v>
          </cell>
          <cell r="D4741" t="str">
            <v>개</v>
          </cell>
        </row>
        <row r="4742">
          <cell r="A4742">
            <v>7507502</v>
          </cell>
          <cell r="B4742" t="str">
            <v>ELB (GR)</v>
          </cell>
          <cell r="C4742" t="str">
            <v>2P 50AF</v>
          </cell>
          <cell r="D4742" t="str">
            <v>개</v>
          </cell>
        </row>
        <row r="4743">
          <cell r="A4743">
            <v>7507520</v>
          </cell>
          <cell r="B4743" t="str">
            <v>ELB (EGR)</v>
          </cell>
          <cell r="C4743" t="str">
            <v>2P 100AF</v>
          </cell>
          <cell r="D4743" t="str">
            <v>개</v>
          </cell>
        </row>
        <row r="4744">
          <cell r="A4744">
            <v>7507521</v>
          </cell>
          <cell r="B4744" t="str">
            <v>ELB (EGR)</v>
          </cell>
          <cell r="C4744" t="str">
            <v>2P 125AF</v>
          </cell>
          <cell r="D4744" t="str">
            <v>개</v>
          </cell>
        </row>
        <row r="4745">
          <cell r="A4745">
            <v>7507522</v>
          </cell>
          <cell r="B4745" t="str">
            <v>ELB (EGR)</v>
          </cell>
          <cell r="C4745" t="str">
            <v>2P 150AF</v>
          </cell>
          <cell r="D4745" t="str">
            <v>개</v>
          </cell>
        </row>
        <row r="4746">
          <cell r="A4746">
            <v>7507523</v>
          </cell>
          <cell r="B4746" t="str">
            <v>ELB (EGR)</v>
          </cell>
          <cell r="C4746" t="str">
            <v>2P 225AF</v>
          </cell>
          <cell r="D4746" t="str">
            <v>개</v>
          </cell>
        </row>
        <row r="4747">
          <cell r="A4747">
            <v>7507540</v>
          </cell>
          <cell r="B4747" t="str">
            <v>ELB (EGR)</v>
          </cell>
          <cell r="C4747" t="str">
            <v>3P 20AF</v>
          </cell>
          <cell r="D4747" t="str">
            <v>개</v>
          </cell>
        </row>
        <row r="4748">
          <cell r="A4748">
            <v>7507560</v>
          </cell>
          <cell r="B4748" t="str">
            <v>ELB (표준형) SGR</v>
          </cell>
          <cell r="C4748" t="str">
            <v>3P 30AF</v>
          </cell>
          <cell r="D4748" t="str">
            <v>개</v>
          </cell>
        </row>
        <row r="4749">
          <cell r="A4749">
            <v>7507561</v>
          </cell>
          <cell r="B4749" t="str">
            <v>ELB (표준형) SGR</v>
          </cell>
          <cell r="C4749" t="str">
            <v>3P 50AF</v>
          </cell>
          <cell r="D4749" t="str">
            <v>개</v>
          </cell>
        </row>
        <row r="4750">
          <cell r="A4750">
            <v>7507562</v>
          </cell>
          <cell r="B4750" t="str">
            <v>ELB (표준형) SGR</v>
          </cell>
          <cell r="C4750" t="str">
            <v>3P 60AF</v>
          </cell>
          <cell r="D4750" t="str">
            <v>개</v>
          </cell>
        </row>
        <row r="4751">
          <cell r="A4751">
            <v>7507563</v>
          </cell>
          <cell r="B4751" t="str">
            <v>ELB (표준형) SGR</v>
          </cell>
          <cell r="C4751" t="str">
            <v>3P 100AF</v>
          </cell>
          <cell r="D4751" t="str">
            <v>개</v>
          </cell>
        </row>
        <row r="4752">
          <cell r="A4752">
            <v>7507564</v>
          </cell>
          <cell r="B4752" t="str">
            <v>ELB (표준형) SGR</v>
          </cell>
          <cell r="C4752" t="str">
            <v>3P 225AF</v>
          </cell>
          <cell r="D4752" t="str">
            <v>개</v>
          </cell>
        </row>
        <row r="4753">
          <cell r="A4753">
            <v>7507565</v>
          </cell>
          <cell r="B4753" t="str">
            <v>ELB (표준형) SGR</v>
          </cell>
          <cell r="C4753" t="str">
            <v>3P 400AF</v>
          </cell>
          <cell r="D4753" t="str">
            <v>개</v>
          </cell>
        </row>
        <row r="4754">
          <cell r="A4754">
            <v>7507566</v>
          </cell>
          <cell r="B4754" t="str">
            <v>ELB (표준형) SGR</v>
          </cell>
          <cell r="C4754" t="str">
            <v>3P 600AF</v>
          </cell>
          <cell r="D4754" t="str">
            <v>개</v>
          </cell>
        </row>
        <row r="4755">
          <cell r="A4755">
            <v>7507567</v>
          </cell>
          <cell r="B4755" t="str">
            <v>ELB (표준형) SGR</v>
          </cell>
          <cell r="C4755" t="str">
            <v>3P 800AF</v>
          </cell>
          <cell r="D4755" t="str">
            <v>개</v>
          </cell>
        </row>
        <row r="4756">
          <cell r="A4756">
            <v>7507568</v>
          </cell>
          <cell r="B4756" t="str">
            <v>ELB (표준형) SGR</v>
          </cell>
          <cell r="C4756" t="str">
            <v>3P 1000AF</v>
          </cell>
          <cell r="D4756" t="str">
            <v>개</v>
          </cell>
        </row>
        <row r="4757">
          <cell r="A4757">
            <v>7507569</v>
          </cell>
          <cell r="B4757" t="str">
            <v>ELB (표준형) SGR</v>
          </cell>
          <cell r="C4757" t="str">
            <v>3P 1200AF</v>
          </cell>
          <cell r="D4757" t="str">
            <v>개</v>
          </cell>
        </row>
        <row r="4758">
          <cell r="A4758">
            <v>7507580</v>
          </cell>
          <cell r="B4758" t="str">
            <v>ELB (경제형) EGR</v>
          </cell>
          <cell r="C4758" t="str">
            <v>3P 20AF</v>
          </cell>
          <cell r="D4758" t="str">
            <v>개</v>
          </cell>
        </row>
        <row r="4759">
          <cell r="A4759">
            <v>7507581</v>
          </cell>
          <cell r="B4759" t="str">
            <v>ELB (경제형) EGR</v>
          </cell>
          <cell r="C4759" t="str">
            <v>3P 30AF</v>
          </cell>
          <cell r="D4759" t="str">
            <v>개</v>
          </cell>
        </row>
        <row r="4760">
          <cell r="A4760">
            <v>7507582</v>
          </cell>
          <cell r="B4760" t="str">
            <v>ELB (경제형) EGR</v>
          </cell>
          <cell r="C4760" t="str">
            <v>3P 50AF</v>
          </cell>
          <cell r="D4760" t="str">
            <v>개</v>
          </cell>
        </row>
        <row r="4761">
          <cell r="A4761">
            <v>7507583</v>
          </cell>
          <cell r="B4761" t="str">
            <v>ELB (경제형) EGR</v>
          </cell>
          <cell r="C4761" t="str">
            <v>3P 60AF</v>
          </cell>
          <cell r="D4761" t="str">
            <v>개</v>
          </cell>
        </row>
        <row r="4762">
          <cell r="A4762">
            <v>7507584</v>
          </cell>
          <cell r="B4762" t="str">
            <v>ELB (경제형) EGR</v>
          </cell>
          <cell r="C4762" t="str">
            <v>3P 100AF</v>
          </cell>
          <cell r="D4762" t="str">
            <v>개</v>
          </cell>
        </row>
        <row r="4763">
          <cell r="A4763">
            <v>7507585</v>
          </cell>
          <cell r="B4763" t="str">
            <v>ELB (경제형) EGR</v>
          </cell>
          <cell r="C4763" t="str">
            <v>3P 125AF</v>
          </cell>
          <cell r="D4763" t="str">
            <v>개</v>
          </cell>
        </row>
        <row r="4764">
          <cell r="A4764">
            <v>7507586</v>
          </cell>
          <cell r="B4764" t="str">
            <v>ELB (경제형) EGR</v>
          </cell>
          <cell r="C4764" t="str">
            <v>3P 150AF</v>
          </cell>
          <cell r="D4764" t="str">
            <v>개</v>
          </cell>
        </row>
        <row r="4765">
          <cell r="A4765">
            <v>7507587</v>
          </cell>
          <cell r="B4765" t="str">
            <v>ELB (경제형) EGR</v>
          </cell>
          <cell r="C4765" t="str">
            <v>3P 225AF</v>
          </cell>
          <cell r="D4765" t="str">
            <v>개</v>
          </cell>
        </row>
        <row r="4766">
          <cell r="A4766">
            <v>7507588</v>
          </cell>
          <cell r="B4766" t="str">
            <v>ELB (경제형) EGR</v>
          </cell>
          <cell r="C4766" t="str">
            <v>3P 400AF</v>
          </cell>
          <cell r="D4766" t="str">
            <v>개</v>
          </cell>
        </row>
        <row r="4767">
          <cell r="A4767">
            <v>7507589</v>
          </cell>
          <cell r="B4767" t="str">
            <v>ELB (경제형) EGR</v>
          </cell>
          <cell r="C4767" t="str">
            <v>3P 600AF</v>
          </cell>
          <cell r="D4767" t="str">
            <v>개</v>
          </cell>
        </row>
        <row r="4768">
          <cell r="A4768">
            <v>7507600</v>
          </cell>
          <cell r="B4768" t="str">
            <v>ELB (분전반형) MGR</v>
          </cell>
          <cell r="C4768" t="str">
            <v>2P 30AF</v>
          </cell>
          <cell r="D4768" t="str">
            <v>개</v>
          </cell>
        </row>
        <row r="4769">
          <cell r="A4769">
            <v>7507601</v>
          </cell>
          <cell r="B4769" t="str">
            <v>ELB (분전반형) MGR</v>
          </cell>
          <cell r="C4769" t="str">
            <v>3P 30AF</v>
          </cell>
          <cell r="D4769" t="str">
            <v>개</v>
          </cell>
        </row>
        <row r="4770">
          <cell r="A4770">
            <v>7507620</v>
          </cell>
          <cell r="B4770" t="str">
            <v>ELB (분전반형) GR</v>
          </cell>
          <cell r="C4770" t="str">
            <v>2P 30AF</v>
          </cell>
          <cell r="D4770" t="str">
            <v>개</v>
          </cell>
        </row>
        <row r="4771">
          <cell r="A4771">
            <v>7507621</v>
          </cell>
          <cell r="B4771" t="str">
            <v>ELB (분전반형) GR</v>
          </cell>
          <cell r="C4771" t="str">
            <v>3P 30AF</v>
          </cell>
          <cell r="D4771" t="str">
            <v>개</v>
          </cell>
        </row>
        <row r="4772">
          <cell r="A4772">
            <v>7507622</v>
          </cell>
          <cell r="B4772" t="str">
            <v>ELB (분전반형) GR</v>
          </cell>
          <cell r="C4772" t="str">
            <v>2P 50AF</v>
          </cell>
          <cell r="D4772" t="str">
            <v>개</v>
          </cell>
        </row>
        <row r="4773">
          <cell r="A4773">
            <v>7507640</v>
          </cell>
          <cell r="B4773" t="str">
            <v>ELB (분전반형) MGR</v>
          </cell>
          <cell r="C4773" t="str">
            <v>3P 50AF</v>
          </cell>
          <cell r="D4773" t="str">
            <v>개</v>
          </cell>
        </row>
        <row r="4774">
          <cell r="A4774">
            <v>7507641</v>
          </cell>
          <cell r="B4774" t="str">
            <v>ELB (분전반형) MGR</v>
          </cell>
          <cell r="C4774" t="str">
            <v>3P 60AF</v>
          </cell>
          <cell r="D4774" t="str">
            <v>개</v>
          </cell>
        </row>
        <row r="4775">
          <cell r="A4775">
            <v>7507660</v>
          </cell>
          <cell r="B4775" t="str">
            <v>ELB (분전반형) FR</v>
          </cell>
          <cell r="C4775" t="str">
            <v>2P 30AF</v>
          </cell>
          <cell r="D4775" t="str">
            <v>개</v>
          </cell>
        </row>
        <row r="4776">
          <cell r="A4776">
            <v>7507661</v>
          </cell>
          <cell r="B4776" t="str">
            <v>ELB (분전반형) FR</v>
          </cell>
          <cell r="C4776" t="str">
            <v>3P 30AF</v>
          </cell>
          <cell r="D4776" t="str">
            <v>개</v>
          </cell>
        </row>
        <row r="4777">
          <cell r="A4777">
            <v>7507662</v>
          </cell>
          <cell r="B4777" t="str">
            <v>ELB (분전반형) FR</v>
          </cell>
          <cell r="C4777" t="str">
            <v>2P 50AF</v>
          </cell>
          <cell r="D4777" t="str">
            <v>개</v>
          </cell>
        </row>
        <row r="4778">
          <cell r="A4778">
            <v>7507663</v>
          </cell>
          <cell r="B4778" t="str">
            <v>ELB (분전반형) FR</v>
          </cell>
          <cell r="C4778" t="str">
            <v>3P 50AF</v>
          </cell>
          <cell r="D4778" t="str">
            <v>개</v>
          </cell>
        </row>
        <row r="4779">
          <cell r="A4779">
            <v>7508001</v>
          </cell>
          <cell r="B4779" t="str">
            <v>전원절체개폐기-ATS</v>
          </cell>
          <cell r="C4779" t="str">
            <v>3P 30A (T)</v>
          </cell>
          <cell r="D4779" t="str">
            <v>대</v>
          </cell>
        </row>
        <row r="4780">
          <cell r="A4780">
            <v>7508002</v>
          </cell>
          <cell r="B4780" t="str">
            <v>전원절체개폐기-ATS</v>
          </cell>
          <cell r="C4780" t="str">
            <v>3P 60A (T)</v>
          </cell>
          <cell r="D4780" t="str">
            <v>대</v>
          </cell>
        </row>
        <row r="4781">
          <cell r="A4781">
            <v>7508003</v>
          </cell>
          <cell r="B4781" t="str">
            <v>전원절체개폐기-ATS</v>
          </cell>
          <cell r="C4781" t="str">
            <v>3P 100A (T)</v>
          </cell>
          <cell r="D4781" t="str">
            <v>대</v>
          </cell>
        </row>
        <row r="4782">
          <cell r="A4782">
            <v>7508004</v>
          </cell>
          <cell r="B4782" t="str">
            <v>전원절체개폐기-ATS</v>
          </cell>
          <cell r="C4782" t="str">
            <v>3P 200A (T)</v>
          </cell>
          <cell r="D4782" t="str">
            <v>대</v>
          </cell>
        </row>
        <row r="4783">
          <cell r="A4783">
            <v>7508005</v>
          </cell>
          <cell r="B4783" t="str">
            <v>전원절체개폐기-ATS</v>
          </cell>
          <cell r="C4783" t="str">
            <v>3P 300A (T)</v>
          </cell>
          <cell r="D4783" t="str">
            <v>대</v>
          </cell>
        </row>
        <row r="4784">
          <cell r="A4784">
            <v>7508006</v>
          </cell>
          <cell r="B4784" t="str">
            <v>전원절체개폐기-ATS</v>
          </cell>
          <cell r="C4784" t="str">
            <v>3P 400A (T)</v>
          </cell>
          <cell r="D4784" t="str">
            <v>대</v>
          </cell>
        </row>
        <row r="4785">
          <cell r="A4785">
            <v>7508050</v>
          </cell>
          <cell r="B4785" t="str">
            <v>전원절체개폐기-ATS</v>
          </cell>
          <cell r="C4785" t="str">
            <v>3P 400A (M)</v>
          </cell>
          <cell r="D4785" t="str">
            <v>대</v>
          </cell>
        </row>
        <row r="4786">
          <cell r="A4786">
            <v>7508051</v>
          </cell>
          <cell r="B4786" t="str">
            <v>전원절체개폐기-ATS</v>
          </cell>
          <cell r="C4786" t="str">
            <v>3P 600A (M)</v>
          </cell>
          <cell r="D4786" t="str">
            <v>대</v>
          </cell>
        </row>
        <row r="4787">
          <cell r="A4787">
            <v>7508052</v>
          </cell>
          <cell r="B4787" t="str">
            <v>전원절체개폐기-ATS</v>
          </cell>
          <cell r="C4787" t="str">
            <v>3P 800A (M)</v>
          </cell>
          <cell r="D4787" t="str">
            <v>대</v>
          </cell>
        </row>
        <row r="4788">
          <cell r="A4788">
            <v>7508053</v>
          </cell>
          <cell r="B4788" t="str">
            <v>전원절체개폐기-ATS</v>
          </cell>
          <cell r="C4788" t="str">
            <v>3P 1000A (M)</v>
          </cell>
          <cell r="D4788" t="str">
            <v>대</v>
          </cell>
        </row>
        <row r="4789">
          <cell r="A4789">
            <v>7508054</v>
          </cell>
          <cell r="B4789" t="str">
            <v>전원절체개폐기-ATS</v>
          </cell>
          <cell r="C4789" t="str">
            <v>3P 1200A (M)</v>
          </cell>
          <cell r="D4789" t="str">
            <v>대</v>
          </cell>
        </row>
        <row r="4790">
          <cell r="A4790">
            <v>7508055</v>
          </cell>
          <cell r="B4790" t="str">
            <v>전원절체개폐기-ATS</v>
          </cell>
          <cell r="C4790" t="str">
            <v>3P 1600A (M)</v>
          </cell>
          <cell r="D4790" t="str">
            <v>대</v>
          </cell>
        </row>
        <row r="4791">
          <cell r="A4791">
            <v>7508056</v>
          </cell>
          <cell r="B4791" t="str">
            <v>전원절체개폐기-ATS</v>
          </cell>
          <cell r="C4791" t="str">
            <v>3P 2000A (M)</v>
          </cell>
          <cell r="D4791" t="str">
            <v>대</v>
          </cell>
        </row>
        <row r="4792">
          <cell r="A4792">
            <v>7508057</v>
          </cell>
          <cell r="B4792" t="str">
            <v>전원절체개폐기-ATS</v>
          </cell>
          <cell r="C4792" t="str">
            <v>3P 3000A (M)</v>
          </cell>
          <cell r="D4792" t="str">
            <v>대</v>
          </cell>
        </row>
        <row r="4793">
          <cell r="A4793">
            <v>7508058</v>
          </cell>
          <cell r="B4793" t="str">
            <v>전원절체개폐기-ATS</v>
          </cell>
          <cell r="C4793" t="str">
            <v>3P 4000A (M)</v>
          </cell>
          <cell r="D4793" t="str">
            <v>대</v>
          </cell>
        </row>
        <row r="4794">
          <cell r="A4794">
            <v>7508100</v>
          </cell>
          <cell r="B4794" t="str">
            <v>전원절체개폐기-ATS</v>
          </cell>
          <cell r="C4794" t="str">
            <v>4P 30A (T)</v>
          </cell>
          <cell r="D4794" t="str">
            <v>대</v>
          </cell>
        </row>
        <row r="4795">
          <cell r="A4795">
            <v>7508101</v>
          </cell>
          <cell r="B4795" t="str">
            <v>전원절체개폐기-ATS</v>
          </cell>
          <cell r="C4795" t="str">
            <v>4P 60A (T)</v>
          </cell>
          <cell r="D4795" t="str">
            <v>대</v>
          </cell>
        </row>
        <row r="4796">
          <cell r="A4796">
            <v>7508102</v>
          </cell>
          <cell r="B4796" t="str">
            <v>전원절체개폐기-ATS</v>
          </cell>
          <cell r="C4796" t="str">
            <v>4P 100A (T)</v>
          </cell>
          <cell r="D4796" t="str">
            <v>대</v>
          </cell>
        </row>
        <row r="4797">
          <cell r="A4797">
            <v>7508103</v>
          </cell>
          <cell r="B4797" t="str">
            <v>전원절체개폐기-ATS</v>
          </cell>
          <cell r="C4797" t="str">
            <v>4P 200A (T)</v>
          </cell>
          <cell r="D4797" t="str">
            <v>대</v>
          </cell>
        </row>
        <row r="4798">
          <cell r="A4798">
            <v>7508104</v>
          </cell>
          <cell r="B4798" t="str">
            <v>전원절체개폐기-ATS</v>
          </cell>
          <cell r="C4798" t="str">
            <v>4P 300A (T)</v>
          </cell>
          <cell r="D4798" t="str">
            <v>대</v>
          </cell>
        </row>
        <row r="4799">
          <cell r="A4799">
            <v>7508105</v>
          </cell>
          <cell r="B4799" t="str">
            <v>전원절체개폐기-ATS</v>
          </cell>
          <cell r="C4799" t="str">
            <v>4P 400A (T)</v>
          </cell>
          <cell r="D4799" t="str">
            <v>대</v>
          </cell>
        </row>
        <row r="4800">
          <cell r="A4800">
            <v>7508150</v>
          </cell>
          <cell r="B4800" t="str">
            <v>전원절체개폐기-ATS</v>
          </cell>
          <cell r="C4800" t="str">
            <v>4P 400A (M)</v>
          </cell>
          <cell r="D4800" t="str">
            <v>대</v>
          </cell>
        </row>
        <row r="4801">
          <cell r="A4801">
            <v>7508151</v>
          </cell>
          <cell r="B4801" t="str">
            <v>전원절체개폐기-ATS</v>
          </cell>
          <cell r="C4801" t="str">
            <v>4P 600A (M)</v>
          </cell>
          <cell r="D4801" t="str">
            <v>대</v>
          </cell>
        </row>
        <row r="4802">
          <cell r="A4802">
            <v>7508152</v>
          </cell>
          <cell r="B4802" t="str">
            <v>전원절체개폐기-ATS</v>
          </cell>
          <cell r="C4802" t="str">
            <v>4P 800A (M)</v>
          </cell>
          <cell r="D4802" t="str">
            <v>대</v>
          </cell>
        </row>
        <row r="4803">
          <cell r="A4803">
            <v>7508153</v>
          </cell>
          <cell r="B4803" t="str">
            <v>전원절체개폐기-ATS</v>
          </cell>
          <cell r="C4803" t="str">
            <v>4P 1000A (M)</v>
          </cell>
          <cell r="D4803" t="str">
            <v>대</v>
          </cell>
        </row>
        <row r="4804">
          <cell r="A4804">
            <v>7508154</v>
          </cell>
          <cell r="B4804" t="str">
            <v>전원절체개폐기-ATS</v>
          </cell>
          <cell r="C4804" t="str">
            <v>4P 1200A (M)</v>
          </cell>
          <cell r="D4804" t="str">
            <v>대</v>
          </cell>
        </row>
        <row r="4805">
          <cell r="A4805">
            <v>7508155</v>
          </cell>
          <cell r="B4805" t="str">
            <v>전원절체개폐기-ATS</v>
          </cell>
          <cell r="C4805" t="str">
            <v>4P 1600A (M)</v>
          </cell>
          <cell r="D4805" t="str">
            <v>대</v>
          </cell>
        </row>
        <row r="4806">
          <cell r="A4806">
            <v>7508156</v>
          </cell>
          <cell r="B4806" t="str">
            <v>전원절체개폐기-ATS</v>
          </cell>
          <cell r="C4806" t="str">
            <v>4P 2000A (M)</v>
          </cell>
          <cell r="D4806" t="str">
            <v>대</v>
          </cell>
        </row>
        <row r="4807">
          <cell r="A4807">
            <v>7508157</v>
          </cell>
          <cell r="B4807" t="str">
            <v>전원절체개폐기-ATS</v>
          </cell>
          <cell r="C4807" t="str">
            <v>4P 3000A (M)</v>
          </cell>
          <cell r="D4807" t="str">
            <v>대</v>
          </cell>
        </row>
        <row r="4808">
          <cell r="A4808">
            <v>7508200</v>
          </cell>
          <cell r="B4808" t="str">
            <v>전원절체개폐기-ATS</v>
          </cell>
          <cell r="C4808" t="str">
            <v>7.2kV 4P 400A(F)</v>
          </cell>
          <cell r="D4808" t="str">
            <v>대</v>
          </cell>
        </row>
        <row r="4809">
          <cell r="A4809">
            <v>7508201</v>
          </cell>
          <cell r="B4809" t="str">
            <v>전원절체개폐기-ATS</v>
          </cell>
          <cell r="C4809" t="str">
            <v>7.2kV 4P 400A(D)</v>
          </cell>
          <cell r="D4809" t="str">
            <v>대</v>
          </cell>
        </row>
        <row r="4810">
          <cell r="A4810">
            <v>7508202</v>
          </cell>
          <cell r="B4810" t="str">
            <v>전원절체개폐기-ATS</v>
          </cell>
          <cell r="C4810" t="str">
            <v>7.2kV 4P 600A(F)</v>
          </cell>
          <cell r="D4810" t="str">
            <v>대</v>
          </cell>
        </row>
        <row r="4811">
          <cell r="A4811">
            <v>7508203</v>
          </cell>
          <cell r="B4811" t="str">
            <v>전원절체개폐기-ATS</v>
          </cell>
          <cell r="C4811" t="str">
            <v>7.2kV 4P 600A(D)</v>
          </cell>
          <cell r="D4811" t="str">
            <v>대</v>
          </cell>
        </row>
        <row r="4812">
          <cell r="A4812">
            <v>7509001</v>
          </cell>
          <cell r="B4812" t="str">
            <v>Y-DELTA S/W SYD-20</v>
          </cell>
          <cell r="C4812" t="str">
            <v>440V 7.5kW/11kW</v>
          </cell>
          <cell r="D4812" t="str">
            <v>개</v>
          </cell>
        </row>
        <row r="4813">
          <cell r="A4813">
            <v>7509002</v>
          </cell>
          <cell r="B4813" t="str">
            <v>Y-DELTA S/W SYD-35</v>
          </cell>
          <cell r="C4813" t="str">
            <v>440V 11kW/18.5kW</v>
          </cell>
          <cell r="D4813" t="str">
            <v>개</v>
          </cell>
        </row>
        <row r="4814">
          <cell r="A4814">
            <v>7509003</v>
          </cell>
          <cell r="B4814" t="str">
            <v>Y-DELTA S/W SYD-50</v>
          </cell>
          <cell r="C4814" t="str">
            <v>440V 18.5kW/30kW</v>
          </cell>
          <cell r="D4814" t="str">
            <v>개</v>
          </cell>
        </row>
        <row r="4815">
          <cell r="A4815">
            <v>7509004</v>
          </cell>
          <cell r="B4815" t="str">
            <v>Y-DELTA S/W SYD-65</v>
          </cell>
          <cell r="C4815" t="str">
            <v>440V 22kW/37kW</v>
          </cell>
          <cell r="D4815" t="str">
            <v>개</v>
          </cell>
        </row>
        <row r="4816">
          <cell r="A4816">
            <v>7509005</v>
          </cell>
          <cell r="B4816" t="str">
            <v>Y-DELTA S/W SYD-80</v>
          </cell>
          <cell r="C4816" t="str">
            <v>440V 30kW/45kW</v>
          </cell>
          <cell r="D4816" t="str">
            <v>개</v>
          </cell>
        </row>
        <row r="4817">
          <cell r="A4817">
            <v>7509006</v>
          </cell>
          <cell r="B4817" t="str">
            <v>Y-DELTA SW SYD-100</v>
          </cell>
          <cell r="C4817" t="str">
            <v>440V 37kW/75kW</v>
          </cell>
          <cell r="D4817" t="str">
            <v>개</v>
          </cell>
        </row>
        <row r="4818">
          <cell r="A4818">
            <v>7509007</v>
          </cell>
          <cell r="B4818" t="str">
            <v>Y-DELTA SW SYD-125</v>
          </cell>
          <cell r="C4818" t="str">
            <v>440V 45kW/90kW</v>
          </cell>
          <cell r="D4818" t="str">
            <v>개</v>
          </cell>
        </row>
        <row r="4819">
          <cell r="A4819">
            <v>7509008</v>
          </cell>
          <cell r="B4819" t="str">
            <v>Y-DELTA SW SYD-150</v>
          </cell>
          <cell r="C4819" t="str">
            <v>440V 55kW/110kW</v>
          </cell>
          <cell r="D4819" t="str">
            <v>개</v>
          </cell>
        </row>
        <row r="4820">
          <cell r="A4820">
            <v>7509009</v>
          </cell>
          <cell r="B4820" t="str">
            <v>Y-DELTA SW SYD-220</v>
          </cell>
          <cell r="C4820" t="str">
            <v>440V 75kW/150kW</v>
          </cell>
          <cell r="D4820" t="str">
            <v>개</v>
          </cell>
        </row>
        <row r="4821">
          <cell r="A4821">
            <v>7510001</v>
          </cell>
          <cell r="B4821" t="str">
            <v>L B S</v>
          </cell>
          <cell r="C4821" t="str">
            <v>7.2kV 400A 수동</v>
          </cell>
          <cell r="D4821" t="str">
            <v>대</v>
          </cell>
        </row>
        <row r="4822">
          <cell r="A4822">
            <v>7510002</v>
          </cell>
          <cell r="B4822" t="str">
            <v>L B S</v>
          </cell>
          <cell r="C4822" t="str">
            <v>7.2kV 400A 자동</v>
          </cell>
          <cell r="D4822" t="str">
            <v>대</v>
          </cell>
        </row>
        <row r="4823">
          <cell r="A4823">
            <v>7510020</v>
          </cell>
          <cell r="B4823" t="str">
            <v>L B S</v>
          </cell>
          <cell r="C4823" t="str">
            <v>24kV 400A 수동</v>
          </cell>
          <cell r="D4823" t="str">
            <v>대</v>
          </cell>
        </row>
        <row r="4824">
          <cell r="A4824">
            <v>7510021</v>
          </cell>
          <cell r="B4824" t="str">
            <v>L B S</v>
          </cell>
          <cell r="C4824" t="str">
            <v>24kV 400A 자동</v>
          </cell>
          <cell r="D4824" t="str">
            <v>대</v>
          </cell>
        </row>
        <row r="4825">
          <cell r="A4825">
            <v>7510022</v>
          </cell>
          <cell r="B4825" t="str">
            <v>L B S</v>
          </cell>
          <cell r="C4825" t="str">
            <v>24kV 600A 수동</v>
          </cell>
          <cell r="D4825" t="str">
            <v>대</v>
          </cell>
        </row>
        <row r="4826">
          <cell r="A4826">
            <v>7510023</v>
          </cell>
          <cell r="B4826" t="str">
            <v>L B S</v>
          </cell>
          <cell r="C4826" t="str">
            <v>24kV 600A 자동</v>
          </cell>
          <cell r="D4826" t="str">
            <v>대</v>
          </cell>
        </row>
        <row r="4827">
          <cell r="A4827">
            <v>7510040</v>
          </cell>
          <cell r="B4827" t="str">
            <v>LBS W/FUSE</v>
          </cell>
          <cell r="C4827" t="str">
            <v>24kV 600A 수동</v>
          </cell>
          <cell r="D4827" t="str">
            <v>대</v>
          </cell>
        </row>
        <row r="4828">
          <cell r="A4828">
            <v>7510041</v>
          </cell>
          <cell r="B4828" t="str">
            <v>LBS W/FUSE</v>
          </cell>
          <cell r="C4828" t="str">
            <v>24kV 600A 자동</v>
          </cell>
          <cell r="D4828" t="str">
            <v>대</v>
          </cell>
        </row>
        <row r="4829">
          <cell r="A4829">
            <v>7510060</v>
          </cell>
          <cell r="B4829" t="str">
            <v>LBS FUSE</v>
          </cell>
          <cell r="C4829" t="str">
            <v>24kV 6.3 A</v>
          </cell>
          <cell r="D4829" t="str">
            <v>조</v>
          </cell>
        </row>
        <row r="4830">
          <cell r="A4830">
            <v>7510061</v>
          </cell>
          <cell r="B4830" t="str">
            <v>LBS FUSE</v>
          </cell>
          <cell r="C4830" t="str">
            <v>24kV 10 A</v>
          </cell>
          <cell r="D4830" t="str">
            <v>조</v>
          </cell>
        </row>
        <row r="4831">
          <cell r="A4831">
            <v>7510062</v>
          </cell>
          <cell r="B4831" t="str">
            <v>LBS FUSE</v>
          </cell>
          <cell r="C4831" t="str">
            <v>24kV 20 A</v>
          </cell>
          <cell r="D4831" t="str">
            <v>조</v>
          </cell>
        </row>
        <row r="4832">
          <cell r="A4832">
            <v>7510063</v>
          </cell>
          <cell r="B4832" t="str">
            <v>LBS FUSE</v>
          </cell>
          <cell r="C4832" t="str">
            <v>24kV 25 A</v>
          </cell>
          <cell r="D4832" t="str">
            <v>조</v>
          </cell>
        </row>
        <row r="4833">
          <cell r="A4833">
            <v>7510064</v>
          </cell>
          <cell r="B4833" t="str">
            <v>LBS FUSE</v>
          </cell>
          <cell r="C4833" t="str">
            <v>24kV 30 A</v>
          </cell>
          <cell r="D4833" t="str">
            <v>조</v>
          </cell>
        </row>
        <row r="4834">
          <cell r="A4834">
            <v>7510065</v>
          </cell>
          <cell r="B4834" t="str">
            <v>LBS FUSE</v>
          </cell>
          <cell r="C4834" t="str">
            <v>24kV 40 A</v>
          </cell>
          <cell r="D4834" t="str">
            <v>조</v>
          </cell>
        </row>
        <row r="4835">
          <cell r="A4835">
            <v>7510066</v>
          </cell>
          <cell r="B4835" t="str">
            <v>LBS FUSE</v>
          </cell>
          <cell r="C4835" t="str">
            <v>24kV 50 A</v>
          </cell>
          <cell r="D4835" t="str">
            <v>조</v>
          </cell>
        </row>
        <row r="4836">
          <cell r="A4836">
            <v>7510067</v>
          </cell>
          <cell r="B4836" t="str">
            <v>LBS FUSE</v>
          </cell>
          <cell r="C4836" t="str">
            <v>24kV 63 A</v>
          </cell>
          <cell r="D4836" t="str">
            <v>조</v>
          </cell>
        </row>
        <row r="4837">
          <cell r="A4837">
            <v>7510068</v>
          </cell>
          <cell r="B4837" t="str">
            <v>LBS FUSE</v>
          </cell>
          <cell r="C4837" t="str">
            <v>24kV 80 A</v>
          </cell>
          <cell r="D4837" t="str">
            <v>조</v>
          </cell>
        </row>
        <row r="4838">
          <cell r="A4838">
            <v>7510069</v>
          </cell>
          <cell r="B4838" t="str">
            <v>LBS FUSE</v>
          </cell>
          <cell r="C4838" t="str">
            <v>24kV 100 A</v>
          </cell>
          <cell r="D4838" t="str">
            <v>조</v>
          </cell>
        </row>
        <row r="4839">
          <cell r="A4839">
            <v>7510070</v>
          </cell>
          <cell r="B4839" t="str">
            <v>LBS FUSE</v>
          </cell>
          <cell r="C4839" t="str">
            <v>24kV 125 A</v>
          </cell>
          <cell r="D4839" t="str">
            <v>조</v>
          </cell>
        </row>
        <row r="4840">
          <cell r="A4840">
            <v>7510071</v>
          </cell>
          <cell r="B4840" t="str">
            <v>LBS FUSE</v>
          </cell>
          <cell r="C4840" t="str">
            <v>24kV 160 A</v>
          </cell>
          <cell r="D4840" t="str">
            <v>조</v>
          </cell>
        </row>
        <row r="4841">
          <cell r="A4841">
            <v>7510072</v>
          </cell>
          <cell r="B4841" t="str">
            <v>LBS FUSE</v>
          </cell>
          <cell r="C4841" t="str">
            <v>24kV 200 A</v>
          </cell>
          <cell r="D4841" t="str">
            <v>조</v>
          </cell>
        </row>
        <row r="4842">
          <cell r="A4842">
            <v>7510100</v>
          </cell>
          <cell r="B4842" t="str">
            <v>A S S</v>
          </cell>
          <cell r="C4842" t="str">
            <v>25.8kV 200A 수동</v>
          </cell>
          <cell r="D4842" t="str">
            <v>대</v>
          </cell>
        </row>
        <row r="4843">
          <cell r="A4843">
            <v>7510101</v>
          </cell>
          <cell r="B4843" t="str">
            <v>A S S</v>
          </cell>
          <cell r="C4843" t="str">
            <v>25.8kV 200A 자동</v>
          </cell>
          <cell r="D4843" t="str">
            <v>대</v>
          </cell>
        </row>
        <row r="4844">
          <cell r="A4844">
            <v>7510120</v>
          </cell>
          <cell r="B4844" t="str">
            <v>A L T S</v>
          </cell>
          <cell r="C4844" t="str">
            <v>25.8kV 600A 옥내</v>
          </cell>
          <cell r="D4844" t="str">
            <v>대</v>
          </cell>
        </row>
        <row r="4845">
          <cell r="A4845">
            <v>7510121</v>
          </cell>
          <cell r="B4845" t="str">
            <v>A L T S</v>
          </cell>
          <cell r="C4845" t="str">
            <v>25.8kV 600A 옥외</v>
          </cell>
          <cell r="D4845" t="str">
            <v>대</v>
          </cell>
        </row>
        <row r="4846">
          <cell r="A4846">
            <v>7510140</v>
          </cell>
          <cell r="B4846" t="str">
            <v>A P F C R</v>
          </cell>
          <cell r="C4846" t="str">
            <v>5 STEP</v>
          </cell>
          <cell r="D4846" t="str">
            <v>대</v>
          </cell>
        </row>
        <row r="4847">
          <cell r="A4847">
            <v>7510141</v>
          </cell>
          <cell r="B4847" t="str">
            <v>A P F C R</v>
          </cell>
          <cell r="C4847" t="str">
            <v>8 STEP</v>
          </cell>
          <cell r="D4847" t="str">
            <v>대</v>
          </cell>
        </row>
        <row r="4848">
          <cell r="A4848">
            <v>7510142</v>
          </cell>
          <cell r="B4848" t="str">
            <v>A P F C R</v>
          </cell>
          <cell r="C4848" t="str">
            <v>10 STEP</v>
          </cell>
          <cell r="D4848" t="str">
            <v>대</v>
          </cell>
        </row>
        <row r="4849">
          <cell r="A4849">
            <v>7510143</v>
          </cell>
          <cell r="B4849" t="str">
            <v>A P F C R</v>
          </cell>
          <cell r="C4849" t="str">
            <v>12 STEP</v>
          </cell>
          <cell r="D4849" t="str">
            <v>대</v>
          </cell>
        </row>
        <row r="4850">
          <cell r="A4850">
            <v>7510160</v>
          </cell>
          <cell r="B4850" t="str">
            <v>MINI RUPTER 24kV</v>
          </cell>
          <cell r="C4850" t="str">
            <v>600A W/조작기</v>
          </cell>
          <cell r="D4850" t="str">
            <v>대</v>
          </cell>
        </row>
        <row r="4851">
          <cell r="A4851">
            <v>7511001</v>
          </cell>
          <cell r="B4851" t="str">
            <v>L A</v>
          </cell>
          <cell r="C4851" t="str">
            <v>4.5kV 2.5kA</v>
          </cell>
          <cell r="D4851" t="str">
            <v>조</v>
          </cell>
        </row>
        <row r="4852">
          <cell r="A4852">
            <v>7511002</v>
          </cell>
          <cell r="B4852" t="str">
            <v>L A</v>
          </cell>
          <cell r="C4852" t="str">
            <v>7.5kV 2.5kA</v>
          </cell>
          <cell r="D4852" t="str">
            <v>조</v>
          </cell>
        </row>
        <row r="4853">
          <cell r="A4853">
            <v>7511003</v>
          </cell>
          <cell r="B4853" t="str">
            <v>L A</v>
          </cell>
          <cell r="C4853" t="str">
            <v>9kV 2.5kA</v>
          </cell>
          <cell r="D4853" t="str">
            <v>조</v>
          </cell>
        </row>
        <row r="4854">
          <cell r="A4854">
            <v>7511004</v>
          </cell>
          <cell r="B4854" t="str">
            <v>L A</v>
          </cell>
          <cell r="C4854" t="str">
            <v>18kV 2.5kA</v>
          </cell>
          <cell r="D4854" t="str">
            <v>조</v>
          </cell>
        </row>
        <row r="4855">
          <cell r="A4855">
            <v>7511005</v>
          </cell>
          <cell r="B4855" t="str">
            <v>L A</v>
          </cell>
          <cell r="C4855" t="str">
            <v>18kV 5kA</v>
          </cell>
          <cell r="D4855" t="str">
            <v>조</v>
          </cell>
        </row>
        <row r="4856">
          <cell r="A4856">
            <v>7511006</v>
          </cell>
          <cell r="B4856" t="str">
            <v>L A</v>
          </cell>
          <cell r="C4856" t="str">
            <v>24kV 5kA</v>
          </cell>
          <cell r="D4856" t="str">
            <v>조</v>
          </cell>
        </row>
        <row r="4857">
          <cell r="A4857">
            <v>7511020</v>
          </cell>
          <cell r="B4857" t="str">
            <v>S A</v>
          </cell>
          <cell r="C4857" t="str">
            <v>3.3kV 5kA</v>
          </cell>
          <cell r="D4857" t="str">
            <v>조</v>
          </cell>
        </row>
        <row r="4858">
          <cell r="A4858">
            <v>7511021</v>
          </cell>
          <cell r="B4858" t="str">
            <v>S A</v>
          </cell>
          <cell r="C4858" t="str">
            <v>6.6kV 5kA</v>
          </cell>
          <cell r="D4858" t="str">
            <v>조</v>
          </cell>
        </row>
        <row r="4859">
          <cell r="A4859">
            <v>7511022</v>
          </cell>
          <cell r="B4859" t="str">
            <v>S A</v>
          </cell>
          <cell r="C4859" t="str">
            <v>18kV 5kA</v>
          </cell>
          <cell r="D4859" t="str">
            <v>조</v>
          </cell>
        </row>
        <row r="4860">
          <cell r="A4860">
            <v>7511023</v>
          </cell>
          <cell r="B4860" t="str">
            <v>S A</v>
          </cell>
          <cell r="C4860" t="str">
            <v>24kV 5kA</v>
          </cell>
          <cell r="D4860" t="str">
            <v>조</v>
          </cell>
        </row>
        <row r="4861">
          <cell r="A4861">
            <v>7511040</v>
          </cell>
          <cell r="B4861" t="str">
            <v>C O S</v>
          </cell>
          <cell r="C4861" t="str">
            <v>6.9kV 100A</v>
          </cell>
          <cell r="D4861" t="str">
            <v>개</v>
          </cell>
        </row>
        <row r="4862">
          <cell r="A4862">
            <v>7511041</v>
          </cell>
          <cell r="B4862" t="str">
            <v>C O S</v>
          </cell>
          <cell r="C4862" t="str">
            <v>24kV 100A</v>
          </cell>
          <cell r="D4862" t="str">
            <v>개</v>
          </cell>
        </row>
        <row r="4863">
          <cell r="A4863">
            <v>7511060</v>
          </cell>
          <cell r="B4863" t="str">
            <v>P F (소음기부)</v>
          </cell>
          <cell r="C4863" t="str">
            <v>25.8kV 200AF</v>
          </cell>
          <cell r="D4863" t="str">
            <v>조</v>
          </cell>
        </row>
        <row r="4864">
          <cell r="A4864">
            <v>7511080</v>
          </cell>
          <cell r="B4864" t="str">
            <v>FUSE LINK</v>
          </cell>
          <cell r="C4864" t="str">
            <v>25.8kV 1A</v>
          </cell>
          <cell r="D4864" t="str">
            <v>조</v>
          </cell>
        </row>
        <row r="4865">
          <cell r="A4865">
            <v>7511081</v>
          </cell>
          <cell r="B4865" t="str">
            <v>FUSE LINK</v>
          </cell>
          <cell r="C4865" t="str">
            <v>25.8kV 3-100A</v>
          </cell>
          <cell r="D4865" t="str">
            <v>조</v>
          </cell>
        </row>
        <row r="4866">
          <cell r="A4866">
            <v>7511082</v>
          </cell>
          <cell r="B4866" t="str">
            <v>FUSE LINK</v>
          </cell>
          <cell r="C4866" t="str">
            <v>25.8kV 200A</v>
          </cell>
          <cell r="D4866" t="str">
            <v>조</v>
          </cell>
        </row>
        <row r="4867">
          <cell r="A4867">
            <v>7511100</v>
          </cell>
          <cell r="B4867" t="str">
            <v>P F 홀더</v>
          </cell>
          <cell r="C4867" t="str">
            <v>7.2kV 200A 이하</v>
          </cell>
          <cell r="D4867" t="str">
            <v>개</v>
          </cell>
        </row>
        <row r="4868">
          <cell r="A4868">
            <v>7511101</v>
          </cell>
          <cell r="B4868" t="str">
            <v>P F 홀더</v>
          </cell>
          <cell r="C4868" t="str">
            <v>7.2kV 200-400A</v>
          </cell>
          <cell r="D4868" t="str">
            <v>개</v>
          </cell>
        </row>
        <row r="4869">
          <cell r="A4869">
            <v>7511102</v>
          </cell>
          <cell r="B4869" t="str">
            <v>P F 홀더</v>
          </cell>
          <cell r="C4869" t="str">
            <v>24kV 50A 이하</v>
          </cell>
          <cell r="D4869" t="str">
            <v>개</v>
          </cell>
        </row>
        <row r="4870">
          <cell r="A4870">
            <v>7511103</v>
          </cell>
          <cell r="B4870" t="str">
            <v>P F 홀더</v>
          </cell>
          <cell r="C4870" t="str">
            <v>24kV 80-100A</v>
          </cell>
          <cell r="D4870" t="str">
            <v>개</v>
          </cell>
        </row>
        <row r="4871">
          <cell r="A4871">
            <v>7511104</v>
          </cell>
          <cell r="B4871" t="str">
            <v>P F 홀더(소음기부)</v>
          </cell>
          <cell r="C4871" t="str">
            <v>25.8kV 200AF</v>
          </cell>
          <cell r="D4871" t="str">
            <v>개</v>
          </cell>
        </row>
        <row r="4872">
          <cell r="A4872">
            <v>7511200</v>
          </cell>
          <cell r="B4872" t="str">
            <v>P F 링크(변압기용)</v>
          </cell>
          <cell r="C4872" t="str">
            <v>3.6kV 40kA 5A</v>
          </cell>
          <cell r="D4872" t="str">
            <v>개</v>
          </cell>
        </row>
        <row r="4873">
          <cell r="A4873">
            <v>7511201</v>
          </cell>
          <cell r="B4873" t="str">
            <v>P F 링크(변압기용)</v>
          </cell>
          <cell r="C4873" t="str">
            <v>3.6kV 40kA 10A</v>
          </cell>
          <cell r="D4873" t="str">
            <v>개</v>
          </cell>
        </row>
        <row r="4874">
          <cell r="A4874">
            <v>7511202</v>
          </cell>
          <cell r="B4874" t="str">
            <v>P F 링크(변압기용)</v>
          </cell>
          <cell r="C4874" t="str">
            <v>3.6kV 40kA 20A</v>
          </cell>
          <cell r="D4874" t="str">
            <v>개</v>
          </cell>
        </row>
        <row r="4875">
          <cell r="A4875">
            <v>7511203</v>
          </cell>
          <cell r="B4875" t="str">
            <v>P F 링크(변압기용)</v>
          </cell>
          <cell r="C4875" t="str">
            <v>3.6kV 40kA 30A</v>
          </cell>
          <cell r="D4875" t="str">
            <v>개</v>
          </cell>
        </row>
        <row r="4876">
          <cell r="A4876">
            <v>7511204</v>
          </cell>
          <cell r="B4876" t="str">
            <v>P F 링크(변압기용)</v>
          </cell>
          <cell r="C4876" t="str">
            <v>3.6kV 40kA 40A</v>
          </cell>
          <cell r="D4876" t="str">
            <v>개</v>
          </cell>
        </row>
        <row r="4877">
          <cell r="A4877">
            <v>7511205</v>
          </cell>
          <cell r="B4877" t="str">
            <v>P F 링크(변압기용)</v>
          </cell>
          <cell r="C4877" t="str">
            <v>3.6kV 40kA 50A</v>
          </cell>
          <cell r="D4877" t="str">
            <v>개</v>
          </cell>
        </row>
        <row r="4878">
          <cell r="A4878">
            <v>7511206</v>
          </cell>
          <cell r="B4878" t="str">
            <v>P F 링크(변압기용)</v>
          </cell>
          <cell r="C4878" t="str">
            <v>3.6kV 40kA 60A</v>
          </cell>
          <cell r="D4878" t="str">
            <v>개</v>
          </cell>
        </row>
        <row r="4879">
          <cell r="A4879">
            <v>7511207</v>
          </cell>
          <cell r="B4879" t="str">
            <v>P F 링크(변압기용)</v>
          </cell>
          <cell r="C4879" t="str">
            <v>3.6kV 40kA 75A</v>
          </cell>
          <cell r="D4879" t="str">
            <v>개</v>
          </cell>
        </row>
        <row r="4880">
          <cell r="A4880">
            <v>7511208</v>
          </cell>
          <cell r="B4880" t="str">
            <v>P F 링크(변압기용)</v>
          </cell>
          <cell r="C4880" t="str">
            <v>3.6kV 40kA 100A</v>
          </cell>
          <cell r="D4880" t="str">
            <v>개</v>
          </cell>
        </row>
        <row r="4881">
          <cell r="A4881">
            <v>7511209</v>
          </cell>
          <cell r="B4881" t="str">
            <v>P F 링크(변압기용)</v>
          </cell>
          <cell r="C4881" t="str">
            <v>3.6kV 40kA 150A</v>
          </cell>
          <cell r="D4881" t="str">
            <v>개</v>
          </cell>
        </row>
        <row r="4882">
          <cell r="A4882">
            <v>7511210</v>
          </cell>
          <cell r="B4882" t="str">
            <v>P F 링크 (변압기용</v>
          </cell>
          <cell r="C4882" t="str">
            <v>3.6kV 40kA 200A</v>
          </cell>
          <cell r="D4882" t="str">
            <v>개</v>
          </cell>
        </row>
        <row r="4883">
          <cell r="A4883">
            <v>7511211</v>
          </cell>
          <cell r="B4883" t="str">
            <v>P F 링크(변압기용)</v>
          </cell>
          <cell r="C4883" t="str">
            <v>3.6kV 40kA 300A</v>
          </cell>
          <cell r="D4883" t="str">
            <v>개</v>
          </cell>
        </row>
        <row r="4884">
          <cell r="A4884">
            <v>7511212</v>
          </cell>
          <cell r="B4884" t="str">
            <v>P F 링크(변압기용)</v>
          </cell>
          <cell r="C4884" t="str">
            <v>3.6kV 40kA 400A</v>
          </cell>
          <cell r="D4884" t="str">
            <v>개</v>
          </cell>
        </row>
        <row r="4885">
          <cell r="A4885">
            <v>7511250</v>
          </cell>
          <cell r="B4885" t="str">
            <v>P F 링크(변압기용)</v>
          </cell>
          <cell r="C4885" t="str">
            <v>7.2kV 40kA 5A</v>
          </cell>
          <cell r="D4885" t="str">
            <v>개</v>
          </cell>
        </row>
        <row r="4886">
          <cell r="A4886">
            <v>7511251</v>
          </cell>
          <cell r="B4886" t="str">
            <v>P F 링크(변압기용)</v>
          </cell>
          <cell r="C4886" t="str">
            <v>7.2kV 40kA 10A</v>
          </cell>
          <cell r="D4886" t="str">
            <v>개</v>
          </cell>
        </row>
        <row r="4887">
          <cell r="A4887">
            <v>7511252</v>
          </cell>
          <cell r="B4887" t="str">
            <v>P F 링크(변압기용)</v>
          </cell>
          <cell r="C4887" t="str">
            <v>7.2kV 40kA 20A</v>
          </cell>
          <cell r="D4887" t="str">
            <v>개</v>
          </cell>
        </row>
        <row r="4888">
          <cell r="A4888">
            <v>7511253</v>
          </cell>
          <cell r="B4888" t="str">
            <v>P F 링크(변압기용)</v>
          </cell>
          <cell r="C4888" t="str">
            <v>7.2kV 40kA 30A</v>
          </cell>
          <cell r="D4888" t="str">
            <v>개</v>
          </cell>
        </row>
        <row r="4889">
          <cell r="A4889">
            <v>7511254</v>
          </cell>
          <cell r="B4889" t="str">
            <v>P F 링크(변압기용)</v>
          </cell>
          <cell r="C4889" t="str">
            <v>7.2kV 40kA 40A</v>
          </cell>
          <cell r="D4889" t="str">
            <v>개</v>
          </cell>
        </row>
        <row r="4890">
          <cell r="A4890">
            <v>7511255</v>
          </cell>
          <cell r="B4890" t="str">
            <v>P F 링크(변압기용)</v>
          </cell>
          <cell r="C4890" t="str">
            <v>7.2kV 40kA 50A</v>
          </cell>
          <cell r="D4890" t="str">
            <v>개</v>
          </cell>
        </row>
        <row r="4891">
          <cell r="A4891">
            <v>7511256</v>
          </cell>
          <cell r="B4891" t="str">
            <v>P F 링크(변압기용)</v>
          </cell>
          <cell r="C4891" t="str">
            <v>7.2kV 40kA 60A</v>
          </cell>
          <cell r="D4891" t="str">
            <v>개</v>
          </cell>
        </row>
        <row r="4892">
          <cell r="A4892">
            <v>7511257</v>
          </cell>
          <cell r="B4892" t="str">
            <v>P F 링크(변압기용)</v>
          </cell>
          <cell r="C4892" t="str">
            <v>7.2kV 40kA 75A</v>
          </cell>
          <cell r="D4892" t="str">
            <v>개</v>
          </cell>
        </row>
        <row r="4893">
          <cell r="A4893">
            <v>7511258</v>
          </cell>
          <cell r="B4893" t="str">
            <v>P F 링크(변압기용)</v>
          </cell>
          <cell r="C4893" t="str">
            <v>7.2kV 40kA 100A</v>
          </cell>
          <cell r="D4893" t="str">
            <v>개</v>
          </cell>
        </row>
        <row r="4894">
          <cell r="A4894">
            <v>7511259</v>
          </cell>
          <cell r="B4894" t="str">
            <v>P F 링크(변압기용)</v>
          </cell>
          <cell r="C4894" t="str">
            <v>7.2kV 40kA 150A</v>
          </cell>
          <cell r="D4894" t="str">
            <v>개</v>
          </cell>
        </row>
        <row r="4895">
          <cell r="A4895">
            <v>7511260</v>
          </cell>
          <cell r="B4895" t="str">
            <v>P F 링크(변압기용)</v>
          </cell>
          <cell r="C4895" t="str">
            <v>7.2kV 40kA 200A</v>
          </cell>
          <cell r="D4895" t="str">
            <v>개</v>
          </cell>
        </row>
        <row r="4896">
          <cell r="A4896">
            <v>7511261</v>
          </cell>
          <cell r="B4896" t="str">
            <v>P F 링크(변압기용)</v>
          </cell>
          <cell r="C4896" t="str">
            <v>7.2kV 40kA 300A</v>
          </cell>
          <cell r="D4896" t="str">
            <v>개</v>
          </cell>
        </row>
        <row r="4897">
          <cell r="A4897">
            <v>7511262</v>
          </cell>
          <cell r="B4897" t="str">
            <v>P F 링크(변압기용)</v>
          </cell>
          <cell r="C4897" t="str">
            <v>7.2kV 40kA 400A</v>
          </cell>
          <cell r="D4897" t="str">
            <v>개</v>
          </cell>
        </row>
        <row r="4898">
          <cell r="A4898">
            <v>7511300</v>
          </cell>
          <cell r="B4898" t="str">
            <v>P F 링크(모타용)</v>
          </cell>
          <cell r="C4898" t="str">
            <v>3.6kV 40kA 20A</v>
          </cell>
          <cell r="D4898" t="str">
            <v>개</v>
          </cell>
        </row>
        <row r="4899">
          <cell r="A4899">
            <v>7511301</v>
          </cell>
          <cell r="B4899" t="str">
            <v>P F 링크(모타용)</v>
          </cell>
          <cell r="C4899" t="str">
            <v>3.6kV 40kA 50A</v>
          </cell>
          <cell r="D4899" t="str">
            <v>개</v>
          </cell>
        </row>
        <row r="4900">
          <cell r="A4900">
            <v>7511302</v>
          </cell>
          <cell r="B4900" t="str">
            <v>P F 링크 (모타용)</v>
          </cell>
          <cell r="C4900" t="str">
            <v>3.6kV 40kA 100A</v>
          </cell>
          <cell r="D4900" t="str">
            <v>개</v>
          </cell>
        </row>
        <row r="4901">
          <cell r="A4901">
            <v>7511303</v>
          </cell>
          <cell r="B4901" t="str">
            <v>P F 링크 (모타용)</v>
          </cell>
          <cell r="C4901" t="str">
            <v>3.6kV 40kA 150A</v>
          </cell>
          <cell r="D4901" t="str">
            <v>개</v>
          </cell>
        </row>
        <row r="4902">
          <cell r="A4902">
            <v>7511304</v>
          </cell>
          <cell r="B4902" t="str">
            <v>P F 링크 (모타용)</v>
          </cell>
          <cell r="C4902" t="str">
            <v>3.6kV 40kA 200A</v>
          </cell>
          <cell r="D4902" t="str">
            <v>개</v>
          </cell>
        </row>
        <row r="4903">
          <cell r="A4903">
            <v>7511305</v>
          </cell>
          <cell r="B4903" t="str">
            <v>P F 링크 (모타용)</v>
          </cell>
          <cell r="C4903" t="str">
            <v>3.6kV 40kA 300A</v>
          </cell>
          <cell r="D4903" t="str">
            <v>개</v>
          </cell>
        </row>
        <row r="4904">
          <cell r="A4904">
            <v>7511306</v>
          </cell>
          <cell r="B4904" t="str">
            <v>P F 링크 (모타용)</v>
          </cell>
          <cell r="C4904" t="str">
            <v>3.6kV 40kA 400A</v>
          </cell>
          <cell r="D4904" t="str">
            <v>개</v>
          </cell>
        </row>
        <row r="4905">
          <cell r="A4905">
            <v>7511350</v>
          </cell>
          <cell r="B4905" t="str">
            <v>P F 링크 (모타용)</v>
          </cell>
          <cell r="C4905" t="str">
            <v>7.2kV 40kA 20A</v>
          </cell>
          <cell r="D4905" t="str">
            <v>개</v>
          </cell>
        </row>
        <row r="4906">
          <cell r="A4906">
            <v>7511351</v>
          </cell>
          <cell r="B4906" t="str">
            <v>P F 링크 (모타용)</v>
          </cell>
          <cell r="C4906" t="str">
            <v>7.2kV 40kA 50A</v>
          </cell>
          <cell r="D4906" t="str">
            <v>개</v>
          </cell>
        </row>
        <row r="4907">
          <cell r="A4907">
            <v>7511352</v>
          </cell>
          <cell r="B4907" t="str">
            <v>P F 링크 (모타용)</v>
          </cell>
          <cell r="C4907" t="str">
            <v>7.2kV 40kA 100A</v>
          </cell>
          <cell r="D4907" t="str">
            <v>개</v>
          </cell>
        </row>
        <row r="4908">
          <cell r="A4908">
            <v>7511353</v>
          </cell>
          <cell r="B4908" t="str">
            <v>P F 링크 (모타용)</v>
          </cell>
          <cell r="C4908" t="str">
            <v>7.2kV 40kA 150A</v>
          </cell>
          <cell r="D4908" t="str">
            <v>개</v>
          </cell>
        </row>
        <row r="4909">
          <cell r="A4909">
            <v>7511354</v>
          </cell>
          <cell r="B4909" t="str">
            <v>P F 링크 (모타용)</v>
          </cell>
          <cell r="C4909" t="str">
            <v>7.2kV 40kA 200A</v>
          </cell>
          <cell r="D4909" t="str">
            <v>개</v>
          </cell>
        </row>
        <row r="4910">
          <cell r="A4910">
            <v>7511355</v>
          </cell>
          <cell r="B4910" t="str">
            <v>P F 링크 (모타용)</v>
          </cell>
          <cell r="C4910" t="str">
            <v>7.2kV 40kA 300A</v>
          </cell>
          <cell r="D4910" t="str">
            <v>개</v>
          </cell>
        </row>
        <row r="4911">
          <cell r="A4911">
            <v>7511356</v>
          </cell>
          <cell r="B4911" t="str">
            <v>P F 링크 (모타용)</v>
          </cell>
          <cell r="C4911" t="str">
            <v>7.2kV 40kA 400A</v>
          </cell>
          <cell r="D4911" t="str">
            <v>개</v>
          </cell>
        </row>
        <row r="4912">
          <cell r="A4912">
            <v>7511380</v>
          </cell>
          <cell r="B4912" t="str">
            <v>P F 링크 (PT용)</v>
          </cell>
          <cell r="C4912" t="str">
            <v>7.2kV 40kA 1A</v>
          </cell>
          <cell r="D4912" t="str">
            <v>개</v>
          </cell>
        </row>
        <row r="4913">
          <cell r="A4913">
            <v>7511390</v>
          </cell>
          <cell r="B4913" t="str">
            <v>P F 링크 (PT용)</v>
          </cell>
          <cell r="C4913" t="str">
            <v>24kV 40kA 1A</v>
          </cell>
          <cell r="D4913" t="str">
            <v>개</v>
          </cell>
        </row>
        <row r="4914">
          <cell r="A4914">
            <v>7511400</v>
          </cell>
          <cell r="B4914" t="str">
            <v>P F 링크(변압기용)</v>
          </cell>
          <cell r="C4914" t="str">
            <v>24kV 40kA 10A</v>
          </cell>
          <cell r="D4914" t="str">
            <v>개</v>
          </cell>
        </row>
        <row r="4915">
          <cell r="A4915">
            <v>7511401</v>
          </cell>
          <cell r="B4915" t="str">
            <v>P F 링크(변압기용)</v>
          </cell>
          <cell r="C4915" t="str">
            <v>24kV 40kA 20A</v>
          </cell>
          <cell r="D4915" t="str">
            <v>개</v>
          </cell>
        </row>
        <row r="4916">
          <cell r="A4916">
            <v>7511402</v>
          </cell>
          <cell r="B4916" t="str">
            <v>P F 링크(변압기용)</v>
          </cell>
          <cell r="C4916" t="str">
            <v>24kV 40kA 30A</v>
          </cell>
          <cell r="D4916" t="str">
            <v>개</v>
          </cell>
        </row>
        <row r="4917">
          <cell r="A4917">
            <v>7511403</v>
          </cell>
          <cell r="B4917" t="str">
            <v>P F 링크(변압기용)</v>
          </cell>
          <cell r="C4917" t="str">
            <v>24kV 40kA 40A</v>
          </cell>
          <cell r="D4917" t="str">
            <v>개</v>
          </cell>
        </row>
        <row r="4918">
          <cell r="A4918">
            <v>7511404</v>
          </cell>
          <cell r="B4918" t="str">
            <v>P F 링크(변압기용)</v>
          </cell>
          <cell r="C4918" t="str">
            <v>24kV 40kA 50A</v>
          </cell>
          <cell r="D4918" t="str">
            <v>개</v>
          </cell>
        </row>
        <row r="4919">
          <cell r="A4919">
            <v>7599008</v>
          </cell>
          <cell r="B4919" t="str">
            <v>세대분전반</v>
          </cell>
          <cell r="C4919" t="str">
            <v>분기2회로</v>
          </cell>
          <cell r="D4919" t="str">
            <v>면</v>
          </cell>
        </row>
        <row r="4920">
          <cell r="A4920">
            <v>7599009</v>
          </cell>
          <cell r="B4920" t="str">
            <v>세대분전반</v>
          </cell>
          <cell r="C4920" t="str">
            <v>분기3회로</v>
          </cell>
          <cell r="D4920" t="str">
            <v>면</v>
          </cell>
        </row>
        <row r="4921">
          <cell r="A4921">
            <v>7599010</v>
          </cell>
          <cell r="B4921" t="str">
            <v>세대분전반</v>
          </cell>
          <cell r="C4921" t="str">
            <v>분기4회로</v>
          </cell>
          <cell r="D4921" t="str">
            <v>면</v>
          </cell>
        </row>
        <row r="4922">
          <cell r="A4922">
            <v>7599011</v>
          </cell>
          <cell r="B4922" t="str">
            <v>세대분전반</v>
          </cell>
          <cell r="C4922" t="str">
            <v>분기5회로</v>
          </cell>
          <cell r="D4922" t="str">
            <v>면</v>
          </cell>
        </row>
        <row r="4923">
          <cell r="A4923">
            <v>7599012</v>
          </cell>
          <cell r="B4923" t="str">
            <v>세대분전반</v>
          </cell>
          <cell r="C4923" t="str">
            <v>분기6회로</v>
          </cell>
          <cell r="D4923" t="str">
            <v>면</v>
          </cell>
        </row>
        <row r="4924">
          <cell r="A4924">
            <v>7601010</v>
          </cell>
          <cell r="B4924" t="str">
            <v>CUBICLE</v>
          </cell>
          <cell r="C4924" t="str">
            <v>특고용</v>
          </cell>
          <cell r="D4924" t="str">
            <v>㎡</v>
          </cell>
        </row>
        <row r="4925">
          <cell r="A4925">
            <v>7601020</v>
          </cell>
          <cell r="B4925" t="str">
            <v>CUBICLE</v>
          </cell>
          <cell r="C4925" t="str">
            <v>고압용</v>
          </cell>
          <cell r="D4925" t="str">
            <v>㎡</v>
          </cell>
        </row>
        <row r="4926">
          <cell r="A4926">
            <v>7601030</v>
          </cell>
          <cell r="B4926" t="str">
            <v>CUBICLE</v>
          </cell>
          <cell r="C4926" t="str">
            <v>저압용</v>
          </cell>
          <cell r="D4926" t="str">
            <v>㎡</v>
          </cell>
        </row>
        <row r="4927">
          <cell r="A4927">
            <v>7601101</v>
          </cell>
          <cell r="B4927" t="str">
            <v>CUBICLE</v>
          </cell>
          <cell r="C4927" t="str">
            <v>600x2350x800</v>
          </cell>
          <cell r="D4927" t="str">
            <v>면</v>
          </cell>
        </row>
        <row r="4928">
          <cell r="A4928">
            <v>7601102</v>
          </cell>
          <cell r="B4928" t="str">
            <v>CUBICLE</v>
          </cell>
          <cell r="C4928" t="str">
            <v>700x2300x1200</v>
          </cell>
          <cell r="D4928" t="str">
            <v>면</v>
          </cell>
        </row>
        <row r="4929">
          <cell r="A4929">
            <v>7601103</v>
          </cell>
          <cell r="B4929" t="str">
            <v>CUBICLE</v>
          </cell>
          <cell r="C4929" t="str">
            <v>800x2300x800</v>
          </cell>
          <cell r="D4929" t="str">
            <v>면</v>
          </cell>
        </row>
        <row r="4930">
          <cell r="A4930">
            <v>7601104</v>
          </cell>
          <cell r="B4930" t="str">
            <v>CUBICLE</v>
          </cell>
          <cell r="C4930" t="str">
            <v>800x2350x1000</v>
          </cell>
          <cell r="D4930" t="str">
            <v>면</v>
          </cell>
        </row>
        <row r="4931">
          <cell r="A4931">
            <v>7601105</v>
          </cell>
          <cell r="B4931" t="str">
            <v>CUBICLE</v>
          </cell>
          <cell r="C4931" t="str">
            <v>800x2300x1100</v>
          </cell>
          <cell r="D4931" t="str">
            <v>면</v>
          </cell>
        </row>
        <row r="4932">
          <cell r="A4932">
            <v>7601106</v>
          </cell>
          <cell r="B4932" t="str">
            <v>CUBICLE</v>
          </cell>
          <cell r="C4932" t="str">
            <v>800x2300x1200</v>
          </cell>
          <cell r="D4932" t="str">
            <v>면</v>
          </cell>
        </row>
        <row r="4933">
          <cell r="A4933">
            <v>7601107</v>
          </cell>
          <cell r="B4933" t="str">
            <v>CUBICLE</v>
          </cell>
          <cell r="C4933" t="str">
            <v>800x2300x1300</v>
          </cell>
          <cell r="D4933" t="str">
            <v>면</v>
          </cell>
        </row>
        <row r="4934">
          <cell r="A4934">
            <v>7601108</v>
          </cell>
          <cell r="B4934" t="str">
            <v>CUBICLE</v>
          </cell>
          <cell r="C4934" t="str">
            <v>800x2350x1500</v>
          </cell>
          <cell r="D4934" t="str">
            <v>면</v>
          </cell>
        </row>
        <row r="4935">
          <cell r="A4935">
            <v>7601109</v>
          </cell>
          <cell r="B4935" t="str">
            <v>CUBICLE</v>
          </cell>
          <cell r="C4935" t="str">
            <v>800x2300x1600</v>
          </cell>
          <cell r="D4935" t="str">
            <v>면</v>
          </cell>
        </row>
        <row r="4936">
          <cell r="A4936">
            <v>7601110</v>
          </cell>
          <cell r="B4936" t="str">
            <v>CUBICLE</v>
          </cell>
          <cell r="C4936" t="str">
            <v>800x2350x2000</v>
          </cell>
          <cell r="D4936" t="str">
            <v>면</v>
          </cell>
        </row>
        <row r="4937">
          <cell r="A4937">
            <v>7601111</v>
          </cell>
          <cell r="B4937" t="str">
            <v>CUBICLE</v>
          </cell>
          <cell r="C4937" t="str">
            <v>1000x2300x1200</v>
          </cell>
          <cell r="D4937" t="str">
            <v>면</v>
          </cell>
        </row>
        <row r="4938">
          <cell r="A4938">
            <v>7601112</v>
          </cell>
          <cell r="B4938" t="str">
            <v>CUBICLE</v>
          </cell>
          <cell r="C4938" t="str">
            <v>1000x2500x2700</v>
          </cell>
          <cell r="D4938" t="str">
            <v>면</v>
          </cell>
        </row>
        <row r="4939">
          <cell r="A4939">
            <v>7601113</v>
          </cell>
          <cell r="B4939" t="str">
            <v>CUBICLE</v>
          </cell>
          <cell r="C4939" t="str">
            <v>1200x1500x2350</v>
          </cell>
          <cell r="D4939" t="str">
            <v>면</v>
          </cell>
        </row>
        <row r="4940">
          <cell r="A4940">
            <v>7601114</v>
          </cell>
          <cell r="B4940" t="str">
            <v>CUBICLE</v>
          </cell>
          <cell r="C4940" t="str">
            <v>1200x2300x2000</v>
          </cell>
          <cell r="D4940" t="str">
            <v>면</v>
          </cell>
        </row>
        <row r="4941">
          <cell r="A4941">
            <v>7601115</v>
          </cell>
          <cell r="B4941" t="str">
            <v>CUBICLE</v>
          </cell>
          <cell r="C4941" t="str">
            <v>1200x2500x2000</v>
          </cell>
          <cell r="D4941" t="str">
            <v>면</v>
          </cell>
        </row>
        <row r="4942">
          <cell r="A4942">
            <v>7601116</v>
          </cell>
          <cell r="B4942" t="str">
            <v>CUBICLE</v>
          </cell>
          <cell r="C4942" t="str">
            <v>1200x2500x2300</v>
          </cell>
          <cell r="D4942" t="str">
            <v>면</v>
          </cell>
        </row>
        <row r="4943">
          <cell r="A4943">
            <v>7601117</v>
          </cell>
          <cell r="B4943" t="str">
            <v>CUBICLE</v>
          </cell>
          <cell r="C4943" t="str">
            <v>1200x2550x2500</v>
          </cell>
          <cell r="D4943" t="str">
            <v>면</v>
          </cell>
        </row>
        <row r="4944">
          <cell r="A4944">
            <v>7601118</v>
          </cell>
          <cell r="B4944" t="str">
            <v>CUBICLE</v>
          </cell>
          <cell r="C4944" t="str">
            <v>1200x2600x2800</v>
          </cell>
          <cell r="D4944" t="str">
            <v>면</v>
          </cell>
        </row>
        <row r="4945">
          <cell r="A4945">
            <v>7601119</v>
          </cell>
          <cell r="B4945" t="str">
            <v>CUBICLE</v>
          </cell>
          <cell r="C4945" t="str">
            <v>1200x2800x2800</v>
          </cell>
          <cell r="D4945" t="str">
            <v>면</v>
          </cell>
        </row>
        <row r="4946">
          <cell r="A4946">
            <v>7601120</v>
          </cell>
          <cell r="B4946" t="str">
            <v>CUBICLE</v>
          </cell>
          <cell r="C4946" t="str">
            <v>1300x2500x2000</v>
          </cell>
          <cell r="D4946" t="str">
            <v>면</v>
          </cell>
        </row>
        <row r="4947">
          <cell r="A4947">
            <v>7601121</v>
          </cell>
          <cell r="B4947" t="str">
            <v>CUBICLE</v>
          </cell>
          <cell r="C4947" t="str">
            <v>1300x2500x2300</v>
          </cell>
          <cell r="D4947" t="str">
            <v>면</v>
          </cell>
        </row>
        <row r="4948">
          <cell r="A4948">
            <v>7601122</v>
          </cell>
          <cell r="B4948" t="str">
            <v>CUBICLE</v>
          </cell>
          <cell r="C4948" t="str">
            <v>1300x2500x2500</v>
          </cell>
          <cell r="D4948" t="str">
            <v>면</v>
          </cell>
        </row>
        <row r="4949">
          <cell r="A4949">
            <v>7601123</v>
          </cell>
          <cell r="B4949" t="str">
            <v>CUBICLE</v>
          </cell>
          <cell r="C4949" t="str">
            <v>1300x2700x3000</v>
          </cell>
          <cell r="D4949" t="str">
            <v>면</v>
          </cell>
        </row>
        <row r="4950">
          <cell r="A4950">
            <v>7601124</v>
          </cell>
          <cell r="B4950" t="str">
            <v>CUBICLE</v>
          </cell>
          <cell r="C4950" t="str">
            <v>1300x2800x2800</v>
          </cell>
          <cell r="D4950" t="str">
            <v>면</v>
          </cell>
        </row>
        <row r="4951">
          <cell r="A4951">
            <v>7601125</v>
          </cell>
          <cell r="B4951" t="str">
            <v>CUBICLE</v>
          </cell>
          <cell r="C4951" t="str">
            <v>1400x2300x2300</v>
          </cell>
          <cell r="D4951" t="str">
            <v>면</v>
          </cell>
        </row>
        <row r="4952">
          <cell r="A4952">
            <v>7601126</v>
          </cell>
          <cell r="B4952" t="str">
            <v>CUBICLE</v>
          </cell>
          <cell r="C4952" t="str">
            <v>1400x2300x2400</v>
          </cell>
          <cell r="D4952" t="str">
            <v>면</v>
          </cell>
        </row>
        <row r="4953">
          <cell r="A4953">
            <v>7601127</v>
          </cell>
          <cell r="B4953" t="str">
            <v>CUBICLE</v>
          </cell>
          <cell r="C4953" t="str">
            <v>1400x2550x2500</v>
          </cell>
          <cell r="D4953" t="str">
            <v>면</v>
          </cell>
        </row>
        <row r="4954">
          <cell r="A4954">
            <v>7601128</v>
          </cell>
          <cell r="B4954" t="str">
            <v>CUBICLE</v>
          </cell>
          <cell r="C4954" t="str">
            <v>1400x2500x2600</v>
          </cell>
          <cell r="D4954" t="str">
            <v>면</v>
          </cell>
        </row>
        <row r="4955">
          <cell r="A4955">
            <v>7601129</v>
          </cell>
          <cell r="B4955" t="str">
            <v>CUBICLE</v>
          </cell>
          <cell r="C4955" t="str">
            <v>1500x2000x2350</v>
          </cell>
          <cell r="D4955" t="str">
            <v>면</v>
          </cell>
        </row>
        <row r="4956">
          <cell r="A4956">
            <v>7601130</v>
          </cell>
          <cell r="B4956" t="str">
            <v>CUBICLE</v>
          </cell>
          <cell r="C4956" t="str">
            <v>1500x2500x2600</v>
          </cell>
          <cell r="D4956" t="str">
            <v>면</v>
          </cell>
        </row>
        <row r="4957">
          <cell r="A4957">
            <v>7601131</v>
          </cell>
          <cell r="B4957" t="str">
            <v>CUBICLE</v>
          </cell>
          <cell r="C4957" t="str">
            <v>1600x2500x2000</v>
          </cell>
          <cell r="D4957" t="str">
            <v>면</v>
          </cell>
        </row>
        <row r="4958">
          <cell r="A4958">
            <v>7601132</v>
          </cell>
          <cell r="B4958" t="str">
            <v>CUBICLE</v>
          </cell>
          <cell r="C4958" t="str">
            <v>1600x2500x2500</v>
          </cell>
          <cell r="D4958" t="str">
            <v>면</v>
          </cell>
        </row>
        <row r="4959">
          <cell r="A4959">
            <v>7601133</v>
          </cell>
          <cell r="B4959" t="str">
            <v>CUBICLE</v>
          </cell>
          <cell r="C4959" t="str">
            <v>1600x2500x2600</v>
          </cell>
          <cell r="D4959" t="str">
            <v>면</v>
          </cell>
        </row>
        <row r="4960">
          <cell r="A4960">
            <v>7601134</v>
          </cell>
          <cell r="B4960" t="str">
            <v>CUBICLE</v>
          </cell>
          <cell r="C4960" t="str">
            <v>1800x2500x2500</v>
          </cell>
          <cell r="D4960" t="str">
            <v>면</v>
          </cell>
        </row>
        <row r="4961">
          <cell r="A4961">
            <v>7601135</v>
          </cell>
          <cell r="B4961" t="str">
            <v>CUBICLE</v>
          </cell>
          <cell r="C4961" t="str">
            <v>1800x2500x2600</v>
          </cell>
          <cell r="D4961" t="str">
            <v>면</v>
          </cell>
        </row>
        <row r="4962">
          <cell r="A4962">
            <v>7601136</v>
          </cell>
          <cell r="B4962" t="str">
            <v>CUBICLE</v>
          </cell>
          <cell r="C4962" t="str">
            <v>1900x2500x2500</v>
          </cell>
          <cell r="D4962" t="str">
            <v>면</v>
          </cell>
        </row>
        <row r="4963">
          <cell r="A4963">
            <v>7601137</v>
          </cell>
          <cell r="B4963" t="str">
            <v>CUBICLE</v>
          </cell>
          <cell r="C4963" t="str">
            <v>1900x2500x2600</v>
          </cell>
          <cell r="D4963" t="str">
            <v>면</v>
          </cell>
        </row>
        <row r="4964">
          <cell r="A4964">
            <v>7601138</v>
          </cell>
          <cell r="B4964" t="str">
            <v>CUBICLE</v>
          </cell>
          <cell r="C4964" t="str">
            <v>2000x2300x1700</v>
          </cell>
          <cell r="D4964" t="str">
            <v>면</v>
          </cell>
        </row>
        <row r="4965">
          <cell r="A4965">
            <v>7601139</v>
          </cell>
          <cell r="B4965" t="str">
            <v>CUBICLE</v>
          </cell>
          <cell r="C4965" t="str">
            <v>2000x2300x1800</v>
          </cell>
          <cell r="D4965" t="str">
            <v>면</v>
          </cell>
        </row>
        <row r="4966">
          <cell r="A4966">
            <v>7601140</v>
          </cell>
          <cell r="B4966" t="str">
            <v>CUBICLE</v>
          </cell>
          <cell r="C4966" t="str">
            <v>2000x2500x2600</v>
          </cell>
          <cell r="D4966" t="str">
            <v>면</v>
          </cell>
        </row>
        <row r="4967">
          <cell r="A4967">
            <v>7601141</v>
          </cell>
          <cell r="B4967" t="str">
            <v>CUBICLE</v>
          </cell>
          <cell r="C4967" t="str">
            <v>2000x2600x2800</v>
          </cell>
          <cell r="D4967" t="str">
            <v>면</v>
          </cell>
        </row>
        <row r="4968">
          <cell r="A4968">
            <v>7601142</v>
          </cell>
          <cell r="B4968" t="str">
            <v>CUBICLE</v>
          </cell>
          <cell r="C4968" t="str">
            <v>2200x2300x2000</v>
          </cell>
          <cell r="D4968" t="str">
            <v>면</v>
          </cell>
        </row>
        <row r="4969">
          <cell r="A4969">
            <v>7601143</v>
          </cell>
          <cell r="B4969" t="str">
            <v>CUBICLE</v>
          </cell>
          <cell r="C4969" t="str">
            <v>2500x2550x2500</v>
          </cell>
          <cell r="D4969" t="str">
            <v>면</v>
          </cell>
        </row>
        <row r="4970">
          <cell r="A4970">
            <v>7601210</v>
          </cell>
          <cell r="B4970" t="str">
            <v>CUBICLE (옥외용)</v>
          </cell>
          <cell r="C4970" t="str">
            <v>특고용</v>
          </cell>
          <cell r="D4970" t="str">
            <v>㎡</v>
          </cell>
        </row>
        <row r="4971">
          <cell r="A4971">
            <v>7601220</v>
          </cell>
          <cell r="B4971" t="str">
            <v>CUBICLE (옥외용)</v>
          </cell>
          <cell r="C4971" t="str">
            <v>고압용</v>
          </cell>
          <cell r="D4971" t="str">
            <v>㎡</v>
          </cell>
        </row>
        <row r="4972">
          <cell r="A4972">
            <v>7601230</v>
          </cell>
          <cell r="B4972" t="str">
            <v>CUBICLE (옥외용)</v>
          </cell>
          <cell r="C4972" t="str">
            <v>저압용</v>
          </cell>
          <cell r="D4972" t="str">
            <v>㎡</v>
          </cell>
        </row>
        <row r="4973">
          <cell r="A4973">
            <v>7601300</v>
          </cell>
          <cell r="B4973" t="str">
            <v>CUBICLE (옥외용)</v>
          </cell>
          <cell r="C4973" t="str">
            <v>800x2500x1500</v>
          </cell>
          <cell r="D4973" t="str">
            <v>면</v>
          </cell>
        </row>
        <row r="4974">
          <cell r="A4974">
            <v>7601301</v>
          </cell>
          <cell r="B4974" t="str">
            <v>CUBICLE (옥외용)</v>
          </cell>
          <cell r="C4974" t="str">
            <v>800x2500x2000</v>
          </cell>
          <cell r="D4974" t="str">
            <v>면</v>
          </cell>
        </row>
        <row r="4975">
          <cell r="A4975">
            <v>7601302</v>
          </cell>
          <cell r="B4975" t="str">
            <v>CUBICLE (옥외용)</v>
          </cell>
          <cell r="C4975" t="str">
            <v>800x2500x2500</v>
          </cell>
          <cell r="D4975" t="str">
            <v>면</v>
          </cell>
        </row>
        <row r="4976">
          <cell r="A4976">
            <v>7601303</v>
          </cell>
          <cell r="B4976" t="str">
            <v>CUBICLE (옥외용)</v>
          </cell>
          <cell r="C4976" t="str">
            <v>800x2700x1000</v>
          </cell>
          <cell r="D4976" t="str">
            <v>면</v>
          </cell>
        </row>
        <row r="4977">
          <cell r="A4977">
            <v>7601304</v>
          </cell>
          <cell r="B4977" t="str">
            <v>CUBICLE (옥외용)</v>
          </cell>
          <cell r="C4977" t="str">
            <v>800x2700x1500</v>
          </cell>
          <cell r="D4977" t="str">
            <v>면</v>
          </cell>
        </row>
        <row r="4978">
          <cell r="A4978">
            <v>7601305</v>
          </cell>
          <cell r="B4978" t="str">
            <v>CUBICLE (옥외용)</v>
          </cell>
          <cell r="C4978" t="str">
            <v>800x2700x2000</v>
          </cell>
          <cell r="D4978" t="str">
            <v>면</v>
          </cell>
        </row>
        <row r="4979">
          <cell r="A4979">
            <v>7601306</v>
          </cell>
          <cell r="B4979" t="str">
            <v>CUBICLE (옥외용)</v>
          </cell>
          <cell r="C4979" t="str">
            <v>800x2700x2200</v>
          </cell>
          <cell r="D4979" t="str">
            <v>면</v>
          </cell>
        </row>
        <row r="4980">
          <cell r="A4980">
            <v>7601307</v>
          </cell>
          <cell r="B4980" t="str">
            <v>CUBICLE (옥외용)</v>
          </cell>
          <cell r="C4980" t="str">
            <v>1000x2500x2500</v>
          </cell>
          <cell r="D4980" t="str">
            <v>면</v>
          </cell>
        </row>
        <row r="4981">
          <cell r="A4981">
            <v>7601308</v>
          </cell>
          <cell r="B4981" t="str">
            <v>CUBICLE (옥외용)</v>
          </cell>
          <cell r="C4981" t="str">
            <v>1200x2500x2500</v>
          </cell>
          <cell r="D4981" t="str">
            <v>면</v>
          </cell>
        </row>
        <row r="4982">
          <cell r="A4982">
            <v>7601309</v>
          </cell>
          <cell r="B4982" t="str">
            <v>CUBICLE (옥외용)</v>
          </cell>
          <cell r="C4982" t="str">
            <v>1300x2750x2500</v>
          </cell>
          <cell r="D4982" t="str">
            <v>면</v>
          </cell>
        </row>
        <row r="4983">
          <cell r="A4983">
            <v>7601310</v>
          </cell>
          <cell r="B4983" t="str">
            <v>CUBICLE (옥외용)</v>
          </cell>
          <cell r="C4983" t="str">
            <v>1300x2850x2500</v>
          </cell>
          <cell r="D4983" t="str">
            <v>면</v>
          </cell>
        </row>
        <row r="4984">
          <cell r="A4984">
            <v>7601311</v>
          </cell>
          <cell r="B4984" t="str">
            <v>CUBICLE (옥외용)</v>
          </cell>
          <cell r="C4984" t="str">
            <v>1400x2500x2500</v>
          </cell>
          <cell r="D4984" t="str">
            <v>면</v>
          </cell>
        </row>
        <row r="4985">
          <cell r="A4985">
            <v>7601312</v>
          </cell>
          <cell r="B4985" t="str">
            <v>CUBICLE (옥외용)</v>
          </cell>
          <cell r="C4985" t="str">
            <v>1500x2500x2500</v>
          </cell>
          <cell r="D4985" t="str">
            <v>면</v>
          </cell>
        </row>
        <row r="4986">
          <cell r="A4986">
            <v>7601313</v>
          </cell>
          <cell r="B4986" t="str">
            <v>CUBICLE (옥외용)</v>
          </cell>
          <cell r="C4986" t="str">
            <v>1500x2700x2000</v>
          </cell>
          <cell r="D4986" t="str">
            <v>면</v>
          </cell>
        </row>
        <row r="4987">
          <cell r="A4987">
            <v>7601314</v>
          </cell>
          <cell r="B4987" t="str">
            <v>CUBICLE (옥외용)</v>
          </cell>
          <cell r="C4987" t="str">
            <v>1500x2700x2500</v>
          </cell>
          <cell r="D4987" t="str">
            <v>면</v>
          </cell>
        </row>
        <row r="4988">
          <cell r="A4988">
            <v>7601315</v>
          </cell>
          <cell r="B4988" t="str">
            <v>CUBICLE (옥외용)</v>
          </cell>
          <cell r="C4988" t="str">
            <v>1600x2500x2500</v>
          </cell>
          <cell r="D4988" t="str">
            <v>면</v>
          </cell>
        </row>
        <row r="4989">
          <cell r="A4989">
            <v>7601316</v>
          </cell>
          <cell r="B4989" t="str">
            <v>CUBICLE (옥외용)</v>
          </cell>
          <cell r="C4989" t="str">
            <v>1800x2500x2500</v>
          </cell>
          <cell r="D4989" t="str">
            <v>면</v>
          </cell>
        </row>
        <row r="4990">
          <cell r="A4990">
            <v>7601317</v>
          </cell>
          <cell r="B4990" t="str">
            <v>CUBICLE (옥외용)</v>
          </cell>
          <cell r="C4990" t="str">
            <v>2000x2500x2500</v>
          </cell>
          <cell r="D4990" t="str">
            <v>면</v>
          </cell>
        </row>
        <row r="4991">
          <cell r="A4991">
            <v>7601318</v>
          </cell>
          <cell r="B4991" t="str">
            <v>CUBICLE (옥외용)</v>
          </cell>
          <cell r="C4991" t="str">
            <v>2000x2700x2500</v>
          </cell>
          <cell r="D4991" t="str">
            <v>면</v>
          </cell>
        </row>
        <row r="4992">
          <cell r="A4992">
            <v>7602010</v>
          </cell>
          <cell r="B4992" t="str">
            <v>M.C.C.외함</v>
          </cell>
          <cell r="C4992" t="str">
            <v>옥내용</v>
          </cell>
          <cell r="D4992" t="str">
            <v>㎡</v>
          </cell>
        </row>
        <row r="4993">
          <cell r="A4993">
            <v>7602020</v>
          </cell>
          <cell r="B4993" t="str">
            <v>M.C.C.외함</v>
          </cell>
          <cell r="C4993" t="str">
            <v>옥외용</v>
          </cell>
          <cell r="D4993" t="str">
            <v>㎡</v>
          </cell>
        </row>
        <row r="4994">
          <cell r="A4994">
            <v>7602101</v>
          </cell>
          <cell r="B4994" t="str">
            <v>M.C.C.외함</v>
          </cell>
          <cell r="C4994" t="str">
            <v>600x2300x600</v>
          </cell>
          <cell r="D4994" t="str">
            <v>면</v>
          </cell>
        </row>
        <row r="4995">
          <cell r="A4995">
            <v>7602102</v>
          </cell>
          <cell r="B4995" t="str">
            <v>M.C.C.외함</v>
          </cell>
          <cell r="C4995" t="str">
            <v>1200x2300x600</v>
          </cell>
          <cell r="D4995" t="str">
            <v>면</v>
          </cell>
        </row>
        <row r="4996">
          <cell r="A4996">
            <v>7603010</v>
          </cell>
          <cell r="B4996" t="str">
            <v>분전함(철제문짝)</v>
          </cell>
          <cell r="C4996" t="str">
            <v>300x400x150</v>
          </cell>
          <cell r="D4996" t="str">
            <v>면</v>
          </cell>
        </row>
        <row r="4997">
          <cell r="A4997">
            <v>7603020</v>
          </cell>
          <cell r="B4997" t="str">
            <v>분전함(철제문짝)</v>
          </cell>
          <cell r="C4997" t="str">
            <v>400x450x150</v>
          </cell>
          <cell r="D4997" t="str">
            <v>면</v>
          </cell>
        </row>
        <row r="4998">
          <cell r="A4998">
            <v>7603101</v>
          </cell>
          <cell r="B4998" t="str">
            <v>분전함(철제문짝)</v>
          </cell>
          <cell r="C4998" t="str">
            <v>400x500x150</v>
          </cell>
          <cell r="D4998" t="str">
            <v>면</v>
          </cell>
        </row>
        <row r="4999">
          <cell r="A4999">
            <v>7603102</v>
          </cell>
          <cell r="B4999" t="str">
            <v>분전함(철제문짝)</v>
          </cell>
          <cell r="C4999" t="str">
            <v>400x550x150</v>
          </cell>
          <cell r="D4999" t="str">
            <v>면</v>
          </cell>
        </row>
        <row r="5000">
          <cell r="A5000">
            <v>7603103</v>
          </cell>
          <cell r="B5000" t="str">
            <v>분전함(철제문짝)</v>
          </cell>
          <cell r="C5000" t="str">
            <v>400x600x150</v>
          </cell>
          <cell r="D5000" t="str">
            <v>면</v>
          </cell>
        </row>
        <row r="5001">
          <cell r="A5001">
            <v>7603104</v>
          </cell>
          <cell r="B5001" t="str">
            <v>분전함(철제문짝)</v>
          </cell>
          <cell r="C5001" t="str">
            <v>400x550</v>
          </cell>
          <cell r="D5001" t="str">
            <v>면</v>
          </cell>
        </row>
        <row r="5002">
          <cell r="A5002">
            <v>7603105</v>
          </cell>
          <cell r="B5002" t="str">
            <v>분전함(철제문짝)</v>
          </cell>
          <cell r="C5002" t="str">
            <v>400x600</v>
          </cell>
          <cell r="D5002" t="str">
            <v>면</v>
          </cell>
        </row>
        <row r="5003">
          <cell r="A5003">
            <v>7603106</v>
          </cell>
          <cell r="B5003" t="str">
            <v>분전함(철제문짝)</v>
          </cell>
          <cell r="C5003" t="str">
            <v>400x650</v>
          </cell>
          <cell r="D5003" t="str">
            <v>면</v>
          </cell>
        </row>
        <row r="5004">
          <cell r="A5004">
            <v>7603107</v>
          </cell>
          <cell r="B5004" t="str">
            <v>분전함(철제문짝)</v>
          </cell>
          <cell r="C5004" t="str">
            <v>400x700</v>
          </cell>
          <cell r="D5004" t="str">
            <v>면</v>
          </cell>
        </row>
        <row r="5005">
          <cell r="A5005">
            <v>7603108</v>
          </cell>
          <cell r="B5005" t="str">
            <v>분전함(철제문짝)</v>
          </cell>
          <cell r="C5005" t="str">
            <v>400x750x150</v>
          </cell>
          <cell r="D5005" t="str">
            <v>면</v>
          </cell>
        </row>
        <row r="5006">
          <cell r="A5006">
            <v>7603109</v>
          </cell>
          <cell r="B5006" t="str">
            <v>분전함(철제문짝)</v>
          </cell>
          <cell r="C5006" t="str">
            <v>400x800</v>
          </cell>
          <cell r="D5006" t="str">
            <v>면</v>
          </cell>
        </row>
        <row r="5007">
          <cell r="A5007">
            <v>7603110</v>
          </cell>
          <cell r="B5007" t="str">
            <v>분전함(철제문짝)</v>
          </cell>
          <cell r="C5007" t="str">
            <v>400x850</v>
          </cell>
          <cell r="D5007" t="str">
            <v>면</v>
          </cell>
        </row>
        <row r="5008">
          <cell r="A5008">
            <v>7603111</v>
          </cell>
          <cell r="B5008" t="str">
            <v>분전함(철제문짝)</v>
          </cell>
          <cell r="C5008" t="str">
            <v>400x900</v>
          </cell>
          <cell r="D5008" t="str">
            <v>면</v>
          </cell>
        </row>
        <row r="5009">
          <cell r="A5009">
            <v>7603112</v>
          </cell>
          <cell r="B5009" t="str">
            <v>분전함(철제문짝)</v>
          </cell>
          <cell r="C5009" t="str">
            <v>400x950</v>
          </cell>
          <cell r="D5009" t="str">
            <v>면</v>
          </cell>
        </row>
        <row r="5010">
          <cell r="A5010">
            <v>7603113</v>
          </cell>
          <cell r="B5010" t="str">
            <v>분전함(철제문짝)</v>
          </cell>
          <cell r="C5010" t="str">
            <v>400x1000</v>
          </cell>
          <cell r="D5010" t="str">
            <v>면</v>
          </cell>
        </row>
        <row r="5011">
          <cell r="A5011">
            <v>7603114</v>
          </cell>
          <cell r="B5011" t="str">
            <v>분전함(철제문짝)</v>
          </cell>
          <cell r="C5011" t="str">
            <v>400x1050</v>
          </cell>
          <cell r="D5011" t="str">
            <v>면</v>
          </cell>
        </row>
        <row r="5012">
          <cell r="A5012">
            <v>7603115</v>
          </cell>
          <cell r="B5012" t="str">
            <v>분전함(철제문짝)</v>
          </cell>
          <cell r="C5012" t="str">
            <v>400x1100</v>
          </cell>
          <cell r="D5012" t="str">
            <v>면</v>
          </cell>
        </row>
        <row r="5013">
          <cell r="A5013">
            <v>7603116</v>
          </cell>
          <cell r="B5013" t="str">
            <v>분전함(철제문짝)</v>
          </cell>
          <cell r="C5013" t="str">
            <v>400x1150</v>
          </cell>
          <cell r="D5013" t="str">
            <v>면</v>
          </cell>
        </row>
        <row r="5014">
          <cell r="A5014">
            <v>7603117</v>
          </cell>
          <cell r="B5014" t="str">
            <v>분전함(철제문짝)</v>
          </cell>
          <cell r="C5014" t="str">
            <v>400x1200</v>
          </cell>
          <cell r="D5014" t="str">
            <v>면</v>
          </cell>
        </row>
        <row r="5015">
          <cell r="A5015">
            <v>7603118</v>
          </cell>
          <cell r="B5015" t="str">
            <v>분전함(철제문짝)</v>
          </cell>
          <cell r="C5015" t="str">
            <v>400x1250</v>
          </cell>
          <cell r="D5015" t="str">
            <v>면</v>
          </cell>
        </row>
        <row r="5016">
          <cell r="A5016">
            <v>7603119</v>
          </cell>
          <cell r="B5016" t="str">
            <v>분전함(철제문짝)</v>
          </cell>
          <cell r="C5016" t="str">
            <v>400x1300</v>
          </cell>
          <cell r="D5016" t="str">
            <v>면</v>
          </cell>
        </row>
        <row r="5017">
          <cell r="A5017">
            <v>7603120</v>
          </cell>
          <cell r="B5017" t="str">
            <v>분전함(철제문짝)</v>
          </cell>
          <cell r="C5017" t="str">
            <v>400x1350</v>
          </cell>
          <cell r="D5017" t="str">
            <v>면</v>
          </cell>
        </row>
        <row r="5018">
          <cell r="A5018">
            <v>7603121</v>
          </cell>
          <cell r="B5018" t="str">
            <v>분전함(철제문짝)</v>
          </cell>
          <cell r="C5018" t="str">
            <v>400x1400</v>
          </cell>
          <cell r="D5018" t="str">
            <v>면</v>
          </cell>
        </row>
        <row r="5019">
          <cell r="A5019">
            <v>7603150</v>
          </cell>
          <cell r="B5019" t="str">
            <v>분전함(철제문짝)</v>
          </cell>
          <cell r="C5019" t="str">
            <v>450x400</v>
          </cell>
          <cell r="D5019" t="str">
            <v>면</v>
          </cell>
        </row>
        <row r="5020">
          <cell r="A5020">
            <v>7603151</v>
          </cell>
          <cell r="B5020" t="str">
            <v>분전함(철제문짝)</v>
          </cell>
          <cell r="C5020" t="str">
            <v>450x450</v>
          </cell>
          <cell r="D5020" t="str">
            <v>면</v>
          </cell>
        </row>
        <row r="5021">
          <cell r="A5021">
            <v>7603152</v>
          </cell>
          <cell r="B5021" t="str">
            <v>분전함(철제문짝)</v>
          </cell>
          <cell r="C5021" t="str">
            <v>450x500</v>
          </cell>
          <cell r="D5021" t="str">
            <v>면</v>
          </cell>
        </row>
        <row r="5022">
          <cell r="A5022">
            <v>7603153</v>
          </cell>
          <cell r="B5022" t="str">
            <v>분전함(철제문짝)</v>
          </cell>
          <cell r="C5022" t="str">
            <v>450x550</v>
          </cell>
          <cell r="D5022" t="str">
            <v>면</v>
          </cell>
        </row>
        <row r="5023">
          <cell r="A5023">
            <v>7603154</v>
          </cell>
          <cell r="B5023" t="str">
            <v>분전함(철제문짝)</v>
          </cell>
          <cell r="C5023" t="str">
            <v>450x600</v>
          </cell>
          <cell r="D5023" t="str">
            <v>면</v>
          </cell>
        </row>
        <row r="5024">
          <cell r="A5024">
            <v>7603155</v>
          </cell>
          <cell r="B5024" t="str">
            <v>분전함(철제문짝)</v>
          </cell>
          <cell r="C5024" t="str">
            <v>450x650</v>
          </cell>
          <cell r="D5024" t="str">
            <v>면</v>
          </cell>
        </row>
        <row r="5025">
          <cell r="A5025">
            <v>7603156</v>
          </cell>
          <cell r="B5025" t="str">
            <v>분전함(철제문짝)</v>
          </cell>
          <cell r="C5025" t="str">
            <v>450x700</v>
          </cell>
          <cell r="D5025" t="str">
            <v>면</v>
          </cell>
        </row>
        <row r="5026">
          <cell r="A5026">
            <v>7603157</v>
          </cell>
          <cell r="B5026" t="str">
            <v>분전함(철제문짝)</v>
          </cell>
          <cell r="C5026" t="str">
            <v>450x750</v>
          </cell>
          <cell r="D5026" t="str">
            <v>면</v>
          </cell>
        </row>
        <row r="5027">
          <cell r="A5027">
            <v>7603158</v>
          </cell>
          <cell r="B5027" t="str">
            <v>분전함(철제문짝)</v>
          </cell>
          <cell r="C5027" t="str">
            <v>450x800</v>
          </cell>
          <cell r="D5027" t="str">
            <v>면</v>
          </cell>
        </row>
        <row r="5028">
          <cell r="A5028">
            <v>7603159</v>
          </cell>
          <cell r="B5028" t="str">
            <v>분전함(철제문짝)</v>
          </cell>
          <cell r="C5028" t="str">
            <v>450x850</v>
          </cell>
          <cell r="D5028" t="str">
            <v>면</v>
          </cell>
        </row>
        <row r="5029">
          <cell r="A5029">
            <v>7603160</v>
          </cell>
          <cell r="B5029" t="str">
            <v>분전함(철제문짝)</v>
          </cell>
          <cell r="C5029" t="str">
            <v>450x900</v>
          </cell>
          <cell r="D5029" t="str">
            <v>면</v>
          </cell>
        </row>
        <row r="5030">
          <cell r="A5030">
            <v>7603161</v>
          </cell>
          <cell r="B5030" t="str">
            <v>분전함(철제문짝)</v>
          </cell>
          <cell r="C5030" t="str">
            <v>450x950</v>
          </cell>
          <cell r="D5030" t="str">
            <v>면</v>
          </cell>
        </row>
        <row r="5031">
          <cell r="A5031">
            <v>7603162</v>
          </cell>
          <cell r="B5031" t="str">
            <v>분전함(철제문짝)</v>
          </cell>
          <cell r="C5031" t="str">
            <v>450x1000</v>
          </cell>
          <cell r="D5031" t="str">
            <v>면</v>
          </cell>
        </row>
        <row r="5032">
          <cell r="A5032">
            <v>7603163</v>
          </cell>
          <cell r="B5032" t="str">
            <v>분전함(철제문짝)</v>
          </cell>
          <cell r="C5032" t="str">
            <v>450x1050</v>
          </cell>
          <cell r="D5032" t="str">
            <v>면</v>
          </cell>
        </row>
        <row r="5033">
          <cell r="A5033">
            <v>7603164</v>
          </cell>
          <cell r="B5033" t="str">
            <v>분전함(철제문짝)</v>
          </cell>
          <cell r="C5033" t="str">
            <v>450x1100</v>
          </cell>
          <cell r="D5033" t="str">
            <v>면</v>
          </cell>
        </row>
        <row r="5034">
          <cell r="A5034">
            <v>7603165</v>
          </cell>
          <cell r="B5034" t="str">
            <v>분전함(철제문짝)</v>
          </cell>
          <cell r="C5034" t="str">
            <v>450x1150</v>
          </cell>
          <cell r="D5034" t="str">
            <v>면</v>
          </cell>
        </row>
        <row r="5035">
          <cell r="A5035">
            <v>7603166</v>
          </cell>
          <cell r="B5035" t="str">
            <v>분전함(철제문짝)</v>
          </cell>
          <cell r="C5035" t="str">
            <v>450x1200</v>
          </cell>
          <cell r="D5035" t="str">
            <v>면</v>
          </cell>
        </row>
        <row r="5036">
          <cell r="A5036">
            <v>7603167</v>
          </cell>
          <cell r="B5036" t="str">
            <v>분전함(철제문짝)</v>
          </cell>
          <cell r="C5036" t="str">
            <v>450x1250</v>
          </cell>
          <cell r="D5036" t="str">
            <v>면</v>
          </cell>
        </row>
        <row r="5037">
          <cell r="A5037">
            <v>7603168</v>
          </cell>
          <cell r="B5037" t="str">
            <v>분전함(철제문짝)</v>
          </cell>
          <cell r="C5037" t="str">
            <v>450x1300</v>
          </cell>
          <cell r="D5037" t="str">
            <v>면</v>
          </cell>
        </row>
        <row r="5038">
          <cell r="A5038">
            <v>7603169</v>
          </cell>
          <cell r="B5038" t="str">
            <v>분전함(철제문짝)</v>
          </cell>
          <cell r="C5038" t="str">
            <v>450x1350</v>
          </cell>
          <cell r="D5038" t="str">
            <v>면</v>
          </cell>
        </row>
        <row r="5039">
          <cell r="A5039">
            <v>7603170</v>
          </cell>
          <cell r="B5039" t="str">
            <v>분전함(철제문짝)</v>
          </cell>
          <cell r="C5039" t="str">
            <v>450x1400</v>
          </cell>
          <cell r="D5039" t="str">
            <v>면</v>
          </cell>
        </row>
        <row r="5040">
          <cell r="A5040">
            <v>7603200</v>
          </cell>
          <cell r="B5040" t="str">
            <v>분전함(철제문짝)</v>
          </cell>
          <cell r="C5040" t="str">
            <v>500x400</v>
          </cell>
          <cell r="D5040" t="str">
            <v>면</v>
          </cell>
        </row>
        <row r="5041">
          <cell r="A5041">
            <v>7603201</v>
          </cell>
          <cell r="B5041" t="str">
            <v>분전함(철제문짝)</v>
          </cell>
          <cell r="C5041" t="str">
            <v>500x450</v>
          </cell>
          <cell r="D5041" t="str">
            <v>면</v>
          </cell>
        </row>
        <row r="5042">
          <cell r="A5042">
            <v>7603202</v>
          </cell>
          <cell r="B5042" t="str">
            <v>분전함(철제문짝)</v>
          </cell>
          <cell r="C5042" t="str">
            <v>500x500</v>
          </cell>
          <cell r="D5042" t="str">
            <v>면</v>
          </cell>
        </row>
        <row r="5043">
          <cell r="A5043">
            <v>7603203</v>
          </cell>
          <cell r="B5043" t="str">
            <v>분전함(철제문짝)</v>
          </cell>
          <cell r="C5043" t="str">
            <v>500x550</v>
          </cell>
          <cell r="D5043" t="str">
            <v>면</v>
          </cell>
        </row>
        <row r="5044">
          <cell r="A5044">
            <v>7603204</v>
          </cell>
          <cell r="B5044" t="str">
            <v>분전함(철제문짝)</v>
          </cell>
          <cell r="C5044" t="str">
            <v>500x600</v>
          </cell>
          <cell r="D5044" t="str">
            <v>면</v>
          </cell>
        </row>
        <row r="5045">
          <cell r="A5045">
            <v>7603205</v>
          </cell>
          <cell r="B5045" t="str">
            <v>분전함(철제문짝)</v>
          </cell>
          <cell r="C5045" t="str">
            <v>500x650</v>
          </cell>
          <cell r="D5045" t="str">
            <v>면</v>
          </cell>
        </row>
        <row r="5046">
          <cell r="A5046">
            <v>7603206</v>
          </cell>
          <cell r="B5046" t="str">
            <v>분전함(철제문짝)</v>
          </cell>
          <cell r="C5046" t="str">
            <v>500x700</v>
          </cell>
          <cell r="D5046" t="str">
            <v>면</v>
          </cell>
        </row>
        <row r="5047">
          <cell r="A5047">
            <v>7603207</v>
          </cell>
          <cell r="B5047" t="str">
            <v>분전함(철제문짝)</v>
          </cell>
          <cell r="C5047" t="str">
            <v>500x750</v>
          </cell>
          <cell r="D5047" t="str">
            <v>면</v>
          </cell>
        </row>
        <row r="5048">
          <cell r="A5048">
            <v>7603208</v>
          </cell>
          <cell r="B5048" t="str">
            <v>분전함(철제문짝)</v>
          </cell>
          <cell r="C5048" t="str">
            <v>500x800</v>
          </cell>
          <cell r="D5048" t="str">
            <v>면</v>
          </cell>
        </row>
        <row r="5049">
          <cell r="A5049">
            <v>7603209</v>
          </cell>
          <cell r="B5049" t="str">
            <v>분전함(철제문짝)</v>
          </cell>
          <cell r="C5049" t="str">
            <v>500x850</v>
          </cell>
          <cell r="D5049" t="str">
            <v>면</v>
          </cell>
        </row>
        <row r="5050">
          <cell r="A5050">
            <v>7603210</v>
          </cell>
          <cell r="B5050" t="str">
            <v>분전함(철제문짝)</v>
          </cell>
          <cell r="C5050" t="str">
            <v>500x900</v>
          </cell>
          <cell r="D5050" t="str">
            <v>면</v>
          </cell>
        </row>
        <row r="5051">
          <cell r="A5051">
            <v>7603211</v>
          </cell>
          <cell r="B5051" t="str">
            <v>분전함(철제문짝)</v>
          </cell>
          <cell r="C5051" t="str">
            <v>500x950</v>
          </cell>
          <cell r="D5051" t="str">
            <v>면</v>
          </cell>
        </row>
        <row r="5052">
          <cell r="A5052">
            <v>7603212</v>
          </cell>
          <cell r="B5052" t="str">
            <v>분전함(철제문짝)</v>
          </cell>
          <cell r="C5052" t="str">
            <v>500x1000</v>
          </cell>
          <cell r="D5052" t="str">
            <v>면</v>
          </cell>
        </row>
        <row r="5053">
          <cell r="A5053">
            <v>7603213</v>
          </cell>
          <cell r="B5053" t="str">
            <v>분전함(철제문짝)</v>
          </cell>
          <cell r="C5053" t="str">
            <v>500x1050</v>
          </cell>
          <cell r="D5053" t="str">
            <v>면</v>
          </cell>
        </row>
        <row r="5054">
          <cell r="A5054">
            <v>7603214</v>
          </cell>
          <cell r="B5054" t="str">
            <v>분전함(철제문짝)</v>
          </cell>
          <cell r="C5054" t="str">
            <v>500x1100</v>
          </cell>
          <cell r="D5054" t="str">
            <v>면</v>
          </cell>
        </row>
        <row r="5055">
          <cell r="A5055">
            <v>7603215</v>
          </cell>
          <cell r="B5055" t="str">
            <v>분전함(철제문짝)</v>
          </cell>
          <cell r="C5055" t="str">
            <v>500x1150</v>
          </cell>
          <cell r="D5055" t="str">
            <v>면</v>
          </cell>
        </row>
        <row r="5056">
          <cell r="A5056">
            <v>7603216</v>
          </cell>
          <cell r="B5056" t="str">
            <v>분전함(철제문짝)</v>
          </cell>
          <cell r="C5056" t="str">
            <v>500x1200</v>
          </cell>
          <cell r="D5056" t="str">
            <v>면</v>
          </cell>
        </row>
        <row r="5057">
          <cell r="A5057">
            <v>7603217</v>
          </cell>
          <cell r="B5057" t="str">
            <v>분전함(철제문짝)</v>
          </cell>
          <cell r="C5057" t="str">
            <v>500x1250</v>
          </cell>
          <cell r="D5057" t="str">
            <v>면</v>
          </cell>
        </row>
        <row r="5058">
          <cell r="A5058">
            <v>7603218</v>
          </cell>
          <cell r="B5058" t="str">
            <v>분전함(철제문짝)</v>
          </cell>
          <cell r="C5058" t="str">
            <v>500x1300</v>
          </cell>
          <cell r="D5058" t="str">
            <v>면</v>
          </cell>
        </row>
        <row r="5059">
          <cell r="A5059">
            <v>7603219</v>
          </cell>
          <cell r="B5059" t="str">
            <v>분전함(철제문짝)</v>
          </cell>
          <cell r="C5059" t="str">
            <v>500x1350</v>
          </cell>
          <cell r="D5059" t="str">
            <v>면</v>
          </cell>
        </row>
        <row r="5060">
          <cell r="A5060">
            <v>7603220</v>
          </cell>
          <cell r="B5060" t="str">
            <v>분전함(철제문짝)</v>
          </cell>
          <cell r="C5060" t="str">
            <v>500x1400</v>
          </cell>
          <cell r="D5060" t="str">
            <v>면</v>
          </cell>
        </row>
        <row r="5061">
          <cell r="A5061">
            <v>7603250</v>
          </cell>
          <cell r="B5061" t="str">
            <v>분전함(철제문짝)</v>
          </cell>
          <cell r="C5061" t="str">
            <v>550x400</v>
          </cell>
          <cell r="D5061" t="str">
            <v>면</v>
          </cell>
        </row>
        <row r="5062">
          <cell r="A5062">
            <v>7603251</v>
          </cell>
          <cell r="B5062" t="str">
            <v>분전함(철제문짝)</v>
          </cell>
          <cell r="C5062" t="str">
            <v>550x450</v>
          </cell>
          <cell r="D5062" t="str">
            <v>면</v>
          </cell>
        </row>
        <row r="5063">
          <cell r="A5063">
            <v>7603252</v>
          </cell>
          <cell r="B5063" t="str">
            <v>분전함(철제문짝)</v>
          </cell>
          <cell r="C5063" t="str">
            <v>550x500</v>
          </cell>
          <cell r="D5063" t="str">
            <v>면</v>
          </cell>
        </row>
        <row r="5064">
          <cell r="A5064">
            <v>7603253</v>
          </cell>
          <cell r="B5064" t="str">
            <v>분전함(철제문짝)</v>
          </cell>
          <cell r="C5064" t="str">
            <v>550x550</v>
          </cell>
          <cell r="D5064" t="str">
            <v>면</v>
          </cell>
        </row>
        <row r="5065">
          <cell r="A5065">
            <v>7603254</v>
          </cell>
          <cell r="B5065" t="str">
            <v>분전함(철제문짝)</v>
          </cell>
          <cell r="C5065" t="str">
            <v>550x600</v>
          </cell>
          <cell r="D5065" t="str">
            <v>면</v>
          </cell>
        </row>
        <row r="5066">
          <cell r="A5066">
            <v>7603255</v>
          </cell>
          <cell r="B5066" t="str">
            <v>분전함(철제문짝)</v>
          </cell>
          <cell r="C5066" t="str">
            <v>550x650</v>
          </cell>
          <cell r="D5066" t="str">
            <v>면</v>
          </cell>
        </row>
        <row r="5067">
          <cell r="A5067">
            <v>7603256</v>
          </cell>
          <cell r="B5067" t="str">
            <v>분전함(철제문짝)</v>
          </cell>
          <cell r="C5067" t="str">
            <v>550x700</v>
          </cell>
          <cell r="D5067" t="str">
            <v>면</v>
          </cell>
        </row>
        <row r="5068">
          <cell r="A5068">
            <v>7603257</v>
          </cell>
          <cell r="B5068" t="str">
            <v>분전함(철제문짝)</v>
          </cell>
          <cell r="C5068" t="str">
            <v>550x750</v>
          </cell>
          <cell r="D5068" t="str">
            <v>면</v>
          </cell>
        </row>
        <row r="5069">
          <cell r="A5069">
            <v>7603258</v>
          </cell>
          <cell r="B5069" t="str">
            <v>분전함(철제문짝)</v>
          </cell>
          <cell r="C5069" t="str">
            <v>550x800</v>
          </cell>
          <cell r="D5069" t="str">
            <v>면</v>
          </cell>
        </row>
        <row r="5070">
          <cell r="A5070">
            <v>7603259</v>
          </cell>
          <cell r="B5070" t="str">
            <v>분전함(철제문짝)</v>
          </cell>
          <cell r="C5070" t="str">
            <v>550x850</v>
          </cell>
          <cell r="D5070" t="str">
            <v>면</v>
          </cell>
        </row>
        <row r="5071">
          <cell r="A5071">
            <v>7603260</v>
          </cell>
          <cell r="B5071" t="str">
            <v>분전함(철제문짝)</v>
          </cell>
          <cell r="C5071" t="str">
            <v>550x900</v>
          </cell>
          <cell r="D5071" t="str">
            <v>면</v>
          </cell>
        </row>
        <row r="5072">
          <cell r="A5072">
            <v>7603261</v>
          </cell>
          <cell r="B5072" t="str">
            <v>분전함(철제문짝)</v>
          </cell>
          <cell r="C5072" t="str">
            <v>550x950</v>
          </cell>
          <cell r="D5072" t="str">
            <v>면</v>
          </cell>
        </row>
        <row r="5073">
          <cell r="A5073">
            <v>7603262</v>
          </cell>
          <cell r="B5073" t="str">
            <v>분전함(철제문짝)</v>
          </cell>
          <cell r="C5073" t="str">
            <v>550x1000</v>
          </cell>
          <cell r="D5073" t="str">
            <v>면</v>
          </cell>
        </row>
        <row r="5074">
          <cell r="A5074">
            <v>7603263</v>
          </cell>
          <cell r="B5074" t="str">
            <v>분전함(철제문짝)</v>
          </cell>
          <cell r="C5074" t="str">
            <v>550x1050</v>
          </cell>
          <cell r="D5074" t="str">
            <v>면</v>
          </cell>
        </row>
        <row r="5075">
          <cell r="A5075">
            <v>7603264</v>
          </cell>
          <cell r="B5075" t="str">
            <v>분전함(철제문짝)</v>
          </cell>
          <cell r="C5075" t="str">
            <v>550x1100</v>
          </cell>
          <cell r="D5075" t="str">
            <v>면</v>
          </cell>
        </row>
        <row r="5076">
          <cell r="A5076">
            <v>7603265</v>
          </cell>
          <cell r="B5076" t="str">
            <v>분전함(철제문짝)</v>
          </cell>
          <cell r="C5076" t="str">
            <v>550x1150</v>
          </cell>
          <cell r="D5076" t="str">
            <v>면</v>
          </cell>
        </row>
        <row r="5077">
          <cell r="A5077">
            <v>7603266</v>
          </cell>
          <cell r="B5077" t="str">
            <v>분전함(철제문짝)</v>
          </cell>
          <cell r="C5077" t="str">
            <v>550x1200</v>
          </cell>
          <cell r="D5077" t="str">
            <v>면</v>
          </cell>
        </row>
        <row r="5078">
          <cell r="A5078">
            <v>7603267</v>
          </cell>
          <cell r="B5078" t="str">
            <v>분전함(철제문짝)</v>
          </cell>
          <cell r="C5078" t="str">
            <v>550x1250</v>
          </cell>
          <cell r="D5078" t="str">
            <v>면</v>
          </cell>
        </row>
        <row r="5079">
          <cell r="A5079">
            <v>7603268</v>
          </cell>
          <cell r="B5079" t="str">
            <v>분전함(철제문짝)</v>
          </cell>
          <cell r="C5079" t="str">
            <v>550x1300</v>
          </cell>
          <cell r="D5079" t="str">
            <v>면</v>
          </cell>
        </row>
        <row r="5080">
          <cell r="A5080">
            <v>7603269</v>
          </cell>
          <cell r="B5080" t="str">
            <v>분전함(철제문짝)</v>
          </cell>
          <cell r="C5080" t="str">
            <v>550x1350</v>
          </cell>
          <cell r="D5080" t="str">
            <v>면</v>
          </cell>
        </row>
        <row r="5081">
          <cell r="A5081">
            <v>7603270</v>
          </cell>
          <cell r="B5081" t="str">
            <v>분전함(철제문짝)</v>
          </cell>
          <cell r="C5081" t="str">
            <v>550x1400</v>
          </cell>
          <cell r="D5081" t="str">
            <v>면</v>
          </cell>
        </row>
        <row r="5082">
          <cell r="A5082">
            <v>7603300</v>
          </cell>
          <cell r="B5082" t="str">
            <v>분전함(철제문짝)</v>
          </cell>
          <cell r="C5082" t="str">
            <v>600x400</v>
          </cell>
          <cell r="D5082" t="str">
            <v>면</v>
          </cell>
        </row>
        <row r="5083">
          <cell r="A5083">
            <v>7603301</v>
          </cell>
          <cell r="B5083" t="str">
            <v>분전함(철제문짝)</v>
          </cell>
          <cell r="C5083" t="str">
            <v>600x450</v>
          </cell>
          <cell r="D5083" t="str">
            <v>면</v>
          </cell>
        </row>
        <row r="5084">
          <cell r="A5084">
            <v>7603302</v>
          </cell>
          <cell r="B5084" t="str">
            <v>분전함(철제문짝)</v>
          </cell>
          <cell r="C5084" t="str">
            <v>600x500</v>
          </cell>
          <cell r="D5084" t="str">
            <v>면</v>
          </cell>
        </row>
        <row r="5085">
          <cell r="A5085">
            <v>7603303</v>
          </cell>
          <cell r="B5085" t="str">
            <v>분전함(철제문짝)</v>
          </cell>
          <cell r="C5085" t="str">
            <v>600x550</v>
          </cell>
          <cell r="D5085" t="str">
            <v>면</v>
          </cell>
        </row>
        <row r="5086">
          <cell r="A5086">
            <v>7603304</v>
          </cell>
          <cell r="B5086" t="str">
            <v>분전함(철제문짝)</v>
          </cell>
          <cell r="C5086" t="str">
            <v>600x600</v>
          </cell>
          <cell r="D5086" t="str">
            <v>면</v>
          </cell>
        </row>
        <row r="5087">
          <cell r="A5087">
            <v>7603305</v>
          </cell>
          <cell r="B5087" t="str">
            <v>분전함(철제문짝)</v>
          </cell>
          <cell r="C5087" t="str">
            <v>600x650</v>
          </cell>
          <cell r="D5087" t="str">
            <v>면</v>
          </cell>
        </row>
        <row r="5088">
          <cell r="A5088">
            <v>7603306</v>
          </cell>
          <cell r="B5088" t="str">
            <v>분전함(철제문짝)</v>
          </cell>
          <cell r="C5088" t="str">
            <v>600x700</v>
          </cell>
          <cell r="D5088" t="str">
            <v>면</v>
          </cell>
        </row>
        <row r="5089">
          <cell r="A5089">
            <v>7603307</v>
          </cell>
          <cell r="B5089" t="str">
            <v>분전함(철제문짝)</v>
          </cell>
          <cell r="C5089" t="str">
            <v>600x750</v>
          </cell>
          <cell r="D5089" t="str">
            <v>면</v>
          </cell>
        </row>
        <row r="5090">
          <cell r="A5090">
            <v>7603308</v>
          </cell>
          <cell r="B5090" t="str">
            <v>분전함(철제문짝)</v>
          </cell>
          <cell r="C5090" t="str">
            <v>600x800</v>
          </cell>
          <cell r="D5090" t="str">
            <v>면</v>
          </cell>
        </row>
        <row r="5091">
          <cell r="A5091">
            <v>7603309</v>
          </cell>
          <cell r="B5091" t="str">
            <v>분전함(철제문짝)</v>
          </cell>
          <cell r="C5091" t="str">
            <v>600x850</v>
          </cell>
          <cell r="D5091" t="str">
            <v>면</v>
          </cell>
        </row>
        <row r="5092">
          <cell r="A5092">
            <v>7603310</v>
          </cell>
          <cell r="B5092" t="str">
            <v>분전함(철제문짝)</v>
          </cell>
          <cell r="C5092" t="str">
            <v>600x900</v>
          </cell>
          <cell r="D5092" t="str">
            <v>면</v>
          </cell>
        </row>
        <row r="5093">
          <cell r="A5093">
            <v>7603311</v>
          </cell>
          <cell r="B5093" t="str">
            <v>분전함(철제문짝)</v>
          </cell>
          <cell r="C5093" t="str">
            <v>600x950</v>
          </cell>
          <cell r="D5093" t="str">
            <v>면</v>
          </cell>
        </row>
        <row r="5094">
          <cell r="A5094">
            <v>7603312</v>
          </cell>
          <cell r="B5094" t="str">
            <v>분전함(철제문짝)</v>
          </cell>
          <cell r="C5094" t="str">
            <v>600x1000</v>
          </cell>
          <cell r="D5094" t="str">
            <v>면</v>
          </cell>
        </row>
        <row r="5095">
          <cell r="A5095">
            <v>7603313</v>
          </cell>
          <cell r="B5095" t="str">
            <v>분전함(철제문짝)</v>
          </cell>
          <cell r="C5095" t="str">
            <v>600x1050</v>
          </cell>
          <cell r="D5095" t="str">
            <v>면</v>
          </cell>
        </row>
        <row r="5096">
          <cell r="A5096">
            <v>7603314</v>
          </cell>
          <cell r="B5096" t="str">
            <v>분전함(철제문짝)</v>
          </cell>
          <cell r="C5096" t="str">
            <v>600x1100</v>
          </cell>
          <cell r="D5096" t="str">
            <v>면</v>
          </cell>
        </row>
        <row r="5097">
          <cell r="A5097">
            <v>7603315</v>
          </cell>
          <cell r="B5097" t="str">
            <v>분전함(철제문짝)</v>
          </cell>
          <cell r="C5097" t="str">
            <v>600x1150</v>
          </cell>
          <cell r="D5097" t="str">
            <v>면</v>
          </cell>
        </row>
        <row r="5098">
          <cell r="A5098">
            <v>7603316</v>
          </cell>
          <cell r="B5098" t="str">
            <v>분전함(철제문짝)</v>
          </cell>
          <cell r="C5098" t="str">
            <v>600x1200</v>
          </cell>
          <cell r="D5098" t="str">
            <v>면</v>
          </cell>
        </row>
        <row r="5099">
          <cell r="A5099">
            <v>7603317</v>
          </cell>
          <cell r="B5099" t="str">
            <v>분전함(철제문짝)</v>
          </cell>
          <cell r="C5099" t="str">
            <v>600x1250</v>
          </cell>
          <cell r="D5099" t="str">
            <v>면</v>
          </cell>
        </row>
        <row r="5100">
          <cell r="A5100">
            <v>7603318</v>
          </cell>
          <cell r="B5100" t="str">
            <v>분전함(철제문짝)</v>
          </cell>
          <cell r="C5100" t="str">
            <v>600x1300</v>
          </cell>
          <cell r="D5100" t="str">
            <v>면</v>
          </cell>
        </row>
        <row r="5101">
          <cell r="A5101">
            <v>7603319</v>
          </cell>
          <cell r="B5101" t="str">
            <v>분전함(철제문짝)</v>
          </cell>
          <cell r="C5101" t="str">
            <v>600x1350</v>
          </cell>
          <cell r="D5101" t="str">
            <v>면</v>
          </cell>
        </row>
        <row r="5102">
          <cell r="A5102">
            <v>7603320</v>
          </cell>
          <cell r="B5102" t="str">
            <v>분전함(철제문짝)</v>
          </cell>
          <cell r="C5102" t="str">
            <v>600x1400</v>
          </cell>
          <cell r="D5102" t="str">
            <v>면</v>
          </cell>
        </row>
        <row r="5103">
          <cell r="A5103">
            <v>7603350</v>
          </cell>
          <cell r="B5103" t="str">
            <v>분전함(철제문짝)</v>
          </cell>
          <cell r="C5103" t="str">
            <v>650x400</v>
          </cell>
          <cell r="D5103" t="str">
            <v>면</v>
          </cell>
        </row>
        <row r="5104">
          <cell r="A5104">
            <v>7603351</v>
          </cell>
          <cell r="B5104" t="str">
            <v>분전함(철제문짝)</v>
          </cell>
          <cell r="C5104" t="str">
            <v>650x450</v>
          </cell>
          <cell r="D5104" t="str">
            <v>면</v>
          </cell>
        </row>
        <row r="5105">
          <cell r="A5105">
            <v>7603352</v>
          </cell>
          <cell r="B5105" t="str">
            <v>분전함(철제문짝)</v>
          </cell>
          <cell r="C5105" t="str">
            <v>650x500</v>
          </cell>
          <cell r="D5105" t="str">
            <v>면</v>
          </cell>
        </row>
        <row r="5106">
          <cell r="A5106">
            <v>7603353</v>
          </cell>
          <cell r="B5106" t="str">
            <v>분전함(철제문짝)</v>
          </cell>
          <cell r="C5106" t="str">
            <v>650x550</v>
          </cell>
          <cell r="D5106" t="str">
            <v>면</v>
          </cell>
        </row>
        <row r="5107">
          <cell r="A5107">
            <v>7603354</v>
          </cell>
          <cell r="B5107" t="str">
            <v>분전함(철제문짝)</v>
          </cell>
          <cell r="C5107" t="str">
            <v>650x600</v>
          </cell>
          <cell r="D5107" t="str">
            <v>면</v>
          </cell>
        </row>
        <row r="5108">
          <cell r="A5108">
            <v>7603355</v>
          </cell>
          <cell r="B5108" t="str">
            <v>분전함(철제문짝)</v>
          </cell>
          <cell r="C5108" t="str">
            <v>650x650</v>
          </cell>
          <cell r="D5108" t="str">
            <v>면</v>
          </cell>
        </row>
        <row r="5109">
          <cell r="A5109">
            <v>7603356</v>
          </cell>
          <cell r="B5109" t="str">
            <v>분전함(철제문짝)</v>
          </cell>
          <cell r="C5109" t="str">
            <v>650x700</v>
          </cell>
          <cell r="D5109" t="str">
            <v>면</v>
          </cell>
        </row>
        <row r="5110">
          <cell r="A5110">
            <v>7603357</v>
          </cell>
          <cell r="B5110" t="str">
            <v>분전함(철제문짝)</v>
          </cell>
          <cell r="C5110" t="str">
            <v>650x750</v>
          </cell>
          <cell r="D5110" t="str">
            <v>면</v>
          </cell>
        </row>
        <row r="5111">
          <cell r="A5111">
            <v>7603358</v>
          </cell>
          <cell r="B5111" t="str">
            <v>분전함(철제문짝)</v>
          </cell>
          <cell r="C5111" t="str">
            <v>650x800</v>
          </cell>
          <cell r="D5111" t="str">
            <v>면</v>
          </cell>
        </row>
        <row r="5112">
          <cell r="A5112">
            <v>7603359</v>
          </cell>
          <cell r="B5112" t="str">
            <v>분전함(철제문짝)</v>
          </cell>
          <cell r="C5112" t="str">
            <v>650x850</v>
          </cell>
          <cell r="D5112" t="str">
            <v>면</v>
          </cell>
        </row>
        <row r="5113">
          <cell r="A5113">
            <v>7603360</v>
          </cell>
          <cell r="B5113" t="str">
            <v>분전함(철제문짝)</v>
          </cell>
          <cell r="C5113" t="str">
            <v>650x900</v>
          </cell>
          <cell r="D5113" t="str">
            <v>면</v>
          </cell>
        </row>
        <row r="5114">
          <cell r="A5114">
            <v>7603361</v>
          </cell>
          <cell r="B5114" t="str">
            <v>분전함(철제문짝)</v>
          </cell>
          <cell r="C5114" t="str">
            <v>650x950</v>
          </cell>
          <cell r="D5114" t="str">
            <v>면</v>
          </cell>
        </row>
        <row r="5115">
          <cell r="A5115">
            <v>7603362</v>
          </cell>
          <cell r="B5115" t="str">
            <v>분전함(철제문짝)</v>
          </cell>
          <cell r="C5115" t="str">
            <v>650x1000</v>
          </cell>
          <cell r="D5115" t="str">
            <v>면</v>
          </cell>
        </row>
        <row r="5116">
          <cell r="A5116">
            <v>7603363</v>
          </cell>
          <cell r="B5116" t="str">
            <v>분전함(철제문짝)</v>
          </cell>
          <cell r="C5116" t="str">
            <v>650x1050</v>
          </cell>
          <cell r="D5116" t="str">
            <v>면</v>
          </cell>
        </row>
        <row r="5117">
          <cell r="A5117">
            <v>7603364</v>
          </cell>
          <cell r="B5117" t="str">
            <v>분전함(철제문짝)</v>
          </cell>
          <cell r="C5117" t="str">
            <v>650x1100</v>
          </cell>
          <cell r="D5117" t="str">
            <v>면</v>
          </cell>
        </row>
        <row r="5118">
          <cell r="A5118">
            <v>7603365</v>
          </cell>
          <cell r="B5118" t="str">
            <v>분전함(철제문짝)</v>
          </cell>
          <cell r="C5118" t="str">
            <v>650x1150</v>
          </cell>
          <cell r="D5118" t="str">
            <v>면</v>
          </cell>
        </row>
        <row r="5119">
          <cell r="A5119">
            <v>7603366</v>
          </cell>
          <cell r="B5119" t="str">
            <v>분전함(철제문짝)</v>
          </cell>
          <cell r="C5119" t="str">
            <v>650x1200</v>
          </cell>
          <cell r="D5119" t="str">
            <v>면</v>
          </cell>
        </row>
        <row r="5120">
          <cell r="A5120">
            <v>7603367</v>
          </cell>
          <cell r="B5120" t="str">
            <v>분전함(철제문짝)</v>
          </cell>
          <cell r="C5120" t="str">
            <v>650x1250</v>
          </cell>
          <cell r="D5120" t="str">
            <v>면</v>
          </cell>
        </row>
        <row r="5121">
          <cell r="A5121">
            <v>7603368</v>
          </cell>
          <cell r="B5121" t="str">
            <v>분전함(철제문짝)</v>
          </cell>
          <cell r="C5121" t="str">
            <v>650x1300</v>
          </cell>
          <cell r="D5121" t="str">
            <v>면</v>
          </cell>
        </row>
        <row r="5122">
          <cell r="A5122">
            <v>7603369</v>
          </cell>
          <cell r="B5122" t="str">
            <v>분전함(철제문짝)</v>
          </cell>
          <cell r="C5122" t="str">
            <v>650x1350</v>
          </cell>
          <cell r="D5122" t="str">
            <v>면</v>
          </cell>
        </row>
        <row r="5123">
          <cell r="A5123">
            <v>7603370</v>
          </cell>
          <cell r="B5123" t="str">
            <v>분전함(철제문짝)</v>
          </cell>
          <cell r="C5123" t="str">
            <v>650x1400</v>
          </cell>
          <cell r="D5123" t="str">
            <v>면</v>
          </cell>
        </row>
        <row r="5124">
          <cell r="A5124">
            <v>7603400</v>
          </cell>
          <cell r="B5124" t="str">
            <v>분전함(철제문짝)</v>
          </cell>
          <cell r="C5124" t="str">
            <v>700x400</v>
          </cell>
          <cell r="D5124" t="str">
            <v>면</v>
          </cell>
        </row>
        <row r="5125">
          <cell r="A5125">
            <v>7603401</v>
          </cell>
          <cell r="B5125" t="str">
            <v>분전함(철제문짝)</v>
          </cell>
          <cell r="C5125" t="str">
            <v>700x450</v>
          </cell>
          <cell r="D5125" t="str">
            <v>면</v>
          </cell>
        </row>
        <row r="5126">
          <cell r="A5126">
            <v>7603402</v>
          </cell>
          <cell r="B5126" t="str">
            <v>분전함(철제문짝)</v>
          </cell>
          <cell r="C5126" t="str">
            <v>700x500</v>
          </cell>
          <cell r="D5126" t="str">
            <v>면</v>
          </cell>
        </row>
        <row r="5127">
          <cell r="A5127">
            <v>7603403</v>
          </cell>
          <cell r="B5127" t="str">
            <v>분전함(철제문짝)</v>
          </cell>
          <cell r="C5127" t="str">
            <v>700x550</v>
          </cell>
          <cell r="D5127" t="str">
            <v>면</v>
          </cell>
        </row>
        <row r="5128">
          <cell r="A5128">
            <v>7603404</v>
          </cell>
          <cell r="B5128" t="str">
            <v>분전함(철제문짝)</v>
          </cell>
          <cell r="C5128" t="str">
            <v>700x600</v>
          </cell>
          <cell r="D5128" t="str">
            <v>면</v>
          </cell>
        </row>
        <row r="5129">
          <cell r="A5129">
            <v>7603405</v>
          </cell>
          <cell r="B5129" t="str">
            <v>분전함(철제문짝)</v>
          </cell>
          <cell r="C5129" t="str">
            <v>700x650</v>
          </cell>
          <cell r="D5129" t="str">
            <v>면</v>
          </cell>
        </row>
        <row r="5130">
          <cell r="A5130">
            <v>7603406</v>
          </cell>
          <cell r="B5130" t="str">
            <v>분전함(철제문짝)</v>
          </cell>
          <cell r="C5130" t="str">
            <v>700x700</v>
          </cell>
          <cell r="D5130" t="str">
            <v>면</v>
          </cell>
        </row>
        <row r="5131">
          <cell r="A5131">
            <v>7603407</v>
          </cell>
          <cell r="B5131" t="str">
            <v>분전함(철제문짝)</v>
          </cell>
          <cell r="C5131" t="str">
            <v>700x750</v>
          </cell>
          <cell r="D5131" t="str">
            <v>면</v>
          </cell>
        </row>
        <row r="5132">
          <cell r="A5132">
            <v>7603408</v>
          </cell>
          <cell r="B5132" t="str">
            <v>분전함(철제문짝)</v>
          </cell>
          <cell r="C5132" t="str">
            <v>700x800</v>
          </cell>
          <cell r="D5132" t="str">
            <v>면</v>
          </cell>
        </row>
        <row r="5133">
          <cell r="A5133">
            <v>7603409</v>
          </cell>
          <cell r="B5133" t="str">
            <v>분전함(철제문짝)</v>
          </cell>
          <cell r="C5133" t="str">
            <v>700x850</v>
          </cell>
          <cell r="D5133" t="str">
            <v>면</v>
          </cell>
        </row>
        <row r="5134">
          <cell r="A5134">
            <v>7603410</v>
          </cell>
          <cell r="B5134" t="str">
            <v>분전함(철제문짝)</v>
          </cell>
          <cell r="C5134" t="str">
            <v>700x900</v>
          </cell>
          <cell r="D5134" t="str">
            <v>면</v>
          </cell>
        </row>
        <row r="5135">
          <cell r="A5135">
            <v>7603411</v>
          </cell>
          <cell r="B5135" t="str">
            <v>분전함(철제문짝)</v>
          </cell>
          <cell r="C5135" t="str">
            <v>700x950</v>
          </cell>
          <cell r="D5135" t="str">
            <v>면</v>
          </cell>
        </row>
        <row r="5136">
          <cell r="A5136">
            <v>7603412</v>
          </cell>
          <cell r="B5136" t="str">
            <v>분전함(철제문짝)</v>
          </cell>
          <cell r="C5136" t="str">
            <v>700x1000</v>
          </cell>
          <cell r="D5136" t="str">
            <v>면</v>
          </cell>
        </row>
        <row r="5137">
          <cell r="A5137">
            <v>7603413</v>
          </cell>
          <cell r="B5137" t="str">
            <v>분전함(철제문짝)</v>
          </cell>
          <cell r="C5137" t="str">
            <v>700x1050</v>
          </cell>
          <cell r="D5137" t="str">
            <v>면</v>
          </cell>
        </row>
        <row r="5138">
          <cell r="A5138">
            <v>7603414</v>
          </cell>
          <cell r="B5138" t="str">
            <v>분전함(철제문짝)</v>
          </cell>
          <cell r="C5138" t="str">
            <v>700x1100</v>
          </cell>
          <cell r="D5138" t="str">
            <v>면</v>
          </cell>
        </row>
        <row r="5139">
          <cell r="A5139">
            <v>7603415</v>
          </cell>
          <cell r="B5139" t="str">
            <v>분전함(철제문짝)</v>
          </cell>
          <cell r="C5139" t="str">
            <v>700x1150</v>
          </cell>
          <cell r="D5139" t="str">
            <v>면</v>
          </cell>
        </row>
        <row r="5140">
          <cell r="A5140">
            <v>7603416</v>
          </cell>
          <cell r="B5140" t="str">
            <v>분전함(철제문짝)</v>
          </cell>
          <cell r="C5140" t="str">
            <v>700x1200</v>
          </cell>
          <cell r="D5140" t="str">
            <v>면</v>
          </cell>
        </row>
        <row r="5141">
          <cell r="A5141">
            <v>7603417</v>
          </cell>
          <cell r="B5141" t="str">
            <v>분전함(철제문짝)</v>
          </cell>
          <cell r="C5141" t="str">
            <v>700x1250</v>
          </cell>
          <cell r="D5141" t="str">
            <v>면</v>
          </cell>
        </row>
        <row r="5142">
          <cell r="A5142">
            <v>7603418</v>
          </cell>
          <cell r="B5142" t="str">
            <v>분전함(철제문짝)</v>
          </cell>
          <cell r="C5142" t="str">
            <v>700x1300</v>
          </cell>
          <cell r="D5142" t="str">
            <v>면</v>
          </cell>
        </row>
        <row r="5143">
          <cell r="A5143">
            <v>7603419</v>
          </cell>
          <cell r="B5143" t="str">
            <v>분전함(철제문짝)</v>
          </cell>
          <cell r="C5143" t="str">
            <v>700x1350</v>
          </cell>
          <cell r="D5143" t="str">
            <v>면</v>
          </cell>
        </row>
        <row r="5144">
          <cell r="A5144">
            <v>7603420</v>
          </cell>
          <cell r="B5144" t="str">
            <v>분전함(철제문짝)</v>
          </cell>
          <cell r="C5144" t="str">
            <v>700x1400</v>
          </cell>
          <cell r="D5144" t="str">
            <v>면</v>
          </cell>
        </row>
        <row r="5145">
          <cell r="A5145">
            <v>7603450</v>
          </cell>
          <cell r="B5145" t="str">
            <v>분전함(철제문짝)</v>
          </cell>
          <cell r="C5145" t="str">
            <v>750x400</v>
          </cell>
          <cell r="D5145" t="str">
            <v>면</v>
          </cell>
        </row>
        <row r="5146">
          <cell r="A5146">
            <v>7603451</v>
          </cell>
          <cell r="B5146" t="str">
            <v>분전함(철제문짝)</v>
          </cell>
          <cell r="C5146" t="str">
            <v>750x450</v>
          </cell>
          <cell r="D5146" t="str">
            <v>면</v>
          </cell>
        </row>
        <row r="5147">
          <cell r="A5147">
            <v>7603452</v>
          </cell>
          <cell r="B5147" t="str">
            <v>분전함(철제문짝)</v>
          </cell>
          <cell r="C5147" t="str">
            <v>750x500</v>
          </cell>
          <cell r="D5147" t="str">
            <v>면</v>
          </cell>
        </row>
        <row r="5148">
          <cell r="A5148">
            <v>7603453</v>
          </cell>
          <cell r="B5148" t="str">
            <v>분전함(철제문짝)</v>
          </cell>
          <cell r="C5148" t="str">
            <v>750x550</v>
          </cell>
          <cell r="D5148" t="str">
            <v>면</v>
          </cell>
        </row>
        <row r="5149">
          <cell r="A5149">
            <v>7603454</v>
          </cell>
          <cell r="B5149" t="str">
            <v>분전함(철제문짝)</v>
          </cell>
          <cell r="C5149" t="str">
            <v>750x600</v>
          </cell>
          <cell r="D5149" t="str">
            <v>면</v>
          </cell>
        </row>
        <row r="5150">
          <cell r="A5150">
            <v>7603455</v>
          </cell>
          <cell r="B5150" t="str">
            <v>분전함(철제문짝)</v>
          </cell>
          <cell r="C5150" t="str">
            <v>750x650</v>
          </cell>
          <cell r="D5150" t="str">
            <v>면</v>
          </cell>
        </row>
        <row r="5151">
          <cell r="A5151">
            <v>7603456</v>
          </cell>
          <cell r="B5151" t="str">
            <v>분전함(철제문짝)</v>
          </cell>
          <cell r="C5151" t="str">
            <v>750x700</v>
          </cell>
          <cell r="D5151" t="str">
            <v>면</v>
          </cell>
        </row>
        <row r="5152">
          <cell r="A5152">
            <v>7603457</v>
          </cell>
          <cell r="B5152" t="str">
            <v>분전함(철제문짝)</v>
          </cell>
          <cell r="C5152" t="str">
            <v>750x750</v>
          </cell>
          <cell r="D5152" t="str">
            <v>면</v>
          </cell>
        </row>
        <row r="5153">
          <cell r="A5153">
            <v>7603458</v>
          </cell>
          <cell r="B5153" t="str">
            <v>분전함(철제문짝)</v>
          </cell>
          <cell r="C5153" t="str">
            <v>750x800</v>
          </cell>
          <cell r="D5153" t="str">
            <v>면</v>
          </cell>
        </row>
        <row r="5154">
          <cell r="A5154">
            <v>7603459</v>
          </cell>
          <cell r="B5154" t="str">
            <v>분전함(철제문짝)</v>
          </cell>
          <cell r="C5154" t="str">
            <v>750x850</v>
          </cell>
          <cell r="D5154" t="str">
            <v>면</v>
          </cell>
        </row>
        <row r="5155">
          <cell r="A5155">
            <v>7603460</v>
          </cell>
          <cell r="B5155" t="str">
            <v>분전함(철제문짝)</v>
          </cell>
          <cell r="C5155" t="str">
            <v>750x900</v>
          </cell>
          <cell r="D5155" t="str">
            <v>면</v>
          </cell>
        </row>
        <row r="5156">
          <cell r="A5156">
            <v>7603461</v>
          </cell>
          <cell r="B5156" t="str">
            <v>분전함(철제문짝)</v>
          </cell>
          <cell r="C5156" t="str">
            <v>750x950</v>
          </cell>
          <cell r="D5156" t="str">
            <v>면</v>
          </cell>
        </row>
        <row r="5157">
          <cell r="A5157">
            <v>7603462</v>
          </cell>
          <cell r="B5157" t="str">
            <v>분전함(철제문짝)</v>
          </cell>
          <cell r="C5157" t="str">
            <v>750x1000</v>
          </cell>
          <cell r="D5157" t="str">
            <v>면</v>
          </cell>
        </row>
        <row r="5158">
          <cell r="A5158">
            <v>7603463</v>
          </cell>
          <cell r="B5158" t="str">
            <v>분전함(철제문짝)</v>
          </cell>
          <cell r="C5158" t="str">
            <v>750x1050</v>
          </cell>
          <cell r="D5158" t="str">
            <v>면</v>
          </cell>
        </row>
        <row r="5159">
          <cell r="A5159">
            <v>7603464</v>
          </cell>
          <cell r="B5159" t="str">
            <v>분전함(철제문짝)</v>
          </cell>
          <cell r="C5159" t="str">
            <v>750x1100</v>
          </cell>
          <cell r="D5159" t="str">
            <v>면</v>
          </cell>
        </row>
        <row r="5160">
          <cell r="A5160">
            <v>7603465</v>
          </cell>
          <cell r="B5160" t="str">
            <v>분전함(철제문짝)</v>
          </cell>
          <cell r="C5160" t="str">
            <v>750x1150</v>
          </cell>
          <cell r="D5160" t="str">
            <v>면</v>
          </cell>
        </row>
        <row r="5161">
          <cell r="A5161">
            <v>7603466</v>
          </cell>
          <cell r="B5161" t="str">
            <v>분전함(철제문짝)</v>
          </cell>
          <cell r="C5161" t="str">
            <v>750x1200</v>
          </cell>
          <cell r="D5161" t="str">
            <v>면</v>
          </cell>
        </row>
        <row r="5162">
          <cell r="A5162">
            <v>7603467</v>
          </cell>
          <cell r="B5162" t="str">
            <v>분전함(철제문짝)</v>
          </cell>
          <cell r="C5162" t="str">
            <v>750x1250</v>
          </cell>
          <cell r="D5162" t="str">
            <v>면</v>
          </cell>
        </row>
        <row r="5163">
          <cell r="A5163">
            <v>7603468</v>
          </cell>
          <cell r="B5163" t="str">
            <v>분전함(철제문짝)</v>
          </cell>
          <cell r="C5163" t="str">
            <v>750x1300</v>
          </cell>
          <cell r="D5163" t="str">
            <v>면</v>
          </cell>
        </row>
        <row r="5164">
          <cell r="A5164">
            <v>7603469</v>
          </cell>
          <cell r="B5164" t="str">
            <v>분전함(철제문짝)</v>
          </cell>
          <cell r="C5164" t="str">
            <v>750x1350</v>
          </cell>
          <cell r="D5164" t="str">
            <v>면</v>
          </cell>
        </row>
        <row r="5165">
          <cell r="A5165">
            <v>7603470</v>
          </cell>
          <cell r="B5165" t="str">
            <v>분전함(철제문짝)</v>
          </cell>
          <cell r="C5165" t="str">
            <v>750x1400</v>
          </cell>
          <cell r="D5165" t="str">
            <v>면</v>
          </cell>
        </row>
        <row r="5166">
          <cell r="A5166">
            <v>7603500</v>
          </cell>
          <cell r="B5166" t="str">
            <v>분전함(철제문짝)</v>
          </cell>
          <cell r="C5166" t="str">
            <v>800x400</v>
          </cell>
          <cell r="D5166" t="str">
            <v>면</v>
          </cell>
        </row>
        <row r="5167">
          <cell r="A5167">
            <v>7603501</v>
          </cell>
          <cell r="B5167" t="str">
            <v>분전함(철제문짝)</v>
          </cell>
          <cell r="C5167" t="str">
            <v>800x450</v>
          </cell>
          <cell r="D5167" t="str">
            <v>면</v>
          </cell>
        </row>
        <row r="5168">
          <cell r="A5168">
            <v>7603502</v>
          </cell>
          <cell r="B5168" t="str">
            <v>분전함(철제문짝)</v>
          </cell>
          <cell r="C5168" t="str">
            <v>800x500</v>
          </cell>
          <cell r="D5168" t="str">
            <v>면</v>
          </cell>
        </row>
        <row r="5169">
          <cell r="A5169">
            <v>7603503</v>
          </cell>
          <cell r="B5169" t="str">
            <v>분전함(철제문짝)</v>
          </cell>
          <cell r="C5169" t="str">
            <v>800x550</v>
          </cell>
          <cell r="D5169" t="str">
            <v>면</v>
          </cell>
        </row>
        <row r="5170">
          <cell r="A5170">
            <v>7603504</v>
          </cell>
          <cell r="B5170" t="str">
            <v>분전함(철제문짝)</v>
          </cell>
          <cell r="C5170" t="str">
            <v>800x600</v>
          </cell>
          <cell r="D5170" t="str">
            <v>면</v>
          </cell>
        </row>
        <row r="5171">
          <cell r="A5171">
            <v>7603505</v>
          </cell>
          <cell r="B5171" t="str">
            <v>분전함(철제문짝)</v>
          </cell>
          <cell r="C5171" t="str">
            <v>800x650</v>
          </cell>
          <cell r="D5171" t="str">
            <v>면</v>
          </cell>
        </row>
        <row r="5172">
          <cell r="A5172">
            <v>7603506</v>
          </cell>
          <cell r="B5172" t="str">
            <v>분전함(철제문짝)</v>
          </cell>
          <cell r="C5172" t="str">
            <v>800x700</v>
          </cell>
          <cell r="D5172" t="str">
            <v>면</v>
          </cell>
        </row>
        <row r="5173">
          <cell r="A5173">
            <v>7603507</v>
          </cell>
          <cell r="B5173" t="str">
            <v>분전함(철제문짝)</v>
          </cell>
          <cell r="C5173" t="str">
            <v>800x750</v>
          </cell>
          <cell r="D5173" t="str">
            <v>면</v>
          </cell>
        </row>
        <row r="5174">
          <cell r="A5174">
            <v>7603508</v>
          </cell>
          <cell r="B5174" t="str">
            <v>분전함(철제문짝)</v>
          </cell>
          <cell r="C5174" t="str">
            <v>800x800</v>
          </cell>
          <cell r="D5174" t="str">
            <v>면</v>
          </cell>
        </row>
        <row r="5175">
          <cell r="A5175">
            <v>7603509</v>
          </cell>
          <cell r="B5175" t="str">
            <v>분전함(철제문짝)</v>
          </cell>
          <cell r="C5175" t="str">
            <v>800x850</v>
          </cell>
          <cell r="D5175" t="str">
            <v>면</v>
          </cell>
        </row>
        <row r="5176">
          <cell r="A5176">
            <v>7603510</v>
          </cell>
          <cell r="B5176" t="str">
            <v>분전함(철제문짝)</v>
          </cell>
          <cell r="C5176" t="str">
            <v>800x900</v>
          </cell>
          <cell r="D5176" t="str">
            <v>면</v>
          </cell>
        </row>
        <row r="5177">
          <cell r="A5177">
            <v>7603511</v>
          </cell>
          <cell r="B5177" t="str">
            <v>분전함(철제문짝)</v>
          </cell>
          <cell r="C5177" t="str">
            <v>800x950</v>
          </cell>
          <cell r="D5177" t="str">
            <v>면</v>
          </cell>
        </row>
        <row r="5178">
          <cell r="A5178">
            <v>7603512</v>
          </cell>
          <cell r="B5178" t="str">
            <v>분전함(철제문짝)</v>
          </cell>
          <cell r="C5178" t="str">
            <v>800x1000</v>
          </cell>
          <cell r="D5178" t="str">
            <v>면</v>
          </cell>
        </row>
        <row r="5179">
          <cell r="A5179">
            <v>7603513</v>
          </cell>
          <cell r="B5179" t="str">
            <v>분전함(철제문짝)</v>
          </cell>
          <cell r="C5179" t="str">
            <v>800x1050</v>
          </cell>
          <cell r="D5179" t="str">
            <v>면</v>
          </cell>
        </row>
        <row r="5180">
          <cell r="A5180">
            <v>7603514</v>
          </cell>
          <cell r="B5180" t="str">
            <v>분전함(철제문짝)</v>
          </cell>
          <cell r="C5180" t="str">
            <v>800x1100</v>
          </cell>
          <cell r="D5180" t="str">
            <v>면</v>
          </cell>
        </row>
        <row r="5181">
          <cell r="A5181">
            <v>7603515</v>
          </cell>
          <cell r="B5181" t="str">
            <v>분전함(철제문짝)</v>
          </cell>
          <cell r="C5181" t="str">
            <v>800x1150</v>
          </cell>
          <cell r="D5181" t="str">
            <v>면</v>
          </cell>
        </row>
        <row r="5182">
          <cell r="A5182">
            <v>7603516</v>
          </cell>
          <cell r="B5182" t="str">
            <v>분전함(철제문짝)</v>
          </cell>
          <cell r="C5182" t="str">
            <v>800x1200</v>
          </cell>
          <cell r="D5182" t="str">
            <v>면</v>
          </cell>
        </row>
        <row r="5183">
          <cell r="A5183">
            <v>7603517</v>
          </cell>
          <cell r="B5183" t="str">
            <v>분전함(철제문짝)</v>
          </cell>
          <cell r="C5183" t="str">
            <v>800x1250</v>
          </cell>
          <cell r="D5183" t="str">
            <v>면</v>
          </cell>
        </row>
        <row r="5184">
          <cell r="A5184">
            <v>7603518</v>
          </cell>
          <cell r="B5184" t="str">
            <v>분전함(철제문짝)</v>
          </cell>
          <cell r="C5184" t="str">
            <v>800x1300</v>
          </cell>
          <cell r="D5184" t="str">
            <v>면</v>
          </cell>
        </row>
        <row r="5185">
          <cell r="A5185">
            <v>7603519</v>
          </cell>
          <cell r="B5185" t="str">
            <v>분전함(철제문짝)</v>
          </cell>
          <cell r="C5185" t="str">
            <v>800x1350</v>
          </cell>
          <cell r="D5185" t="str">
            <v>면</v>
          </cell>
        </row>
        <row r="5186">
          <cell r="A5186">
            <v>7603520</v>
          </cell>
          <cell r="B5186" t="str">
            <v>분전함(철제문짝)</v>
          </cell>
          <cell r="C5186" t="str">
            <v>800x1400</v>
          </cell>
          <cell r="D5186" t="str">
            <v>면</v>
          </cell>
        </row>
        <row r="5187">
          <cell r="A5187">
            <v>7603550</v>
          </cell>
          <cell r="B5187" t="str">
            <v>분전함(철제문짝)</v>
          </cell>
          <cell r="C5187" t="str">
            <v>850x400</v>
          </cell>
          <cell r="D5187" t="str">
            <v>면</v>
          </cell>
        </row>
        <row r="5188">
          <cell r="A5188">
            <v>7603551</v>
          </cell>
          <cell r="B5188" t="str">
            <v>분전함(철제문짝)</v>
          </cell>
          <cell r="C5188" t="str">
            <v>850x450</v>
          </cell>
          <cell r="D5188" t="str">
            <v>면</v>
          </cell>
        </row>
        <row r="5189">
          <cell r="A5189">
            <v>7603552</v>
          </cell>
          <cell r="B5189" t="str">
            <v>분전함(철제문짝)</v>
          </cell>
          <cell r="C5189" t="str">
            <v>850x500</v>
          </cell>
          <cell r="D5189" t="str">
            <v>면</v>
          </cell>
        </row>
        <row r="5190">
          <cell r="A5190">
            <v>7603553</v>
          </cell>
          <cell r="B5190" t="str">
            <v>분전함(철제문짝)</v>
          </cell>
          <cell r="C5190" t="str">
            <v>850x550</v>
          </cell>
          <cell r="D5190" t="str">
            <v>면</v>
          </cell>
        </row>
        <row r="5191">
          <cell r="A5191">
            <v>7603554</v>
          </cell>
          <cell r="B5191" t="str">
            <v>분전함(철제문짝)</v>
          </cell>
          <cell r="C5191" t="str">
            <v>850x600</v>
          </cell>
          <cell r="D5191" t="str">
            <v>면</v>
          </cell>
        </row>
        <row r="5192">
          <cell r="A5192">
            <v>7603555</v>
          </cell>
          <cell r="B5192" t="str">
            <v>분전함(철제문짝)</v>
          </cell>
          <cell r="C5192" t="str">
            <v>850x650</v>
          </cell>
          <cell r="D5192" t="str">
            <v>면</v>
          </cell>
        </row>
        <row r="5193">
          <cell r="A5193">
            <v>7603556</v>
          </cell>
          <cell r="B5193" t="str">
            <v>분전함(철제문짝)</v>
          </cell>
          <cell r="C5193" t="str">
            <v>850x700</v>
          </cell>
          <cell r="D5193" t="str">
            <v>면</v>
          </cell>
        </row>
        <row r="5194">
          <cell r="A5194">
            <v>7603557</v>
          </cell>
          <cell r="B5194" t="str">
            <v>분전함(철제문짝)</v>
          </cell>
          <cell r="C5194" t="str">
            <v>850x750</v>
          </cell>
          <cell r="D5194" t="str">
            <v>면</v>
          </cell>
        </row>
        <row r="5195">
          <cell r="A5195">
            <v>7603558</v>
          </cell>
          <cell r="B5195" t="str">
            <v>분전함(철제문짝)</v>
          </cell>
          <cell r="C5195" t="str">
            <v>850x800</v>
          </cell>
          <cell r="D5195" t="str">
            <v>면</v>
          </cell>
        </row>
        <row r="5196">
          <cell r="A5196">
            <v>7603559</v>
          </cell>
          <cell r="B5196" t="str">
            <v>분전함(철제문짝)</v>
          </cell>
          <cell r="C5196" t="str">
            <v>850x850</v>
          </cell>
          <cell r="D5196" t="str">
            <v>면</v>
          </cell>
        </row>
        <row r="5197">
          <cell r="A5197">
            <v>7603560</v>
          </cell>
          <cell r="B5197" t="str">
            <v>분전함(철제문짝)</v>
          </cell>
          <cell r="C5197" t="str">
            <v>850x900</v>
          </cell>
          <cell r="D5197" t="str">
            <v>면</v>
          </cell>
        </row>
        <row r="5198">
          <cell r="A5198">
            <v>7603561</v>
          </cell>
          <cell r="B5198" t="str">
            <v>분전함(철제문짝)</v>
          </cell>
          <cell r="C5198" t="str">
            <v>850x950</v>
          </cell>
          <cell r="D5198" t="str">
            <v>면</v>
          </cell>
        </row>
        <row r="5199">
          <cell r="A5199">
            <v>7603562</v>
          </cell>
          <cell r="B5199" t="str">
            <v>분전함(철제문짝)</v>
          </cell>
          <cell r="C5199" t="str">
            <v>850x1000</v>
          </cell>
          <cell r="D5199" t="str">
            <v>면</v>
          </cell>
        </row>
        <row r="5200">
          <cell r="A5200">
            <v>7603563</v>
          </cell>
          <cell r="B5200" t="str">
            <v>분전함(철제문짝)</v>
          </cell>
          <cell r="C5200" t="str">
            <v>850x1050</v>
          </cell>
          <cell r="D5200" t="str">
            <v>면</v>
          </cell>
        </row>
        <row r="5201">
          <cell r="A5201">
            <v>7603564</v>
          </cell>
          <cell r="B5201" t="str">
            <v>분전함(철제문짝)</v>
          </cell>
          <cell r="C5201" t="str">
            <v>850x1100</v>
          </cell>
          <cell r="D5201" t="str">
            <v>면</v>
          </cell>
        </row>
        <row r="5202">
          <cell r="A5202">
            <v>7603565</v>
          </cell>
          <cell r="B5202" t="str">
            <v>분전함(철제문짝)</v>
          </cell>
          <cell r="C5202" t="str">
            <v>850x1150</v>
          </cell>
          <cell r="D5202" t="str">
            <v>면</v>
          </cell>
        </row>
        <row r="5203">
          <cell r="A5203">
            <v>7603566</v>
          </cell>
          <cell r="B5203" t="str">
            <v>분전함(철제문짝)</v>
          </cell>
          <cell r="C5203" t="str">
            <v>850x1200</v>
          </cell>
          <cell r="D5203" t="str">
            <v>면</v>
          </cell>
        </row>
        <row r="5204">
          <cell r="A5204">
            <v>7603567</v>
          </cell>
          <cell r="B5204" t="str">
            <v>분전함(철제문짝)</v>
          </cell>
          <cell r="C5204" t="str">
            <v>850x1250</v>
          </cell>
          <cell r="D5204" t="str">
            <v>면</v>
          </cell>
        </row>
        <row r="5205">
          <cell r="A5205">
            <v>7603568</v>
          </cell>
          <cell r="B5205" t="str">
            <v>분전함(철제문짝)</v>
          </cell>
          <cell r="C5205" t="str">
            <v>850x1300</v>
          </cell>
          <cell r="D5205" t="str">
            <v>면</v>
          </cell>
        </row>
        <row r="5206">
          <cell r="A5206">
            <v>7603569</v>
          </cell>
          <cell r="B5206" t="str">
            <v>분전함(철제문짝)</v>
          </cell>
          <cell r="C5206" t="str">
            <v>850x1350</v>
          </cell>
          <cell r="D5206" t="str">
            <v>면</v>
          </cell>
        </row>
        <row r="5207">
          <cell r="A5207">
            <v>7603570</v>
          </cell>
          <cell r="B5207" t="str">
            <v>분전함(철제문짝)</v>
          </cell>
          <cell r="C5207" t="str">
            <v>850x1400</v>
          </cell>
          <cell r="D5207" t="str">
            <v>면</v>
          </cell>
        </row>
        <row r="5208">
          <cell r="A5208">
            <v>7604010</v>
          </cell>
          <cell r="B5208" t="str">
            <v>분전함(스텐문짝)</v>
          </cell>
          <cell r="C5208" t="str">
            <v>옥내용</v>
          </cell>
          <cell r="D5208" t="str">
            <v>㎡</v>
          </cell>
        </row>
        <row r="5209">
          <cell r="A5209">
            <v>7604020</v>
          </cell>
          <cell r="B5209" t="str">
            <v>분전함(스텐문짝)</v>
          </cell>
          <cell r="C5209" t="str">
            <v>옥외용</v>
          </cell>
          <cell r="D5209" t="str">
            <v>㎡</v>
          </cell>
        </row>
        <row r="5210">
          <cell r="A5210">
            <v>7604030</v>
          </cell>
          <cell r="B5210" t="str">
            <v>분전함(ALL SUS)</v>
          </cell>
          <cell r="C5210" t="str">
            <v>옥내용</v>
          </cell>
          <cell r="D5210" t="str">
            <v>㎡</v>
          </cell>
        </row>
        <row r="5211">
          <cell r="A5211">
            <v>7604040</v>
          </cell>
          <cell r="B5211" t="str">
            <v>분전함(ALL SUS)</v>
          </cell>
          <cell r="C5211" t="str">
            <v>옥외용</v>
          </cell>
          <cell r="D5211" t="str">
            <v>㎡</v>
          </cell>
        </row>
        <row r="5212">
          <cell r="A5212">
            <v>7604101</v>
          </cell>
          <cell r="B5212" t="str">
            <v>분전함(스텐문짝)</v>
          </cell>
          <cell r="C5212" t="str">
            <v>400x400</v>
          </cell>
          <cell r="D5212" t="str">
            <v>면</v>
          </cell>
        </row>
        <row r="5213">
          <cell r="A5213">
            <v>7604102</v>
          </cell>
          <cell r="B5213" t="str">
            <v>분전함(스텐문짝)</v>
          </cell>
          <cell r="C5213" t="str">
            <v>400x450</v>
          </cell>
          <cell r="D5213" t="str">
            <v>면</v>
          </cell>
        </row>
        <row r="5214">
          <cell r="A5214">
            <v>7604103</v>
          </cell>
          <cell r="B5214" t="str">
            <v>분전함(스텐문짝)</v>
          </cell>
          <cell r="C5214" t="str">
            <v>400x500</v>
          </cell>
          <cell r="D5214" t="str">
            <v>면</v>
          </cell>
        </row>
        <row r="5215">
          <cell r="A5215">
            <v>7604104</v>
          </cell>
          <cell r="B5215" t="str">
            <v>분전함(스텐문짝)</v>
          </cell>
          <cell r="C5215" t="str">
            <v>400x550</v>
          </cell>
          <cell r="D5215" t="str">
            <v>면</v>
          </cell>
        </row>
        <row r="5216">
          <cell r="A5216">
            <v>7604105</v>
          </cell>
          <cell r="B5216" t="str">
            <v>분전함(스텐문짝)</v>
          </cell>
          <cell r="C5216" t="str">
            <v>400x600</v>
          </cell>
          <cell r="D5216" t="str">
            <v>면</v>
          </cell>
        </row>
        <row r="5217">
          <cell r="A5217">
            <v>7604106</v>
          </cell>
          <cell r="B5217" t="str">
            <v>분전함(스텐문짝)</v>
          </cell>
          <cell r="C5217" t="str">
            <v>400x650</v>
          </cell>
          <cell r="D5217" t="str">
            <v>면</v>
          </cell>
        </row>
        <row r="5218">
          <cell r="A5218">
            <v>7604107</v>
          </cell>
          <cell r="B5218" t="str">
            <v>분전함(스텐문짝)</v>
          </cell>
          <cell r="C5218" t="str">
            <v>400x700</v>
          </cell>
          <cell r="D5218" t="str">
            <v>면</v>
          </cell>
        </row>
        <row r="5219">
          <cell r="A5219">
            <v>7604108</v>
          </cell>
          <cell r="B5219" t="str">
            <v>분전함(스텐문짝)</v>
          </cell>
          <cell r="C5219" t="str">
            <v>400x750</v>
          </cell>
          <cell r="D5219" t="str">
            <v>면</v>
          </cell>
        </row>
        <row r="5220">
          <cell r="A5220">
            <v>7604109</v>
          </cell>
          <cell r="B5220" t="str">
            <v>분전함(스텐문짝)</v>
          </cell>
          <cell r="C5220" t="str">
            <v>400x800</v>
          </cell>
          <cell r="D5220" t="str">
            <v>면</v>
          </cell>
        </row>
        <row r="5221">
          <cell r="A5221">
            <v>7604110</v>
          </cell>
          <cell r="B5221" t="str">
            <v>분전함(스텐문짝)</v>
          </cell>
          <cell r="C5221" t="str">
            <v>400x850</v>
          </cell>
          <cell r="D5221" t="str">
            <v>면</v>
          </cell>
        </row>
        <row r="5222">
          <cell r="A5222">
            <v>7604150</v>
          </cell>
          <cell r="B5222" t="str">
            <v>분전함(스텐문짝)</v>
          </cell>
          <cell r="C5222" t="str">
            <v>450x400</v>
          </cell>
          <cell r="D5222" t="str">
            <v>면</v>
          </cell>
        </row>
        <row r="5223">
          <cell r="A5223">
            <v>7604151</v>
          </cell>
          <cell r="B5223" t="str">
            <v>분전함(스텐문짝)</v>
          </cell>
          <cell r="C5223" t="str">
            <v>450x450</v>
          </cell>
          <cell r="D5223" t="str">
            <v>면</v>
          </cell>
        </row>
        <row r="5224">
          <cell r="A5224">
            <v>7604152</v>
          </cell>
          <cell r="B5224" t="str">
            <v>분전함(스텐문짝)</v>
          </cell>
          <cell r="C5224" t="str">
            <v>450x500</v>
          </cell>
          <cell r="D5224" t="str">
            <v>면</v>
          </cell>
        </row>
        <row r="5225">
          <cell r="A5225">
            <v>7604153</v>
          </cell>
          <cell r="B5225" t="str">
            <v>분전함(스텐문짝)</v>
          </cell>
          <cell r="C5225" t="str">
            <v>450x550</v>
          </cell>
          <cell r="D5225" t="str">
            <v>면</v>
          </cell>
        </row>
        <row r="5226">
          <cell r="A5226">
            <v>7604154</v>
          </cell>
          <cell r="B5226" t="str">
            <v>분전함(스텐문짝)</v>
          </cell>
          <cell r="C5226" t="str">
            <v>450x600</v>
          </cell>
          <cell r="D5226" t="str">
            <v>면</v>
          </cell>
        </row>
        <row r="5227">
          <cell r="A5227">
            <v>7604155</v>
          </cell>
          <cell r="B5227" t="str">
            <v>분전함(스텐문짝)</v>
          </cell>
          <cell r="C5227" t="str">
            <v>450x650</v>
          </cell>
          <cell r="D5227" t="str">
            <v>면</v>
          </cell>
        </row>
        <row r="5228">
          <cell r="A5228">
            <v>7604156</v>
          </cell>
          <cell r="B5228" t="str">
            <v>분전함(스텐문짝)</v>
          </cell>
          <cell r="C5228" t="str">
            <v>450x700</v>
          </cell>
          <cell r="D5228" t="str">
            <v>면</v>
          </cell>
        </row>
        <row r="5229">
          <cell r="A5229">
            <v>7604157</v>
          </cell>
          <cell r="B5229" t="str">
            <v>분전함(스텐문짝)</v>
          </cell>
          <cell r="C5229" t="str">
            <v>450x750</v>
          </cell>
          <cell r="D5229" t="str">
            <v>면</v>
          </cell>
        </row>
        <row r="5230">
          <cell r="A5230">
            <v>7604158</v>
          </cell>
          <cell r="B5230" t="str">
            <v>분전함(스텐문짝)</v>
          </cell>
          <cell r="C5230" t="str">
            <v>450x800</v>
          </cell>
          <cell r="D5230" t="str">
            <v>면</v>
          </cell>
        </row>
        <row r="5231">
          <cell r="A5231">
            <v>7604159</v>
          </cell>
          <cell r="B5231" t="str">
            <v>분전함(스텐문짝)</v>
          </cell>
          <cell r="C5231" t="str">
            <v>450x850</v>
          </cell>
          <cell r="D5231" t="str">
            <v>면</v>
          </cell>
        </row>
        <row r="5232">
          <cell r="A5232">
            <v>7604200</v>
          </cell>
          <cell r="B5232" t="str">
            <v>분전함(스텐문짝)</v>
          </cell>
          <cell r="C5232" t="str">
            <v>500x400</v>
          </cell>
          <cell r="D5232" t="str">
            <v>면</v>
          </cell>
        </row>
        <row r="5233">
          <cell r="A5233">
            <v>7604201</v>
          </cell>
          <cell r="B5233" t="str">
            <v>분전함(스텐문짝)</v>
          </cell>
          <cell r="C5233" t="str">
            <v>500x450</v>
          </cell>
          <cell r="D5233" t="str">
            <v>면</v>
          </cell>
        </row>
        <row r="5234">
          <cell r="A5234">
            <v>7604202</v>
          </cell>
          <cell r="B5234" t="str">
            <v>분전함(스텐문짝)</v>
          </cell>
          <cell r="C5234" t="str">
            <v>500x500</v>
          </cell>
          <cell r="D5234" t="str">
            <v>면</v>
          </cell>
        </row>
        <row r="5235">
          <cell r="A5235">
            <v>7604203</v>
          </cell>
          <cell r="B5235" t="str">
            <v>분전함(스텐문짝)</v>
          </cell>
          <cell r="C5235" t="str">
            <v>500x550</v>
          </cell>
          <cell r="D5235" t="str">
            <v>면</v>
          </cell>
        </row>
        <row r="5236">
          <cell r="A5236">
            <v>7604204</v>
          </cell>
          <cell r="B5236" t="str">
            <v>분전함(스텐문짝)</v>
          </cell>
          <cell r="C5236" t="str">
            <v>500x600</v>
          </cell>
          <cell r="D5236" t="str">
            <v>면</v>
          </cell>
        </row>
        <row r="5237">
          <cell r="A5237">
            <v>7604205</v>
          </cell>
          <cell r="B5237" t="str">
            <v>분전함(스텐문짝)</v>
          </cell>
          <cell r="C5237" t="str">
            <v>500x650</v>
          </cell>
          <cell r="D5237" t="str">
            <v>면</v>
          </cell>
        </row>
        <row r="5238">
          <cell r="A5238">
            <v>7604206</v>
          </cell>
          <cell r="B5238" t="str">
            <v>분전함(스텐문짝)</v>
          </cell>
          <cell r="C5238" t="str">
            <v>500x700</v>
          </cell>
          <cell r="D5238" t="str">
            <v>면</v>
          </cell>
        </row>
        <row r="5239">
          <cell r="A5239">
            <v>7604207</v>
          </cell>
          <cell r="B5239" t="str">
            <v>분전함(스텐문짝)</v>
          </cell>
          <cell r="C5239" t="str">
            <v>500x750</v>
          </cell>
          <cell r="D5239" t="str">
            <v>면</v>
          </cell>
        </row>
        <row r="5240">
          <cell r="A5240">
            <v>7604208</v>
          </cell>
          <cell r="B5240" t="str">
            <v>분전함(스텐문짝)</v>
          </cell>
          <cell r="C5240" t="str">
            <v>500x800</v>
          </cell>
          <cell r="D5240" t="str">
            <v>면</v>
          </cell>
        </row>
        <row r="5241">
          <cell r="A5241">
            <v>7604209</v>
          </cell>
          <cell r="B5241" t="str">
            <v>분전함(스텐문짝)</v>
          </cell>
          <cell r="C5241" t="str">
            <v>500x850</v>
          </cell>
          <cell r="D5241" t="str">
            <v>면</v>
          </cell>
        </row>
        <row r="5242">
          <cell r="A5242">
            <v>7604250</v>
          </cell>
          <cell r="B5242" t="str">
            <v>분전함(스텐문짝)</v>
          </cell>
          <cell r="C5242" t="str">
            <v>550x400</v>
          </cell>
          <cell r="D5242" t="str">
            <v>면</v>
          </cell>
        </row>
        <row r="5243">
          <cell r="A5243">
            <v>7604251</v>
          </cell>
          <cell r="B5243" t="str">
            <v>분전함(스텐문짝)</v>
          </cell>
          <cell r="C5243" t="str">
            <v>550x450</v>
          </cell>
          <cell r="D5243" t="str">
            <v>면</v>
          </cell>
        </row>
        <row r="5244">
          <cell r="A5244">
            <v>7604252</v>
          </cell>
          <cell r="B5244" t="str">
            <v>분전함(스텐문짝)</v>
          </cell>
          <cell r="C5244" t="str">
            <v>550x500</v>
          </cell>
          <cell r="D5244" t="str">
            <v>면</v>
          </cell>
        </row>
        <row r="5245">
          <cell r="A5245">
            <v>7604253</v>
          </cell>
          <cell r="B5245" t="str">
            <v>분전함(스텐문짝)</v>
          </cell>
          <cell r="C5245" t="str">
            <v>550x550</v>
          </cell>
          <cell r="D5245" t="str">
            <v>면</v>
          </cell>
        </row>
        <row r="5246">
          <cell r="A5246">
            <v>7604254</v>
          </cell>
          <cell r="B5246" t="str">
            <v>분전함(스텐문짝)</v>
          </cell>
          <cell r="C5246" t="str">
            <v>550x600</v>
          </cell>
          <cell r="D5246" t="str">
            <v>면</v>
          </cell>
        </row>
        <row r="5247">
          <cell r="A5247">
            <v>7604255</v>
          </cell>
          <cell r="B5247" t="str">
            <v>분전함(스텐문짝)</v>
          </cell>
          <cell r="C5247" t="str">
            <v>550x650</v>
          </cell>
          <cell r="D5247" t="str">
            <v>면</v>
          </cell>
        </row>
        <row r="5248">
          <cell r="A5248">
            <v>7604256</v>
          </cell>
          <cell r="B5248" t="str">
            <v>분전함(스텐문짝)</v>
          </cell>
          <cell r="C5248" t="str">
            <v>550x700</v>
          </cell>
          <cell r="D5248" t="str">
            <v>면</v>
          </cell>
        </row>
        <row r="5249">
          <cell r="A5249">
            <v>7604257</v>
          </cell>
          <cell r="B5249" t="str">
            <v>분전함(스텐문짝)</v>
          </cell>
          <cell r="C5249" t="str">
            <v>550x750</v>
          </cell>
          <cell r="D5249" t="str">
            <v>면</v>
          </cell>
        </row>
        <row r="5250">
          <cell r="A5250">
            <v>7604258</v>
          </cell>
          <cell r="B5250" t="str">
            <v>분전함(스텐문짝)</v>
          </cell>
          <cell r="C5250" t="str">
            <v>550x800</v>
          </cell>
          <cell r="D5250" t="str">
            <v>면</v>
          </cell>
        </row>
        <row r="5251">
          <cell r="A5251">
            <v>7604259</v>
          </cell>
          <cell r="B5251" t="str">
            <v>분전함(스텐문짝)</v>
          </cell>
          <cell r="C5251" t="str">
            <v>550x850</v>
          </cell>
          <cell r="D5251" t="str">
            <v>면</v>
          </cell>
        </row>
        <row r="5252">
          <cell r="A5252">
            <v>7604300</v>
          </cell>
          <cell r="B5252" t="str">
            <v>분전함(스텐문짝)</v>
          </cell>
          <cell r="C5252" t="str">
            <v>600x400</v>
          </cell>
          <cell r="D5252" t="str">
            <v>면</v>
          </cell>
        </row>
        <row r="5253">
          <cell r="A5253">
            <v>7604301</v>
          </cell>
          <cell r="B5253" t="str">
            <v>분전함(스텐문짝)</v>
          </cell>
          <cell r="C5253" t="str">
            <v>600x450</v>
          </cell>
          <cell r="D5253" t="str">
            <v>면</v>
          </cell>
        </row>
        <row r="5254">
          <cell r="A5254">
            <v>7604302</v>
          </cell>
          <cell r="B5254" t="str">
            <v>분전함(스텐문짝)</v>
          </cell>
          <cell r="C5254" t="str">
            <v>600x500</v>
          </cell>
          <cell r="D5254" t="str">
            <v>면</v>
          </cell>
        </row>
        <row r="5255">
          <cell r="A5255">
            <v>7604303</v>
          </cell>
          <cell r="B5255" t="str">
            <v>분전함(스텐문짝)</v>
          </cell>
          <cell r="C5255" t="str">
            <v>600x550</v>
          </cell>
          <cell r="D5255" t="str">
            <v>면</v>
          </cell>
        </row>
        <row r="5256">
          <cell r="A5256">
            <v>7604304</v>
          </cell>
          <cell r="B5256" t="str">
            <v>분전함(스텐문짝)</v>
          </cell>
          <cell r="C5256" t="str">
            <v>600x600</v>
          </cell>
          <cell r="D5256" t="str">
            <v>면</v>
          </cell>
        </row>
        <row r="5257">
          <cell r="A5257">
            <v>7604305</v>
          </cell>
          <cell r="B5257" t="str">
            <v>분전함(스텐문짝)</v>
          </cell>
          <cell r="C5257" t="str">
            <v>600x650</v>
          </cell>
          <cell r="D5257" t="str">
            <v>면</v>
          </cell>
        </row>
        <row r="5258">
          <cell r="A5258">
            <v>7604306</v>
          </cell>
          <cell r="B5258" t="str">
            <v>분전함(스텐문짝)</v>
          </cell>
          <cell r="C5258" t="str">
            <v>600x700</v>
          </cell>
          <cell r="D5258" t="str">
            <v>면</v>
          </cell>
        </row>
        <row r="5259">
          <cell r="A5259">
            <v>7604307</v>
          </cell>
          <cell r="B5259" t="str">
            <v>분전함(스텐문짝)</v>
          </cell>
          <cell r="C5259" t="str">
            <v>600x750</v>
          </cell>
          <cell r="D5259" t="str">
            <v>면</v>
          </cell>
        </row>
        <row r="5260">
          <cell r="A5260">
            <v>7604308</v>
          </cell>
          <cell r="B5260" t="str">
            <v>분전함(스텐문짝)</v>
          </cell>
          <cell r="C5260" t="str">
            <v>600x800</v>
          </cell>
          <cell r="D5260" t="str">
            <v>면</v>
          </cell>
        </row>
        <row r="5261">
          <cell r="A5261">
            <v>7604309</v>
          </cell>
          <cell r="B5261" t="str">
            <v>분전함(스텐문짝)</v>
          </cell>
          <cell r="C5261" t="str">
            <v>600x850</v>
          </cell>
          <cell r="D5261" t="str">
            <v>면</v>
          </cell>
        </row>
        <row r="5262">
          <cell r="A5262">
            <v>7604310</v>
          </cell>
          <cell r="B5262" t="str">
            <v>분전함(스텐문짝)</v>
          </cell>
          <cell r="C5262" t="str">
            <v>600x900</v>
          </cell>
          <cell r="D5262" t="str">
            <v>면</v>
          </cell>
        </row>
        <row r="5263">
          <cell r="A5263">
            <v>7604311</v>
          </cell>
          <cell r="B5263" t="str">
            <v>분전함(스텐문짝)</v>
          </cell>
          <cell r="C5263" t="str">
            <v>600x950</v>
          </cell>
          <cell r="D5263" t="str">
            <v>면</v>
          </cell>
        </row>
        <row r="5264">
          <cell r="A5264">
            <v>7604312</v>
          </cell>
          <cell r="B5264" t="str">
            <v>분전함(스텐문짝)</v>
          </cell>
          <cell r="C5264" t="str">
            <v>600x1000</v>
          </cell>
          <cell r="D5264" t="str">
            <v>면</v>
          </cell>
        </row>
        <row r="5265">
          <cell r="A5265">
            <v>7604313</v>
          </cell>
          <cell r="B5265" t="str">
            <v>분전함(스텐문짝)</v>
          </cell>
          <cell r="C5265" t="str">
            <v>600x1050</v>
          </cell>
          <cell r="D5265" t="str">
            <v>면</v>
          </cell>
        </row>
        <row r="5266">
          <cell r="A5266">
            <v>7604314</v>
          </cell>
          <cell r="B5266" t="str">
            <v>분전함(스텐문짝)</v>
          </cell>
          <cell r="C5266" t="str">
            <v>600x1100</v>
          </cell>
          <cell r="D5266" t="str">
            <v>면</v>
          </cell>
        </row>
        <row r="5267">
          <cell r="A5267">
            <v>7604315</v>
          </cell>
          <cell r="B5267" t="str">
            <v>분전함(스텐문짝)</v>
          </cell>
          <cell r="C5267" t="str">
            <v>600x1150</v>
          </cell>
          <cell r="D5267" t="str">
            <v>면</v>
          </cell>
        </row>
        <row r="5268">
          <cell r="A5268">
            <v>7604316</v>
          </cell>
          <cell r="B5268" t="str">
            <v>분전함(스텐문짝)</v>
          </cell>
          <cell r="C5268" t="str">
            <v>600x1200</v>
          </cell>
          <cell r="D5268" t="str">
            <v>면</v>
          </cell>
        </row>
        <row r="5269">
          <cell r="A5269">
            <v>7604317</v>
          </cell>
          <cell r="B5269" t="str">
            <v>분전함(스텐문짝)</v>
          </cell>
          <cell r="C5269" t="str">
            <v>600x1250</v>
          </cell>
          <cell r="D5269" t="str">
            <v>면</v>
          </cell>
        </row>
        <row r="5270">
          <cell r="A5270">
            <v>7604318</v>
          </cell>
          <cell r="B5270" t="str">
            <v>분전함(스텐문짝)</v>
          </cell>
          <cell r="C5270" t="str">
            <v>600x1300</v>
          </cell>
          <cell r="D5270" t="str">
            <v>면</v>
          </cell>
        </row>
        <row r="5271">
          <cell r="A5271">
            <v>7604319</v>
          </cell>
          <cell r="B5271" t="str">
            <v>분전함(스텐문짝)</v>
          </cell>
          <cell r="C5271" t="str">
            <v>600x1350</v>
          </cell>
          <cell r="D5271" t="str">
            <v>면</v>
          </cell>
        </row>
        <row r="5272">
          <cell r="A5272">
            <v>7604320</v>
          </cell>
          <cell r="B5272" t="str">
            <v>분전함(스텐문짝)</v>
          </cell>
          <cell r="C5272" t="str">
            <v>600x1400</v>
          </cell>
          <cell r="D5272" t="str">
            <v>면</v>
          </cell>
        </row>
        <row r="5273">
          <cell r="A5273">
            <v>7604350</v>
          </cell>
          <cell r="B5273" t="str">
            <v>분전함(스텐문짝)</v>
          </cell>
          <cell r="C5273" t="str">
            <v>650x400</v>
          </cell>
          <cell r="D5273" t="str">
            <v>면</v>
          </cell>
        </row>
        <row r="5274">
          <cell r="A5274">
            <v>7604351</v>
          </cell>
          <cell r="B5274" t="str">
            <v>분전함(스텐문짝)</v>
          </cell>
          <cell r="C5274" t="str">
            <v>650x450</v>
          </cell>
          <cell r="D5274" t="str">
            <v>면</v>
          </cell>
        </row>
        <row r="5275">
          <cell r="A5275">
            <v>7604352</v>
          </cell>
          <cell r="B5275" t="str">
            <v>분전함(스텐문짝)</v>
          </cell>
          <cell r="C5275" t="str">
            <v>650x500</v>
          </cell>
          <cell r="D5275" t="str">
            <v>면</v>
          </cell>
        </row>
        <row r="5276">
          <cell r="A5276">
            <v>7604353</v>
          </cell>
          <cell r="B5276" t="str">
            <v>분전함(스텐문짝)</v>
          </cell>
          <cell r="C5276" t="str">
            <v>650x550</v>
          </cell>
          <cell r="D5276" t="str">
            <v>면</v>
          </cell>
        </row>
        <row r="5277">
          <cell r="A5277">
            <v>7604354</v>
          </cell>
          <cell r="B5277" t="str">
            <v>분전함(스텐문짝)</v>
          </cell>
          <cell r="C5277" t="str">
            <v>650x600</v>
          </cell>
          <cell r="D5277" t="str">
            <v>면</v>
          </cell>
        </row>
        <row r="5278">
          <cell r="A5278">
            <v>7604355</v>
          </cell>
          <cell r="B5278" t="str">
            <v>분전함(스텐문짝)</v>
          </cell>
          <cell r="C5278" t="str">
            <v>650x650</v>
          </cell>
          <cell r="D5278" t="str">
            <v>면</v>
          </cell>
        </row>
        <row r="5279">
          <cell r="A5279">
            <v>7604356</v>
          </cell>
          <cell r="B5279" t="str">
            <v>분전함(스텐문짝)</v>
          </cell>
          <cell r="C5279" t="str">
            <v>650x700</v>
          </cell>
          <cell r="D5279" t="str">
            <v>면</v>
          </cell>
        </row>
        <row r="5280">
          <cell r="A5280">
            <v>7604357</v>
          </cell>
          <cell r="B5280" t="str">
            <v>분전함(스텐문짝)</v>
          </cell>
          <cell r="C5280" t="str">
            <v>650x750</v>
          </cell>
          <cell r="D5280" t="str">
            <v>면</v>
          </cell>
        </row>
        <row r="5281">
          <cell r="A5281">
            <v>7604358</v>
          </cell>
          <cell r="B5281" t="str">
            <v>분전함(스텐문짝)</v>
          </cell>
          <cell r="C5281" t="str">
            <v>650x800</v>
          </cell>
          <cell r="D5281" t="str">
            <v>면</v>
          </cell>
        </row>
        <row r="5282">
          <cell r="A5282">
            <v>7604359</v>
          </cell>
          <cell r="B5282" t="str">
            <v>분전함(스텐문짝)</v>
          </cell>
          <cell r="C5282" t="str">
            <v>650x850</v>
          </cell>
          <cell r="D5282" t="str">
            <v>면</v>
          </cell>
        </row>
        <row r="5283">
          <cell r="A5283">
            <v>7604360</v>
          </cell>
          <cell r="B5283" t="str">
            <v>분전함(스텐문짝)</v>
          </cell>
          <cell r="C5283" t="str">
            <v>650x900</v>
          </cell>
          <cell r="D5283" t="str">
            <v>면</v>
          </cell>
        </row>
        <row r="5284">
          <cell r="A5284">
            <v>7604361</v>
          </cell>
          <cell r="B5284" t="str">
            <v>분전함(스텐문짝)</v>
          </cell>
          <cell r="C5284" t="str">
            <v>650x950</v>
          </cell>
          <cell r="D5284" t="str">
            <v>면</v>
          </cell>
        </row>
        <row r="5285">
          <cell r="A5285">
            <v>7604362</v>
          </cell>
          <cell r="B5285" t="str">
            <v>분전함(스텐문짝)</v>
          </cell>
          <cell r="C5285" t="str">
            <v>650x1000</v>
          </cell>
          <cell r="D5285" t="str">
            <v>면</v>
          </cell>
        </row>
        <row r="5286">
          <cell r="A5286">
            <v>7604363</v>
          </cell>
          <cell r="B5286" t="str">
            <v>분전함(스텐문짝)</v>
          </cell>
          <cell r="C5286" t="str">
            <v>650x1050</v>
          </cell>
          <cell r="D5286" t="str">
            <v>면</v>
          </cell>
        </row>
        <row r="5287">
          <cell r="A5287">
            <v>7604364</v>
          </cell>
          <cell r="B5287" t="str">
            <v>분전함(스텐문짝)</v>
          </cell>
          <cell r="C5287" t="str">
            <v>650x1100</v>
          </cell>
          <cell r="D5287" t="str">
            <v>면</v>
          </cell>
        </row>
        <row r="5288">
          <cell r="A5288">
            <v>7604365</v>
          </cell>
          <cell r="B5288" t="str">
            <v>분전함(스텐문짝)</v>
          </cell>
          <cell r="C5288" t="str">
            <v>650x1150</v>
          </cell>
          <cell r="D5288" t="str">
            <v>면</v>
          </cell>
        </row>
        <row r="5289">
          <cell r="A5289">
            <v>7604366</v>
          </cell>
          <cell r="B5289" t="str">
            <v>분전함(스텐문짝)</v>
          </cell>
          <cell r="C5289" t="str">
            <v>650x1200</v>
          </cell>
          <cell r="D5289" t="str">
            <v>면</v>
          </cell>
        </row>
        <row r="5290">
          <cell r="A5290">
            <v>7604367</v>
          </cell>
          <cell r="B5290" t="str">
            <v>분전함(스텐문짝)</v>
          </cell>
          <cell r="C5290" t="str">
            <v>650x1250</v>
          </cell>
          <cell r="D5290" t="str">
            <v>면</v>
          </cell>
        </row>
        <row r="5291">
          <cell r="A5291">
            <v>7604368</v>
          </cell>
          <cell r="B5291" t="str">
            <v>분전함(스텐문짝)</v>
          </cell>
          <cell r="C5291" t="str">
            <v>650x1300</v>
          </cell>
          <cell r="D5291" t="str">
            <v>면</v>
          </cell>
        </row>
        <row r="5292">
          <cell r="A5292">
            <v>7604369</v>
          </cell>
          <cell r="B5292" t="str">
            <v>분전함(스텐문짝)</v>
          </cell>
          <cell r="C5292" t="str">
            <v>650x1350</v>
          </cell>
          <cell r="D5292" t="str">
            <v>면</v>
          </cell>
        </row>
        <row r="5293">
          <cell r="A5293">
            <v>7604370</v>
          </cell>
          <cell r="B5293" t="str">
            <v>분전함(스텐문짝)</v>
          </cell>
          <cell r="C5293" t="str">
            <v>650x1400</v>
          </cell>
          <cell r="D5293" t="str">
            <v>면</v>
          </cell>
        </row>
        <row r="5294">
          <cell r="A5294">
            <v>7604371</v>
          </cell>
          <cell r="B5294" t="str">
            <v>분전함(스텐문짝)</v>
          </cell>
          <cell r="C5294" t="str">
            <v>650x1450</v>
          </cell>
          <cell r="D5294" t="str">
            <v>면</v>
          </cell>
        </row>
        <row r="5295">
          <cell r="A5295">
            <v>7604372</v>
          </cell>
          <cell r="B5295" t="str">
            <v>분전함(스텐문짝)</v>
          </cell>
          <cell r="C5295" t="str">
            <v>650x1500</v>
          </cell>
          <cell r="D5295" t="str">
            <v>면</v>
          </cell>
        </row>
        <row r="5296">
          <cell r="A5296">
            <v>7604373</v>
          </cell>
          <cell r="B5296" t="str">
            <v>분전함(스텐문짝)</v>
          </cell>
          <cell r="C5296" t="str">
            <v>650x1550</v>
          </cell>
          <cell r="D5296" t="str">
            <v>면</v>
          </cell>
        </row>
        <row r="5297">
          <cell r="A5297">
            <v>7604374</v>
          </cell>
          <cell r="B5297" t="str">
            <v>분전함(스텐문짝)</v>
          </cell>
          <cell r="C5297" t="str">
            <v>650x1600</v>
          </cell>
          <cell r="D5297" t="str">
            <v>면</v>
          </cell>
        </row>
        <row r="5298">
          <cell r="A5298">
            <v>7604375</v>
          </cell>
          <cell r="B5298" t="str">
            <v>분전함(스텐문짝)</v>
          </cell>
          <cell r="C5298" t="str">
            <v>650x1650</v>
          </cell>
          <cell r="D5298" t="str">
            <v>면</v>
          </cell>
        </row>
        <row r="5299">
          <cell r="A5299">
            <v>7604376</v>
          </cell>
          <cell r="B5299" t="str">
            <v>분전함(스텐문짝)</v>
          </cell>
          <cell r="C5299" t="str">
            <v>650x1700</v>
          </cell>
          <cell r="D5299" t="str">
            <v>면</v>
          </cell>
        </row>
        <row r="5300">
          <cell r="A5300">
            <v>7604377</v>
          </cell>
          <cell r="B5300" t="str">
            <v>분전함(스텐문짝)</v>
          </cell>
          <cell r="C5300" t="str">
            <v>650x1750</v>
          </cell>
          <cell r="D5300" t="str">
            <v>면</v>
          </cell>
        </row>
        <row r="5301">
          <cell r="A5301">
            <v>7604378</v>
          </cell>
          <cell r="B5301" t="str">
            <v>분전함(스텐문짝)</v>
          </cell>
          <cell r="C5301" t="str">
            <v>650x1800</v>
          </cell>
          <cell r="D5301" t="str">
            <v>면</v>
          </cell>
        </row>
        <row r="5302">
          <cell r="A5302">
            <v>7604379</v>
          </cell>
          <cell r="B5302" t="str">
            <v>분전함(스텐문짝)</v>
          </cell>
          <cell r="C5302" t="str">
            <v>650x1850</v>
          </cell>
          <cell r="D5302" t="str">
            <v>면</v>
          </cell>
        </row>
        <row r="5303">
          <cell r="A5303">
            <v>7604400</v>
          </cell>
          <cell r="B5303" t="str">
            <v>분전함(스텐문짝)</v>
          </cell>
          <cell r="C5303" t="str">
            <v>700x400</v>
          </cell>
          <cell r="D5303" t="str">
            <v>면</v>
          </cell>
        </row>
        <row r="5304">
          <cell r="A5304">
            <v>7604401</v>
          </cell>
          <cell r="B5304" t="str">
            <v>분전함(스텐문짝)</v>
          </cell>
          <cell r="C5304" t="str">
            <v>700x450</v>
          </cell>
          <cell r="D5304" t="str">
            <v>면</v>
          </cell>
        </row>
        <row r="5305">
          <cell r="A5305">
            <v>7604402</v>
          </cell>
          <cell r="B5305" t="str">
            <v>분전함(스텐문짝)</v>
          </cell>
          <cell r="C5305" t="str">
            <v>700x500</v>
          </cell>
          <cell r="D5305" t="str">
            <v>면</v>
          </cell>
        </row>
        <row r="5306">
          <cell r="A5306">
            <v>7604403</v>
          </cell>
          <cell r="B5306" t="str">
            <v>분전함(스텐문짝)</v>
          </cell>
          <cell r="C5306" t="str">
            <v>700x550</v>
          </cell>
          <cell r="D5306" t="str">
            <v>면</v>
          </cell>
        </row>
        <row r="5307">
          <cell r="A5307">
            <v>7604404</v>
          </cell>
          <cell r="B5307" t="str">
            <v>분전함(스텐문짝)</v>
          </cell>
          <cell r="C5307" t="str">
            <v>700x600</v>
          </cell>
          <cell r="D5307" t="str">
            <v>면</v>
          </cell>
        </row>
        <row r="5308">
          <cell r="A5308">
            <v>7604405</v>
          </cell>
          <cell r="B5308" t="str">
            <v>분전함(스텐문짝)</v>
          </cell>
          <cell r="C5308" t="str">
            <v>700x650</v>
          </cell>
          <cell r="D5308" t="str">
            <v>면</v>
          </cell>
        </row>
        <row r="5309">
          <cell r="A5309">
            <v>7604406</v>
          </cell>
          <cell r="B5309" t="str">
            <v>분전함(스텐문짝)</v>
          </cell>
          <cell r="C5309" t="str">
            <v>700x700</v>
          </cell>
          <cell r="D5309" t="str">
            <v>면</v>
          </cell>
        </row>
        <row r="5310">
          <cell r="A5310">
            <v>7604407</v>
          </cell>
          <cell r="B5310" t="str">
            <v>분전함(스텐문짝)</v>
          </cell>
          <cell r="C5310" t="str">
            <v>700x750</v>
          </cell>
          <cell r="D5310" t="str">
            <v>면</v>
          </cell>
        </row>
        <row r="5311">
          <cell r="A5311">
            <v>7604408</v>
          </cell>
          <cell r="B5311" t="str">
            <v>분전함(스텐문짝)</v>
          </cell>
          <cell r="C5311" t="str">
            <v>700x800</v>
          </cell>
          <cell r="D5311" t="str">
            <v>면</v>
          </cell>
        </row>
        <row r="5312">
          <cell r="A5312">
            <v>7604409</v>
          </cell>
          <cell r="B5312" t="str">
            <v>분전함(스텐문짝)</v>
          </cell>
          <cell r="C5312" t="str">
            <v>700x850</v>
          </cell>
          <cell r="D5312" t="str">
            <v>면</v>
          </cell>
        </row>
        <row r="5313">
          <cell r="A5313">
            <v>7604410</v>
          </cell>
          <cell r="B5313" t="str">
            <v>분전함(스텐문짝)</v>
          </cell>
          <cell r="C5313" t="str">
            <v>700x900</v>
          </cell>
          <cell r="D5313" t="str">
            <v>면</v>
          </cell>
        </row>
        <row r="5314">
          <cell r="A5314">
            <v>7604411</v>
          </cell>
          <cell r="B5314" t="str">
            <v>분전함(스텐문짝)</v>
          </cell>
          <cell r="C5314" t="str">
            <v>700x950</v>
          </cell>
          <cell r="D5314" t="str">
            <v>면</v>
          </cell>
        </row>
        <row r="5315">
          <cell r="A5315">
            <v>7604412</v>
          </cell>
          <cell r="B5315" t="str">
            <v>분전함(스텐문짝)</v>
          </cell>
          <cell r="C5315" t="str">
            <v>700x1000</v>
          </cell>
          <cell r="D5315" t="str">
            <v>면</v>
          </cell>
        </row>
        <row r="5316">
          <cell r="A5316">
            <v>7604413</v>
          </cell>
          <cell r="B5316" t="str">
            <v>분전함(스텐문짝)</v>
          </cell>
          <cell r="C5316" t="str">
            <v>700x1050</v>
          </cell>
          <cell r="D5316" t="str">
            <v>면</v>
          </cell>
        </row>
        <row r="5317">
          <cell r="A5317">
            <v>7604414</v>
          </cell>
          <cell r="B5317" t="str">
            <v>분전함(스텐문짝)</v>
          </cell>
          <cell r="C5317" t="str">
            <v>700x1100</v>
          </cell>
          <cell r="D5317" t="str">
            <v>면</v>
          </cell>
        </row>
        <row r="5318">
          <cell r="A5318">
            <v>7604415</v>
          </cell>
          <cell r="B5318" t="str">
            <v>분전함(스텐문짝)</v>
          </cell>
          <cell r="C5318" t="str">
            <v>700x1150</v>
          </cell>
          <cell r="D5318" t="str">
            <v>면</v>
          </cell>
        </row>
        <row r="5319">
          <cell r="A5319">
            <v>7604416</v>
          </cell>
          <cell r="B5319" t="str">
            <v>분전함(스텐문짝)</v>
          </cell>
          <cell r="C5319" t="str">
            <v>700x1200</v>
          </cell>
          <cell r="D5319" t="str">
            <v>면</v>
          </cell>
        </row>
        <row r="5320">
          <cell r="A5320">
            <v>7604417</v>
          </cell>
          <cell r="B5320" t="str">
            <v>분전함(스텐문짝)</v>
          </cell>
          <cell r="C5320" t="str">
            <v>700x1250</v>
          </cell>
          <cell r="D5320" t="str">
            <v>면</v>
          </cell>
        </row>
        <row r="5321">
          <cell r="A5321">
            <v>7604418</v>
          </cell>
          <cell r="B5321" t="str">
            <v>분전함(스텐문짝)</v>
          </cell>
          <cell r="C5321" t="str">
            <v>700x1300</v>
          </cell>
          <cell r="D5321" t="str">
            <v>면</v>
          </cell>
        </row>
        <row r="5322">
          <cell r="A5322">
            <v>7604419</v>
          </cell>
          <cell r="B5322" t="str">
            <v>분전함(스텐문짝)</v>
          </cell>
          <cell r="C5322" t="str">
            <v>700x1350</v>
          </cell>
          <cell r="D5322" t="str">
            <v>면</v>
          </cell>
        </row>
        <row r="5323">
          <cell r="A5323">
            <v>7604420</v>
          </cell>
          <cell r="B5323" t="str">
            <v>분전함(스텐문짝)</v>
          </cell>
          <cell r="C5323" t="str">
            <v>700x1400</v>
          </cell>
          <cell r="D5323" t="str">
            <v>면</v>
          </cell>
        </row>
        <row r="5324">
          <cell r="A5324">
            <v>7604421</v>
          </cell>
          <cell r="B5324" t="str">
            <v>분전함(스텐문짝)</v>
          </cell>
          <cell r="C5324" t="str">
            <v>700x1450</v>
          </cell>
          <cell r="D5324" t="str">
            <v>면</v>
          </cell>
        </row>
        <row r="5325">
          <cell r="A5325">
            <v>7604422</v>
          </cell>
          <cell r="B5325" t="str">
            <v>분전함(스텐문짝)</v>
          </cell>
          <cell r="C5325" t="str">
            <v>700x1500</v>
          </cell>
          <cell r="D5325" t="str">
            <v>면</v>
          </cell>
        </row>
        <row r="5326">
          <cell r="A5326">
            <v>7604423</v>
          </cell>
          <cell r="B5326" t="str">
            <v>분전함(스텐문짝)</v>
          </cell>
          <cell r="C5326" t="str">
            <v>700x1550</v>
          </cell>
          <cell r="D5326" t="str">
            <v>면</v>
          </cell>
        </row>
        <row r="5327">
          <cell r="A5327">
            <v>7604424</v>
          </cell>
          <cell r="B5327" t="str">
            <v>분전함(스텐문짝)</v>
          </cell>
          <cell r="C5327" t="str">
            <v>700x1600</v>
          </cell>
          <cell r="D5327" t="str">
            <v>면</v>
          </cell>
        </row>
        <row r="5328">
          <cell r="A5328">
            <v>7604425</v>
          </cell>
          <cell r="B5328" t="str">
            <v>분전함(스텐문짝)</v>
          </cell>
          <cell r="C5328" t="str">
            <v>700x1650</v>
          </cell>
          <cell r="D5328" t="str">
            <v>면</v>
          </cell>
        </row>
        <row r="5329">
          <cell r="A5329">
            <v>7604426</v>
          </cell>
          <cell r="B5329" t="str">
            <v>분전함(스텐문짝)</v>
          </cell>
          <cell r="C5329" t="str">
            <v>700x1700</v>
          </cell>
          <cell r="D5329" t="str">
            <v>면</v>
          </cell>
        </row>
        <row r="5330">
          <cell r="A5330">
            <v>7604427</v>
          </cell>
          <cell r="B5330" t="str">
            <v>분전함(스텐문짝)</v>
          </cell>
          <cell r="C5330" t="str">
            <v>700x1750</v>
          </cell>
          <cell r="D5330" t="str">
            <v>면</v>
          </cell>
        </row>
        <row r="5331">
          <cell r="A5331">
            <v>7604428</v>
          </cell>
          <cell r="B5331" t="str">
            <v>분전함(스텐문짝)</v>
          </cell>
          <cell r="C5331" t="str">
            <v>700x1800</v>
          </cell>
          <cell r="D5331" t="str">
            <v>면</v>
          </cell>
        </row>
        <row r="5332">
          <cell r="A5332">
            <v>7604429</v>
          </cell>
          <cell r="B5332" t="str">
            <v>분전함(스텐문짝)</v>
          </cell>
          <cell r="C5332" t="str">
            <v>700x1850</v>
          </cell>
          <cell r="D5332" t="str">
            <v>면</v>
          </cell>
        </row>
        <row r="5333">
          <cell r="A5333">
            <v>7604450</v>
          </cell>
          <cell r="B5333" t="str">
            <v>분전함(스텐문짝)</v>
          </cell>
          <cell r="C5333" t="str">
            <v>750x400</v>
          </cell>
          <cell r="D5333" t="str">
            <v>면</v>
          </cell>
        </row>
        <row r="5334">
          <cell r="A5334">
            <v>7604451</v>
          </cell>
          <cell r="B5334" t="str">
            <v>분전함(스텐문짝)</v>
          </cell>
          <cell r="C5334" t="str">
            <v>750x450</v>
          </cell>
          <cell r="D5334" t="str">
            <v>면</v>
          </cell>
        </row>
        <row r="5335">
          <cell r="A5335">
            <v>7604452</v>
          </cell>
          <cell r="B5335" t="str">
            <v>분전함(스텐문짝)</v>
          </cell>
          <cell r="C5335" t="str">
            <v>750x500</v>
          </cell>
          <cell r="D5335" t="str">
            <v>면</v>
          </cell>
        </row>
        <row r="5336">
          <cell r="A5336">
            <v>7604453</v>
          </cell>
          <cell r="B5336" t="str">
            <v>분전함(스텐문짝)</v>
          </cell>
          <cell r="C5336" t="str">
            <v>750x550</v>
          </cell>
          <cell r="D5336" t="str">
            <v>면</v>
          </cell>
        </row>
        <row r="5337">
          <cell r="A5337">
            <v>7604454</v>
          </cell>
          <cell r="B5337" t="str">
            <v>분전함(스텐문짝)</v>
          </cell>
          <cell r="C5337" t="str">
            <v>750x600</v>
          </cell>
          <cell r="D5337" t="str">
            <v>면</v>
          </cell>
        </row>
        <row r="5338">
          <cell r="A5338">
            <v>7604455</v>
          </cell>
          <cell r="B5338" t="str">
            <v>분전함(스텐문짝)</v>
          </cell>
          <cell r="C5338" t="str">
            <v>750x650</v>
          </cell>
          <cell r="D5338" t="str">
            <v>면</v>
          </cell>
        </row>
        <row r="5339">
          <cell r="A5339">
            <v>7604456</v>
          </cell>
          <cell r="B5339" t="str">
            <v>분전함(스텐문짝)</v>
          </cell>
          <cell r="C5339" t="str">
            <v>750x700</v>
          </cell>
          <cell r="D5339" t="str">
            <v>면</v>
          </cell>
        </row>
        <row r="5340">
          <cell r="A5340">
            <v>7604457</v>
          </cell>
          <cell r="B5340" t="str">
            <v>분전함(스텐문짝)</v>
          </cell>
          <cell r="C5340" t="str">
            <v>750x750</v>
          </cell>
          <cell r="D5340" t="str">
            <v>면</v>
          </cell>
        </row>
        <row r="5341">
          <cell r="A5341">
            <v>7604458</v>
          </cell>
          <cell r="B5341" t="str">
            <v>분전함(스텐문짝)</v>
          </cell>
          <cell r="C5341" t="str">
            <v>750x800</v>
          </cell>
          <cell r="D5341" t="str">
            <v>면</v>
          </cell>
        </row>
        <row r="5342">
          <cell r="A5342">
            <v>7604459</v>
          </cell>
          <cell r="B5342" t="str">
            <v>분전함(스텐문짝)</v>
          </cell>
          <cell r="C5342" t="str">
            <v>750x850</v>
          </cell>
          <cell r="D5342" t="str">
            <v>면</v>
          </cell>
        </row>
        <row r="5343">
          <cell r="A5343">
            <v>7604460</v>
          </cell>
          <cell r="B5343" t="str">
            <v>분전함(스텐문짝)</v>
          </cell>
          <cell r="C5343" t="str">
            <v>750x900</v>
          </cell>
          <cell r="D5343" t="str">
            <v>면</v>
          </cell>
        </row>
        <row r="5344">
          <cell r="A5344">
            <v>7604461</v>
          </cell>
          <cell r="B5344" t="str">
            <v>분전함(스텐문짝)</v>
          </cell>
          <cell r="C5344" t="str">
            <v>750x950</v>
          </cell>
          <cell r="D5344" t="str">
            <v>면</v>
          </cell>
        </row>
        <row r="5345">
          <cell r="A5345">
            <v>7604462</v>
          </cell>
          <cell r="B5345" t="str">
            <v>분전함(스텐문짝)</v>
          </cell>
          <cell r="C5345" t="str">
            <v>750x1000</v>
          </cell>
          <cell r="D5345" t="str">
            <v>면</v>
          </cell>
        </row>
        <row r="5346">
          <cell r="A5346">
            <v>7604463</v>
          </cell>
          <cell r="B5346" t="str">
            <v>분전함(스텐문짝)</v>
          </cell>
          <cell r="C5346" t="str">
            <v>750x1050</v>
          </cell>
          <cell r="D5346" t="str">
            <v>면</v>
          </cell>
        </row>
        <row r="5347">
          <cell r="A5347">
            <v>7604464</v>
          </cell>
          <cell r="B5347" t="str">
            <v>분전함(스텐문짝)</v>
          </cell>
          <cell r="C5347" t="str">
            <v>750x1100</v>
          </cell>
          <cell r="D5347" t="str">
            <v>면</v>
          </cell>
        </row>
        <row r="5348">
          <cell r="A5348">
            <v>7604465</v>
          </cell>
          <cell r="B5348" t="str">
            <v>분전함(스텐문짝)</v>
          </cell>
          <cell r="C5348" t="str">
            <v>750x1150</v>
          </cell>
          <cell r="D5348" t="str">
            <v>면</v>
          </cell>
        </row>
        <row r="5349">
          <cell r="A5349">
            <v>7604466</v>
          </cell>
          <cell r="B5349" t="str">
            <v>분전함(스텐문짝)</v>
          </cell>
          <cell r="C5349" t="str">
            <v>750x1200</v>
          </cell>
          <cell r="D5349" t="str">
            <v>면</v>
          </cell>
        </row>
        <row r="5350">
          <cell r="A5350">
            <v>7604467</v>
          </cell>
          <cell r="B5350" t="str">
            <v>분전함(스텐문짝)</v>
          </cell>
          <cell r="C5350" t="str">
            <v>750x1250</v>
          </cell>
          <cell r="D5350" t="str">
            <v>면</v>
          </cell>
        </row>
        <row r="5351">
          <cell r="A5351">
            <v>7604468</v>
          </cell>
          <cell r="B5351" t="str">
            <v>분전함(스텐문짝)</v>
          </cell>
          <cell r="C5351" t="str">
            <v>750x1300</v>
          </cell>
          <cell r="D5351" t="str">
            <v>면</v>
          </cell>
        </row>
        <row r="5352">
          <cell r="A5352">
            <v>7604469</v>
          </cell>
          <cell r="B5352" t="str">
            <v>분전함(스텐문짝)</v>
          </cell>
          <cell r="C5352" t="str">
            <v>750x1350</v>
          </cell>
          <cell r="D5352" t="str">
            <v>면</v>
          </cell>
        </row>
        <row r="5353">
          <cell r="A5353">
            <v>7604470</v>
          </cell>
          <cell r="B5353" t="str">
            <v>분전함(스텐문짝)</v>
          </cell>
          <cell r="C5353" t="str">
            <v>750x1400</v>
          </cell>
          <cell r="D5353" t="str">
            <v>면</v>
          </cell>
        </row>
        <row r="5354">
          <cell r="A5354">
            <v>7604471</v>
          </cell>
          <cell r="B5354" t="str">
            <v>분전함(스텐문짝)</v>
          </cell>
          <cell r="C5354" t="str">
            <v>750x1450</v>
          </cell>
          <cell r="D5354" t="str">
            <v>면</v>
          </cell>
        </row>
        <row r="5355">
          <cell r="A5355">
            <v>7604472</v>
          </cell>
          <cell r="B5355" t="str">
            <v>분전함(스텐문짝)</v>
          </cell>
          <cell r="C5355" t="str">
            <v>750x1500</v>
          </cell>
          <cell r="D5355" t="str">
            <v>면</v>
          </cell>
        </row>
        <row r="5356">
          <cell r="A5356">
            <v>7604473</v>
          </cell>
          <cell r="B5356" t="str">
            <v>분전함(스텐문짝)</v>
          </cell>
          <cell r="C5356" t="str">
            <v>750x1550</v>
          </cell>
          <cell r="D5356" t="str">
            <v>면</v>
          </cell>
        </row>
        <row r="5357">
          <cell r="A5357">
            <v>7604474</v>
          </cell>
          <cell r="B5357" t="str">
            <v>분전함(스텐문짝)</v>
          </cell>
          <cell r="C5357" t="str">
            <v>750x1600</v>
          </cell>
          <cell r="D5357" t="str">
            <v>면</v>
          </cell>
        </row>
        <row r="5358">
          <cell r="A5358">
            <v>7604475</v>
          </cell>
          <cell r="B5358" t="str">
            <v>분전함(스텐문짝)</v>
          </cell>
          <cell r="C5358" t="str">
            <v>750x1650</v>
          </cell>
          <cell r="D5358" t="str">
            <v>면</v>
          </cell>
        </row>
        <row r="5359">
          <cell r="A5359">
            <v>7604476</v>
          </cell>
          <cell r="B5359" t="str">
            <v>분전함(스텐문짝)</v>
          </cell>
          <cell r="C5359" t="str">
            <v>750x1700</v>
          </cell>
          <cell r="D5359" t="str">
            <v>면</v>
          </cell>
        </row>
        <row r="5360">
          <cell r="A5360">
            <v>7604477</v>
          </cell>
          <cell r="B5360" t="str">
            <v>분전함(스텐문짝)</v>
          </cell>
          <cell r="C5360" t="str">
            <v>750x1750</v>
          </cell>
          <cell r="D5360" t="str">
            <v>면</v>
          </cell>
        </row>
        <row r="5361">
          <cell r="A5361">
            <v>7604478</v>
          </cell>
          <cell r="B5361" t="str">
            <v>분전함(스텐문짝)</v>
          </cell>
          <cell r="C5361" t="str">
            <v>750x1800</v>
          </cell>
          <cell r="D5361" t="str">
            <v>면</v>
          </cell>
        </row>
        <row r="5362">
          <cell r="A5362">
            <v>7604479</v>
          </cell>
          <cell r="B5362" t="str">
            <v>분전함(스텐문짝)</v>
          </cell>
          <cell r="C5362" t="str">
            <v>750x1850</v>
          </cell>
          <cell r="D5362" t="str">
            <v>면</v>
          </cell>
        </row>
        <row r="5363">
          <cell r="A5363">
            <v>7604500</v>
          </cell>
          <cell r="B5363" t="str">
            <v>분전함(스텐문짝)</v>
          </cell>
          <cell r="C5363" t="str">
            <v>800x1400</v>
          </cell>
          <cell r="D5363" t="str">
            <v>면</v>
          </cell>
        </row>
        <row r="5364">
          <cell r="A5364">
            <v>7604501</v>
          </cell>
          <cell r="B5364" t="str">
            <v>분전함(스텐문짝)</v>
          </cell>
          <cell r="C5364" t="str">
            <v>800x1450</v>
          </cell>
          <cell r="D5364" t="str">
            <v>면</v>
          </cell>
        </row>
        <row r="5365">
          <cell r="A5365">
            <v>7604502</v>
          </cell>
          <cell r="B5365" t="str">
            <v>분전함(스텐문짝)</v>
          </cell>
          <cell r="C5365" t="str">
            <v>800x1500</v>
          </cell>
          <cell r="D5365" t="str">
            <v>면</v>
          </cell>
        </row>
        <row r="5366">
          <cell r="A5366">
            <v>7604503</v>
          </cell>
          <cell r="B5366" t="str">
            <v>분전함(스텐문짝)</v>
          </cell>
          <cell r="C5366" t="str">
            <v>800x1550</v>
          </cell>
          <cell r="D5366" t="str">
            <v>면</v>
          </cell>
        </row>
        <row r="5367">
          <cell r="A5367">
            <v>7604504</v>
          </cell>
          <cell r="B5367" t="str">
            <v>분전함(스텐문짝)</v>
          </cell>
          <cell r="C5367" t="str">
            <v>800x1600</v>
          </cell>
          <cell r="D5367" t="str">
            <v>면</v>
          </cell>
        </row>
        <row r="5368">
          <cell r="A5368">
            <v>7604505</v>
          </cell>
          <cell r="B5368" t="str">
            <v>분전함(스텐문짝)</v>
          </cell>
          <cell r="C5368" t="str">
            <v>800x1650</v>
          </cell>
          <cell r="D5368" t="str">
            <v>면</v>
          </cell>
        </row>
        <row r="5369">
          <cell r="A5369">
            <v>7604506</v>
          </cell>
          <cell r="B5369" t="str">
            <v>분전함(스텐문짝)</v>
          </cell>
          <cell r="C5369" t="str">
            <v>800x1700</v>
          </cell>
          <cell r="D5369" t="str">
            <v>면</v>
          </cell>
        </row>
        <row r="5370">
          <cell r="A5370">
            <v>7604507</v>
          </cell>
          <cell r="B5370" t="str">
            <v>분전함(스텐문짝)</v>
          </cell>
          <cell r="C5370" t="str">
            <v>800x1750</v>
          </cell>
          <cell r="D5370" t="str">
            <v>면</v>
          </cell>
        </row>
        <row r="5371">
          <cell r="A5371">
            <v>7604508</v>
          </cell>
          <cell r="B5371" t="str">
            <v>분전함(스텐문짝)</v>
          </cell>
          <cell r="C5371" t="str">
            <v>800x1800</v>
          </cell>
          <cell r="D5371" t="str">
            <v>면</v>
          </cell>
        </row>
        <row r="5372">
          <cell r="A5372">
            <v>7604509</v>
          </cell>
          <cell r="B5372" t="str">
            <v>분전함(스텐문짝)</v>
          </cell>
          <cell r="C5372" t="str">
            <v>800x1850</v>
          </cell>
          <cell r="D5372" t="str">
            <v>면</v>
          </cell>
        </row>
        <row r="5373">
          <cell r="A5373">
            <v>7604600</v>
          </cell>
          <cell r="B5373" t="str">
            <v>분전함(ALL SUS)</v>
          </cell>
          <cell r="C5373" t="str">
            <v>530x560x150</v>
          </cell>
          <cell r="D5373" t="str">
            <v>면</v>
          </cell>
        </row>
        <row r="5374">
          <cell r="A5374">
            <v>7604610</v>
          </cell>
          <cell r="B5374" t="str">
            <v>분전함(ALL SUS)</v>
          </cell>
          <cell r="C5374" t="str">
            <v>570x630x150</v>
          </cell>
          <cell r="D5374" t="str">
            <v>면</v>
          </cell>
        </row>
        <row r="5375">
          <cell r="A5375">
            <v>7604611</v>
          </cell>
          <cell r="B5375" t="str">
            <v>분전함(ALL SUS)</v>
          </cell>
          <cell r="C5375" t="str">
            <v>570x660x150</v>
          </cell>
          <cell r="D5375" t="str">
            <v>면</v>
          </cell>
        </row>
        <row r="5376">
          <cell r="A5376">
            <v>7604620</v>
          </cell>
          <cell r="B5376" t="str">
            <v>분전함(ALL SUS)</v>
          </cell>
          <cell r="C5376" t="str">
            <v>600x450x150</v>
          </cell>
          <cell r="D5376" t="str">
            <v>면</v>
          </cell>
        </row>
        <row r="5377">
          <cell r="A5377">
            <v>7604621</v>
          </cell>
          <cell r="B5377" t="str">
            <v>분전함(ALL SUS)</v>
          </cell>
          <cell r="C5377" t="str">
            <v>600x480x150</v>
          </cell>
          <cell r="D5377" t="str">
            <v>면</v>
          </cell>
        </row>
        <row r="5378">
          <cell r="A5378">
            <v>7604622</v>
          </cell>
          <cell r="B5378" t="str">
            <v>분전함(ALL SUS)</v>
          </cell>
          <cell r="C5378" t="str">
            <v>600x530x150</v>
          </cell>
          <cell r="D5378" t="str">
            <v>면</v>
          </cell>
        </row>
        <row r="5379">
          <cell r="A5379">
            <v>7604623</v>
          </cell>
          <cell r="B5379" t="str">
            <v>분전함(ALL SUS)</v>
          </cell>
          <cell r="C5379" t="str">
            <v>600x550x150</v>
          </cell>
          <cell r="D5379" t="str">
            <v>면</v>
          </cell>
        </row>
        <row r="5380">
          <cell r="A5380">
            <v>7604624</v>
          </cell>
          <cell r="B5380" t="str">
            <v>분전함(ALL SUS)</v>
          </cell>
          <cell r="C5380" t="str">
            <v>600x580x150</v>
          </cell>
          <cell r="D5380" t="str">
            <v>면</v>
          </cell>
        </row>
        <row r="5381">
          <cell r="A5381">
            <v>7604625</v>
          </cell>
          <cell r="B5381" t="str">
            <v>분전함(ALL SUS)</v>
          </cell>
          <cell r="C5381" t="str">
            <v>600x600x150</v>
          </cell>
          <cell r="D5381" t="str">
            <v>면</v>
          </cell>
        </row>
        <row r="5382">
          <cell r="A5382">
            <v>7604626</v>
          </cell>
          <cell r="B5382" t="str">
            <v>분전함(ALL SUS)</v>
          </cell>
          <cell r="C5382" t="str">
            <v>600x650x150</v>
          </cell>
          <cell r="D5382" t="str">
            <v>면</v>
          </cell>
        </row>
        <row r="5383">
          <cell r="A5383">
            <v>7604627</v>
          </cell>
          <cell r="B5383" t="str">
            <v>분전함(ALL SUS)</v>
          </cell>
          <cell r="C5383" t="str">
            <v>600x700x150</v>
          </cell>
          <cell r="D5383" t="str">
            <v>면</v>
          </cell>
        </row>
        <row r="5384">
          <cell r="A5384">
            <v>7604630</v>
          </cell>
          <cell r="B5384" t="str">
            <v>분전함(ALL SUS)</v>
          </cell>
          <cell r="C5384" t="str">
            <v>630x520x150</v>
          </cell>
          <cell r="D5384" t="str">
            <v>면</v>
          </cell>
        </row>
        <row r="5385">
          <cell r="A5385">
            <v>7604631</v>
          </cell>
          <cell r="B5385" t="str">
            <v>분전함(ALL SUS)</v>
          </cell>
          <cell r="C5385" t="str">
            <v>630x530x150</v>
          </cell>
          <cell r="D5385" t="str">
            <v>면</v>
          </cell>
        </row>
        <row r="5386">
          <cell r="A5386">
            <v>7604632</v>
          </cell>
          <cell r="B5386" t="str">
            <v>분전함(ALL SUS)</v>
          </cell>
          <cell r="C5386" t="str">
            <v>630x550x150</v>
          </cell>
          <cell r="D5386" t="str">
            <v>면</v>
          </cell>
        </row>
        <row r="5387">
          <cell r="A5387">
            <v>7604640</v>
          </cell>
          <cell r="B5387" t="str">
            <v>분전함(ALL SUS)</v>
          </cell>
          <cell r="C5387" t="str">
            <v>640x660x150</v>
          </cell>
          <cell r="D5387" t="str">
            <v>면</v>
          </cell>
        </row>
        <row r="5388">
          <cell r="A5388">
            <v>7604641</v>
          </cell>
          <cell r="B5388" t="str">
            <v>분전함(ALL SUS)</v>
          </cell>
          <cell r="C5388" t="str">
            <v>640x920x150</v>
          </cell>
          <cell r="D5388" t="str">
            <v>면</v>
          </cell>
        </row>
        <row r="5389">
          <cell r="A5389">
            <v>7604650</v>
          </cell>
          <cell r="B5389" t="str">
            <v>분전함(ALL SUS)</v>
          </cell>
          <cell r="C5389" t="str">
            <v>650x650x150</v>
          </cell>
          <cell r="D5389" t="str">
            <v>면</v>
          </cell>
        </row>
        <row r="5390">
          <cell r="A5390">
            <v>7604660</v>
          </cell>
          <cell r="B5390" t="str">
            <v>분전함(ALL SUS)</v>
          </cell>
          <cell r="C5390" t="str">
            <v>660x420x150</v>
          </cell>
          <cell r="D5390" t="str">
            <v>면</v>
          </cell>
        </row>
        <row r="5391">
          <cell r="A5391">
            <v>7604661</v>
          </cell>
          <cell r="B5391" t="str">
            <v>분전함(ALL SUS)</v>
          </cell>
          <cell r="C5391" t="str">
            <v>660x520x150</v>
          </cell>
          <cell r="D5391" t="str">
            <v>면</v>
          </cell>
        </row>
        <row r="5392">
          <cell r="A5392">
            <v>7604662</v>
          </cell>
          <cell r="B5392" t="str">
            <v>분전함(ALL SUS)</v>
          </cell>
          <cell r="C5392" t="str">
            <v>660x800x150</v>
          </cell>
          <cell r="D5392" t="str">
            <v>면</v>
          </cell>
        </row>
        <row r="5393">
          <cell r="A5393">
            <v>7604670</v>
          </cell>
          <cell r="B5393" t="str">
            <v>분전함(ALL SUS)</v>
          </cell>
          <cell r="C5393" t="str">
            <v>720x660x150</v>
          </cell>
          <cell r="D5393" t="str">
            <v>면</v>
          </cell>
        </row>
        <row r="5394">
          <cell r="A5394">
            <v>7604671</v>
          </cell>
          <cell r="B5394" t="str">
            <v>분전함(ALL SUS)</v>
          </cell>
          <cell r="C5394" t="str">
            <v>760x660x150</v>
          </cell>
          <cell r="D5394" t="str">
            <v>면</v>
          </cell>
        </row>
        <row r="5395">
          <cell r="A5395">
            <v>7605001</v>
          </cell>
          <cell r="B5395" t="str">
            <v>계량기함(철제문짝)</v>
          </cell>
          <cell r="C5395" t="str">
            <v>3 개용</v>
          </cell>
          <cell r="D5395" t="str">
            <v>개</v>
          </cell>
        </row>
        <row r="5396">
          <cell r="A5396">
            <v>7605002</v>
          </cell>
          <cell r="B5396" t="str">
            <v>계량기함(철제문짝)</v>
          </cell>
          <cell r="C5396" t="str">
            <v>4 개용</v>
          </cell>
          <cell r="D5396" t="str">
            <v>개</v>
          </cell>
        </row>
        <row r="5397">
          <cell r="A5397">
            <v>7605003</v>
          </cell>
          <cell r="B5397" t="str">
            <v>계량기함(철제문짝)</v>
          </cell>
          <cell r="C5397" t="str">
            <v>6 개용</v>
          </cell>
          <cell r="D5397" t="str">
            <v>개</v>
          </cell>
        </row>
        <row r="5398">
          <cell r="A5398">
            <v>7605004</v>
          </cell>
          <cell r="B5398" t="str">
            <v>계량기함(철제문짝)</v>
          </cell>
          <cell r="C5398" t="str">
            <v>8 개용</v>
          </cell>
          <cell r="D5398" t="str">
            <v>개</v>
          </cell>
        </row>
        <row r="5399">
          <cell r="A5399">
            <v>7605005</v>
          </cell>
          <cell r="B5399" t="str">
            <v>계량기함(철제문짝)</v>
          </cell>
          <cell r="C5399" t="str">
            <v>10 개용</v>
          </cell>
          <cell r="D5399" t="str">
            <v>개</v>
          </cell>
        </row>
        <row r="5400">
          <cell r="A5400">
            <v>7605006</v>
          </cell>
          <cell r="B5400" t="str">
            <v>계량기함(철제문짝)</v>
          </cell>
          <cell r="C5400" t="str">
            <v>12 개용</v>
          </cell>
          <cell r="D5400" t="str">
            <v>개</v>
          </cell>
        </row>
        <row r="5401">
          <cell r="A5401">
            <v>7605100</v>
          </cell>
          <cell r="B5401" t="str">
            <v>계량기함(스텐문짝)</v>
          </cell>
          <cell r="C5401" t="str">
            <v>3 개용</v>
          </cell>
          <cell r="D5401" t="str">
            <v>개</v>
          </cell>
        </row>
        <row r="5402">
          <cell r="A5402">
            <v>7605101</v>
          </cell>
          <cell r="B5402" t="str">
            <v>계량기함(스텐문짝)</v>
          </cell>
          <cell r="C5402" t="str">
            <v>4 개용</v>
          </cell>
          <cell r="D5402" t="str">
            <v>개</v>
          </cell>
        </row>
        <row r="5403">
          <cell r="A5403">
            <v>7605102</v>
          </cell>
          <cell r="B5403" t="str">
            <v>계량기함(스텐문짝)</v>
          </cell>
          <cell r="C5403" t="str">
            <v>6 개용</v>
          </cell>
          <cell r="D5403" t="str">
            <v>개</v>
          </cell>
        </row>
        <row r="5404">
          <cell r="A5404">
            <v>7605103</v>
          </cell>
          <cell r="B5404" t="str">
            <v>계량기함(스텐문짝)</v>
          </cell>
          <cell r="C5404" t="str">
            <v>8 개용</v>
          </cell>
          <cell r="D5404" t="str">
            <v>개</v>
          </cell>
        </row>
        <row r="5405">
          <cell r="A5405">
            <v>7605104</v>
          </cell>
          <cell r="B5405" t="str">
            <v>계량기함(스텐문짝)</v>
          </cell>
          <cell r="C5405" t="str">
            <v>10 개용</v>
          </cell>
          <cell r="D5405" t="str">
            <v>개</v>
          </cell>
        </row>
        <row r="5406">
          <cell r="A5406">
            <v>7605105</v>
          </cell>
          <cell r="B5406" t="str">
            <v>계량기함(스텐문짝)</v>
          </cell>
          <cell r="C5406" t="str">
            <v>12 개용</v>
          </cell>
          <cell r="D5406" t="str">
            <v>개</v>
          </cell>
        </row>
        <row r="5407">
          <cell r="A5407">
            <v>7606001</v>
          </cell>
          <cell r="B5407" t="str">
            <v>MOF (22.9kV) 유입</v>
          </cell>
          <cell r="C5407" t="str">
            <v>100-400/5A 0.5급</v>
          </cell>
          <cell r="D5407" t="str">
            <v>대</v>
          </cell>
        </row>
        <row r="5408">
          <cell r="A5408">
            <v>7606002</v>
          </cell>
          <cell r="B5408" t="str">
            <v>MOF (22.9kV) 유입</v>
          </cell>
          <cell r="C5408" t="str">
            <v>150-400/5A 0.5급</v>
          </cell>
          <cell r="D5408" t="str">
            <v>대</v>
          </cell>
        </row>
        <row r="5409">
          <cell r="A5409">
            <v>7606003</v>
          </cell>
          <cell r="B5409" t="str">
            <v>MOF (22.9kV) 유입</v>
          </cell>
          <cell r="C5409" t="str">
            <v>300-400/5A 0.3급</v>
          </cell>
          <cell r="D5409" t="str">
            <v>대</v>
          </cell>
        </row>
        <row r="5410">
          <cell r="A5410">
            <v>7606004</v>
          </cell>
          <cell r="B5410" t="str">
            <v>MOF (22.9kV) 유입</v>
          </cell>
          <cell r="C5410" t="str">
            <v>500-600/5A 0.3급</v>
          </cell>
          <cell r="D5410" t="str">
            <v>대</v>
          </cell>
        </row>
        <row r="5411">
          <cell r="A5411">
            <v>7606100</v>
          </cell>
          <cell r="B5411" t="str">
            <v>MOF (6.6/3.3kV)</v>
          </cell>
          <cell r="C5411" t="str">
            <v>5-150/5A 0.5급</v>
          </cell>
          <cell r="D5411" t="str">
            <v>대</v>
          </cell>
        </row>
        <row r="5412">
          <cell r="A5412">
            <v>7606101</v>
          </cell>
          <cell r="B5412" t="str">
            <v>MOF (6.6/3.3kV)</v>
          </cell>
          <cell r="C5412" t="str">
            <v>200-400/5A 0.5급</v>
          </cell>
          <cell r="D5412" t="str">
            <v>대</v>
          </cell>
        </row>
        <row r="5413">
          <cell r="A5413">
            <v>7607001</v>
          </cell>
          <cell r="B5413" t="str">
            <v>PT(22kV/110V)EPOXY</v>
          </cell>
          <cell r="C5413" t="str">
            <v>11000/110V</v>
          </cell>
          <cell r="D5413" t="str">
            <v>개</v>
          </cell>
        </row>
        <row r="5414">
          <cell r="A5414">
            <v>7607002</v>
          </cell>
          <cell r="B5414" t="str">
            <v>PT(22kV/110V)EPOXY</v>
          </cell>
          <cell r="C5414" t="str">
            <v>22000/110V</v>
          </cell>
          <cell r="D5414" t="str">
            <v>개</v>
          </cell>
        </row>
        <row r="5415">
          <cell r="A5415">
            <v>7607003</v>
          </cell>
          <cell r="B5415" t="str">
            <v>PT(22kV/110V)유입</v>
          </cell>
          <cell r="C5415" t="str">
            <v>3P 3W 100VA</v>
          </cell>
          <cell r="D5415" t="str">
            <v>개</v>
          </cell>
        </row>
        <row r="5416">
          <cell r="A5416">
            <v>7607004</v>
          </cell>
          <cell r="B5416" t="str">
            <v>PT(22kV/110V)유입</v>
          </cell>
          <cell r="C5416" t="str">
            <v>3P 3W 200VA</v>
          </cell>
          <cell r="D5416" t="str">
            <v>개</v>
          </cell>
        </row>
        <row r="5417">
          <cell r="A5417">
            <v>7607005</v>
          </cell>
          <cell r="B5417" t="str">
            <v>PT(22kV/110V)유입</v>
          </cell>
          <cell r="C5417" t="str">
            <v>3P 4W 100VA</v>
          </cell>
          <cell r="D5417" t="str">
            <v>개</v>
          </cell>
        </row>
        <row r="5418">
          <cell r="A5418">
            <v>7607006</v>
          </cell>
          <cell r="B5418" t="str">
            <v>PT(22kV/110V)유입</v>
          </cell>
          <cell r="C5418" t="str">
            <v>3P 4W 200VA</v>
          </cell>
          <cell r="D5418" t="str">
            <v>개</v>
          </cell>
        </row>
        <row r="5419">
          <cell r="A5419">
            <v>7607020</v>
          </cell>
          <cell r="B5419" t="str">
            <v>GPT(22kV) EPOXY</v>
          </cell>
          <cell r="C5419" t="str">
            <v>11000/110/190V</v>
          </cell>
          <cell r="D5419" t="str">
            <v>개</v>
          </cell>
        </row>
        <row r="5420">
          <cell r="A5420">
            <v>7607021</v>
          </cell>
          <cell r="B5420" t="str">
            <v>GPT(22kV) EPOXY</v>
          </cell>
          <cell r="C5420" t="str">
            <v>22000/110/190V</v>
          </cell>
          <cell r="D5420" t="str">
            <v>개</v>
          </cell>
        </row>
        <row r="5421">
          <cell r="A5421">
            <v>7607022</v>
          </cell>
          <cell r="B5421" t="str">
            <v>GPT(22kV/110V)유입</v>
          </cell>
          <cell r="C5421" t="str">
            <v>3P 3W 100VA</v>
          </cell>
          <cell r="D5421" t="str">
            <v>개</v>
          </cell>
        </row>
        <row r="5422">
          <cell r="A5422">
            <v>7607023</v>
          </cell>
          <cell r="B5422" t="str">
            <v>GPT(22kV/110V)유입</v>
          </cell>
          <cell r="C5422" t="str">
            <v>3P 3W 200VA</v>
          </cell>
          <cell r="D5422" t="str">
            <v>개</v>
          </cell>
        </row>
        <row r="5423">
          <cell r="A5423">
            <v>7607050</v>
          </cell>
          <cell r="B5423" t="str">
            <v>PT(6.6kV/110V) 1.0</v>
          </cell>
          <cell r="C5423" t="str">
            <v>50VA EPOXY</v>
          </cell>
          <cell r="D5423" t="str">
            <v>개</v>
          </cell>
        </row>
        <row r="5424">
          <cell r="A5424">
            <v>7607051</v>
          </cell>
          <cell r="B5424" t="str">
            <v>PT(6.6kV/110V) 1.0</v>
          </cell>
          <cell r="C5424" t="str">
            <v>100VA EPOXY</v>
          </cell>
          <cell r="D5424" t="str">
            <v>개</v>
          </cell>
        </row>
        <row r="5425">
          <cell r="A5425">
            <v>7607052</v>
          </cell>
          <cell r="B5425" t="str">
            <v>PT(6.6kV/110V) 1.0</v>
          </cell>
          <cell r="C5425" t="str">
            <v>200VA EPOXY</v>
          </cell>
          <cell r="D5425" t="str">
            <v>개</v>
          </cell>
        </row>
        <row r="5426">
          <cell r="A5426">
            <v>7607053</v>
          </cell>
          <cell r="B5426" t="str">
            <v>PT(6.6kV/110V) 3.0</v>
          </cell>
          <cell r="C5426" t="str">
            <v>300VA EPOXY</v>
          </cell>
          <cell r="D5426" t="str">
            <v>개</v>
          </cell>
        </row>
        <row r="5427">
          <cell r="A5427">
            <v>7607054</v>
          </cell>
          <cell r="B5427" t="str">
            <v>PT(6.6kV/110V) 3.0</v>
          </cell>
          <cell r="C5427" t="str">
            <v>500VA EPOXY</v>
          </cell>
          <cell r="D5427" t="str">
            <v>개</v>
          </cell>
        </row>
        <row r="5428">
          <cell r="A5428">
            <v>7607055</v>
          </cell>
          <cell r="B5428" t="str">
            <v>PT(6.6kV/110V) 3.0</v>
          </cell>
          <cell r="C5428" t="str">
            <v>1000VA EPOXY</v>
          </cell>
          <cell r="D5428" t="str">
            <v>개</v>
          </cell>
        </row>
        <row r="5429">
          <cell r="A5429">
            <v>7607056</v>
          </cell>
          <cell r="B5429" t="str">
            <v>PT(6.6kV/110V) 5.0</v>
          </cell>
          <cell r="C5429" t="str">
            <v>1500VA EPOXY</v>
          </cell>
          <cell r="D5429" t="str">
            <v>개</v>
          </cell>
        </row>
        <row r="5430">
          <cell r="A5430">
            <v>7607057</v>
          </cell>
          <cell r="B5430" t="str">
            <v>PT(6.6kV/110V) 5.0</v>
          </cell>
          <cell r="C5430" t="str">
            <v>3000VA EPOXY</v>
          </cell>
          <cell r="D5430" t="str">
            <v>개</v>
          </cell>
        </row>
        <row r="5431">
          <cell r="A5431">
            <v>7607058</v>
          </cell>
          <cell r="B5431" t="str">
            <v>PT(6.6kV/110V) 1.0</v>
          </cell>
          <cell r="C5431" t="str">
            <v>50VA ABS RESIN</v>
          </cell>
          <cell r="D5431" t="str">
            <v>개</v>
          </cell>
        </row>
        <row r="5432">
          <cell r="A5432">
            <v>7607059</v>
          </cell>
          <cell r="B5432" t="str">
            <v>PT(6.6kV/110V) 1.0</v>
          </cell>
          <cell r="C5432" t="str">
            <v>100VA ABS RESIN</v>
          </cell>
          <cell r="D5432" t="str">
            <v>개</v>
          </cell>
        </row>
        <row r="5433">
          <cell r="A5433">
            <v>7607060</v>
          </cell>
          <cell r="B5433" t="str">
            <v>PT(6.6kV/110V) 1.0</v>
          </cell>
          <cell r="C5433" t="str">
            <v>200VA ABS RESIN</v>
          </cell>
          <cell r="D5433" t="str">
            <v>개</v>
          </cell>
        </row>
        <row r="5434">
          <cell r="A5434">
            <v>7607061</v>
          </cell>
          <cell r="B5434" t="str">
            <v>PT(6.6kV/110V) 3.0</v>
          </cell>
          <cell r="C5434" t="str">
            <v>300VA ABS RESIN</v>
          </cell>
          <cell r="D5434" t="str">
            <v>개</v>
          </cell>
        </row>
        <row r="5435">
          <cell r="A5435">
            <v>7607062</v>
          </cell>
          <cell r="B5435" t="str">
            <v>PT(6.6kV/110V) 3.0</v>
          </cell>
          <cell r="C5435" t="str">
            <v>500VA ABS RESIN</v>
          </cell>
          <cell r="D5435" t="str">
            <v>개</v>
          </cell>
        </row>
        <row r="5436">
          <cell r="A5436">
            <v>7607080</v>
          </cell>
          <cell r="B5436" t="str">
            <v>PT(3.3kV/110V) 1.0</v>
          </cell>
          <cell r="C5436" t="str">
            <v>50VA EPOXY</v>
          </cell>
          <cell r="D5436" t="str">
            <v>개</v>
          </cell>
        </row>
        <row r="5437">
          <cell r="A5437">
            <v>7607081</v>
          </cell>
          <cell r="B5437" t="str">
            <v>PT(3.3kV/110V) 1.0</v>
          </cell>
          <cell r="C5437" t="str">
            <v>100VA EPOXY</v>
          </cell>
          <cell r="D5437" t="str">
            <v>개</v>
          </cell>
        </row>
        <row r="5438">
          <cell r="A5438">
            <v>7607082</v>
          </cell>
          <cell r="B5438" t="str">
            <v>PT(3.3kV/110V) 1.0</v>
          </cell>
          <cell r="C5438" t="str">
            <v>200VA EPOXY</v>
          </cell>
          <cell r="D5438" t="str">
            <v>개</v>
          </cell>
        </row>
        <row r="5439">
          <cell r="A5439">
            <v>7607083</v>
          </cell>
          <cell r="B5439" t="str">
            <v>PT(3.3kV/110V) 3.0</v>
          </cell>
          <cell r="C5439" t="str">
            <v>300VA EPOXY</v>
          </cell>
          <cell r="D5439" t="str">
            <v>개</v>
          </cell>
        </row>
        <row r="5440">
          <cell r="A5440">
            <v>7607084</v>
          </cell>
          <cell r="B5440" t="str">
            <v>PT(3.3kV/110V) 3.0</v>
          </cell>
          <cell r="C5440" t="str">
            <v>500VA EPOXY</v>
          </cell>
          <cell r="D5440" t="str">
            <v>개</v>
          </cell>
        </row>
        <row r="5441">
          <cell r="A5441">
            <v>7607085</v>
          </cell>
          <cell r="B5441" t="str">
            <v>PT(3.3kV/110V) 3.0</v>
          </cell>
          <cell r="C5441" t="str">
            <v>1000VA EPOXY</v>
          </cell>
          <cell r="D5441" t="str">
            <v>개</v>
          </cell>
        </row>
        <row r="5442">
          <cell r="A5442">
            <v>7607086</v>
          </cell>
          <cell r="B5442" t="str">
            <v>PT(3.3kV/110V) 5.0</v>
          </cell>
          <cell r="C5442" t="str">
            <v>1500VA EPOXY</v>
          </cell>
          <cell r="D5442" t="str">
            <v>개</v>
          </cell>
        </row>
        <row r="5443">
          <cell r="A5443">
            <v>7607087</v>
          </cell>
          <cell r="B5443" t="str">
            <v>PT(3.3kV/110V) 5.0</v>
          </cell>
          <cell r="C5443" t="str">
            <v>3000VA EPOXY</v>
          </cell>
          <cell r="D5443" t="str">
            <v>개</v>
          </cell>
        </row>
        <row r="5444">
          <cell r="A5444">
            <v>7607088</v>
          </cell>
          <cell r="B5444" t="str">
            <v>PT(3.3kV/110V) 1.0</v>
          </cell>
          <cell r="C5444" t="str">
            <v>50VA ABS RESIN</v>
          </cell>
          <cell r="D5444" t="str">
            <v>개</v>
          </cell>
        </row>
        <row r="5445">
          <cell r="A5445">
            <v>7607089</v>
          </cell>
          <cell r="B5445" t="str">
            <v>PT(3.3kV/110V) 1.0</v>
          </cell>
          <cell r="C5445" t="str">
            <v>100VA ABS RESIN</v>
          </cell>
          <cell r="D5445" t="str">
            <v>개</v>
          </cell>
        </row>
        <row r="5446">
          <cell r="A5446">
            <v>7607090</v>
          </cell>
          <cell r="B5446" t="str">
            <v>PT(3.3kV/110V) 1.0</v>
          </cell>
          <cell r="C5446" t="str">
            <v>200VA ABS RESIN</v>
          </cell>
          <cell r="D5446" t="str">
            <v>개</v>
          </cell>
        </row>
        <row r="5447">
          <cell r="A5447">
            <v>7607091</v>
          </cell>
          <cell r="B5447" t="str">
            <v>PT(3.3kV/110V) 3.0</v>
          </cell>
          <cell r="C5447" t="str">
            <v>300VA ABS RESIN</v>
          </cell>
          <cell r="D5447" t="str">
            <v>개</v>
          </cell>
        </row>
        <row r="5448">
          <cell r="A5448">
            <v>7607092</v>
          </cell>
          <cell r="B5448" t="str">
            <v>PT(3.3kV/110V) 3.0</v>
          </cell>
          <cell r="C5448" t="str">
            <v>500VA ABS RESIN</v>
          </cell>
          <cell r="D5448" t="str">
            <v>개</v>
          </cell>
        </row>
        <row r="5449">
          <cell r="A5449">
            <v>7607110</v>
          </cell>
          <cell r="B5449" t="str">
            <v>PT(440V/110V) 1.0</v>
          </cell>
          <cell r="C5449" t="str">
            <v>50VA ABS RESIN</v>
          </cell>
          <cell r="D5449" t="str">
            <v>개</v>
          </cell>
        </row>
        <row r="5450">
          <cell r="A5450">
            <v>7607111</v>
          </cell>
          <cell r="B5450" t="str">
            <v>PT(440V/110V) 1.0</v>
          </cell>
          <cell r="C5450" t="str">
            <v>100VA ABS RESIN</v>
          </cell>
          <cell r="D5450" t="str">
            <v>개</v>
          </cell>
        </row>
        <row r="5451">
          <cell r="A5451">
            <v>7607112</v>
          </cell>
          <cell r="B5451" t="str">
            <v>PT(440V/110V) 1.0</v>
          </cell>
          <cell r="C5451" t="str">
            <v>200VA ABS RESIN</v>
          </cell>
          <cell r="D5451" t="str">
            <v>개</v>
          </cell>
        </row>
        <row r="5452">
          <cell r="A5452">
            <v>7607113</v>
          </cell>
          <cell r="B5452" t="str">
            <v>PT(440V/110V) 3.0</v>
          </cell>
          <cell r="C5452" t="str">
            <v>300VA ABS RESIN</v>
          </cell>
          <cell r="D5452" t="str">
            <v>개</v>
          </cell>
        </row>
        <row r="5453">
          <cell r="A5453">
            <v>7607114</v>
          </cell>
          <cell r="B5453" t="str">
            <v>PT(440V/110V) 3.0</v>
          </cell>
          <cell r="C5453" t="str">
            <v>500VA ABS RESIN</v>
          </cell>
          <cell r="D5453" t="str">
            <v>개</v>
          </cell>
        </row>
        <row r="5454">
          <cell r="A5454">
            <v>7607115</v>
          </cell>
          <cell r="B5454" t="str">
            <v>PT(440V/110V) 3.0</v>
          </cell>
          <cell r="C5454" t="str">
            <v>1000VA ABS RESIN</v>
          </cell>
          <cell r="D5454" t="str">
            <v>개</v>
          </cell>
        </row>
        <row r="5455">
          <cell r="A5455">
            <v>7607116</v>
          </cell>
          <cell r="B5455" t="str">
            <v>PT(440V/110V) 3.0</v>
          </cell>
          <cell r="C5455" t="str">
            <v>1000VA EPOXY</v>
          </cell>
          <cell r="D5455" t="str">
            <v>개</v>
          </cell>
        </row>
        <row r="5456">
          <cell r="A5456">
            <v>7607117</v>
          </cell>
          <cell r="B5456" t="str">
            <v>PT(440V/110V) 5.0</v>
          </cell>
          <cell r="C5456" t="str">
            <v>1500VA EPOXY</v>
          </cell>
          <cell r="D5456" t="str">
            <v>개</v>
          </cell>
        </row>
        <row r="5457">
          <cell r="A5457">
            <v>7607118</v>
          </cell>
          <cell r="B5457" t="str">
            <v>PT(440V/110V) 5.0</v>
          </cell>
          <cell r="C5457" t="str">
            <v>3000VA EPOXY</v>
          </cell>
          <cell r="D5457" t="str">
            <v>개</v>
          </cell>
        </row>
        <row r="5458">
          <cell r="A5458">
            <v>7607150</v>
          </cell>
          <cell r="B5458" t="str">
            <v>GPT(6600/110/190V)</v>
          </cell>
          <cell r="C5458" t="str">
            <v>50/100VA 1.0 EPX</v>
          </cell>
          <cell r="D5458" t="str">
            <v>개</v>
          </cell>
        </row>
        <row r="5459">
          <cell r="A5459">
            <v>7607151</v>
          </cell>
          <cell r="B5459" t="str">
            <v>GPT(6600/110/190V)</v>
          </cell>
          <cell r="C5459" t="str">
            <v>100/200VA 1.0EPX</v>
          </cell>
          <cell r="D5459" t="str">
            <v>개</v>
          </cell>
        </row>
        <row r="5460">
          <cell r="A5460">
            <v>7607152</v>
          </cell>
          <cell r="B5460" t="str">
            <v>GPT(6600/110/190V)</v>
          </cell>
          <cell r="C5460" t="str">
            <v>200/300VA 1.0EPX</v>
          </cell>
          <cell r="D5460" t="str">
            <v>개</v>
          </cell>
        </row>
        <row r="5461">
          <cell r="A5461">
            <v>7607153</v>
          </cell>
          <cell r="B5461" t="str">
            <v>GPT(6600/110/190V)</v>
          </cell>
          <cell r="C5461" t="str">
            <v>200/500VA 1.0EPX</v>
          </cell>
          <cell r="D5461" t="str">
            <v>개</v>
          </cell>
        </row>
        <row r="5462">
          <cell r="A5462">
            <v>7607154</v>
          </cell>
          <cell r="B5462" t="str">
            <v>GPT(6600/110/190V)</v>
          </cell>
          <cell r="C5462" t="str">
            <v>50/100VA 1.0 ABS</v>
          </cell>
          <cell r="D5462" t="str">
            <v>개</v>
          </cell>
        </row>
        <row r="5463">
          <cell r="A5463">
            <v>7607155</v>
          </cell>
          <cell r="B5463" t="str">
            <v>GPT(6600/110/190V)</v>
          </cell>
          <cell r="C5463" t="str">
            <v>100/200VA 1.0ABS</v>
          </cell>
          <cell r="D5463" t="str">
            <v>개</v>
          </cell>
        </row>
        <row r="5464">
          <cell r="A5464">
            <v>7607180</v>
          </cell>
          <cell r="B5464" t="str">
            <v>GPT(3300/110/190V)</v>
          </cell>
          <cell r="C5464" t="str">
            <v>50/100VA 1.0EPX</v>
          </cell>
          <cell r="D5464" t="str">
            <v>개</v>
          </cell>
        </row>
        <row r="5465">
          <cell r="A5465">
            <v>7607181</v>
          </cell>
          <cell r="B5465" t="str">
            <v>GPT(3300/110/190V)</v>
          </cell>
          <cell r="C5465" t="str">
            <v>100/200VA 1.0EPX</v>
          </cell>
          <cell r="D5465" t="str">
            <v>개</v>
          </cell>
        </row>
        <row r="5466">
          <cell r="A5466">
            <v>7607182</v>
          </cell>
          <cell r="B5466" t="str">
            <v>GPT(3300/110/190V)</v>
          </cell>
          <cell r="C5466" t="str">
            <v>200/300VA 1.0EPX</v>
          </cell>
          <cell r="D5466" t="str">
            <v>개</v>
          </cell>
        </row>
        <row r="5467">
          <cell r="A5467">
            <v>7607183</v>
          </cell>
          <cell r="B5467" t="str">
            <v>GPT(3300/110/190V)</v>
          </cell>
          <cell r="C5467" t="str">
            <v>200/500VA 1.0EPX</v>
          </cell>
          <cell r="D5467" t="str">
            <v>개</v>
          </cell>
        </row>
        <row r="5468">
          <cell r="A5468">
            <v>7607184</v>
          </cell>
          <cell r="B5468" t="str">
            <v>GPT(3300/110/190V)</v>
          </cell>
          <cell r="C5468" t="str">
            <v>50/100VA 1.0ABS</v>
          </cell>
          <cell r="D5468" t="str">
            <v>개</v>
          </cell>
        </row>
        <row r="5469">
          <cell r="A5469">
            <v>7607185</v>
          </cell>
          <cell r="B5469" t="str">
            <v>GPT(3300/110/190V)</v>
          </cell>
          <cell r="C5469" t="str">
            <v>100/200VA 1.0ABS</v>
          </cell>
          <cell r="D5469" t="str">
            <v>개</v>
          </cell>
        </row>
        <row r="5470">
          <cell r="A5470">
            <v>7607200</v>
          </cell>
          <cell r="B5470" t="str">
            <v>GPT(440/110/190V)</v>
          </cell>
          <cell r="C5470" t="str">
            <v>100/200VA 1.0EPX</v>
          </cell>
          <cell r="D5470" t="str">
            <v>개</v>
          </cell>
        </row>
        <row r="5471">
          <cell r="A5471">
            <v>7607201</v>
          </cell>
          <cell r="B5471" t="str">
            <v>GPT(440/110/190V)</v>
          </cell>
          <cell r="C5471" t="str">
            <v>200/500VA 1.0EPX</v>
          </cell>
          <cell r="D5471" t="str">
            <v>개</v>
          </cell>
        </row>
        <row r="5472">
          <cell r="A5472">
            <v>7608001</v>
          </cell>
          <cell r="B5472" t="str">
            <v>CT(25.8kV) N&gt;5</v>
          </cell>
          <cell r="C5472" t="str">
            <v>40VA 150/5A</v>
          </cell>
          <cell r="D5472" t="str">
            <v>개</v>
          </cell>
        </row>
        <row r="5473">
          <cell r="A5473">
            <v>7608002</v>
          </cell>
          <cell r="B5473" t="str">
            <v>CT(25.8kV) N&gt;10</v>
          </cell>
          <cell r="C5473" t="str">
            <v>40VA 150/5A</v>
          </cell>
          <cell r="D5473" t="str">
            <v>개</v>
          </cell>
        </row>
        <row r="5474">
          <cell r="A5474">
            <v>7608003</v>
          </cell>
          <cell r="B5474" t="str">
            <v>CT(25.8kV) EPOXY</v>
          </cell>
          <cell r="C5474" t="str">
            <v>N&gt;10 400/5A</v>
          </cell>
          <cell r="D5474" t="str">
            <v>개</v>
          </cell>
        </row>
        <row r="5475">
          <cell r="A5475">
            <v>7608004</v>
          </cell>
          <cell r="B5475" t="str">
            <v>CT(25.8kV) EPOXY</v>
          </cell>
          <cell r="C5475" t="str">
            <v>N&gt;10 500/5A</v>
          </cell>
          <cell r="D5475" t="str">
            <v>개</v>
          </cell>
        </row>
        <row r="5476">
          <cell r="A5476">
            <v>7608005</v>
          </cell>
          <cell r="B5476" t="str">
            <v>CT(25.8kV) EPOXY</v>
          </cell>
          <cell r="C5476" t="str">
            <v>N&gt;10 600/5A</v>
          </cell>
          <cell r="D5476" t="str">
            <v>개</v>
          </cell>
        </row>
        <row r="5477">
          <cell r="A5477">
            <v>7608006</v>
          </cell>
          <cell r="B5477" t="str">
            <v>CT(25.8kV) EPOXY</v>
          </cell>
          <cell r="C5477" t="str">
            <v>N&gt;10 800/5A</v>
          </cell>
          <cell r="D5477" t="str">
            <v>개</v>
          </cell>
        </row>
        <row r="5478">
          <cell r="A5478">
            <v>7608007</v>
          </cell>
          <cell r="B5478" t="str">
            <v>CT(25.8kV) EPOXY</v>
          </cell>
          <cell r="C5478" t="str">
            <v>N&gt;10 1000/5A</v>
          </cell>
          <cell r="D5478" t="str">
            <v>개</v>
          </cell>
        </row>
        <row r="5479">
          <cell r="A5479">
            <v>7608008</v>
          </cell>
          <cell r="B5479" t="str">
            <v>CT(25.8kV) 유입</v>
          </cell>
          <cell r="C5479" t="str">
            <v>40VA 5-100/5A</v>
          </cell>
          <cell r="D5479" t="str">
            <v>개</v>
          </cell>
        </row>
        <row r="5480">
          <cell r="A5480">
            <v>7608020</v>
          </cell>
          <cell r="B5480" t="str">
            <v>CT(7.2kV)BUS관통형</v>
          </cell>
          <cell r="C5480" t="str">
            <v>150/5A 1.0급 ABS</v>
          </cell>
          <cell r="D5480" t="str">
            <v>개</v>
          </cell>
        </row>
        <row r="5481">
          <cell r="A5481">
            <v>7608021</v>
          </cell>
          <cell r="B5481" t="str">
            <v>CT(7.2kV)BUS관통형</v>
          </cell>
          <cell r="C5481" t="str">
            <v>300/5A 1.0급 ABS</v>
          </cell>
          <cell r="D5481" t="str">
            <v>개</v>
          </cell>
        </row>
        <row r="5482">
          <cell r="A5482">
            <v>7608022</v>
          </cell>
          <cell r="B5482" t="str">
            <v>CT(7.2kV)BUS관통형</v>
          </cell>
          <cell r="C5482" t="str">
            <v>400/5A 1.0급ABS</v>
          </cell>
          <cell r="D5482" t="str">
            <v>개</v>
          </cell>
        </row>
        <row r="5483">
          <cell r="A5483">
            <v>7608023</v>
          </cell>
          <cell r="B5483" t="str">
            <v>CT(7.2kV)BUS관통형</v>
          </cell>
          <cell r="C5483" t="str">
            <v>500/5A 1.0급 ABS</v>
          </cell>
          <cell r="D5483" t="str">
            <v>개</v>
          </cell>
        </row>
        <row r="5484">
          <cell r="A5484">
            <v>7608024</v>
          </cell>
          <cell r="B5484" t="str">
            <v>CT(7.2kV)BUS관통형</v>
          </cell>
          <cell r="C5484" t="str">
            <v>600/5A 1.0급 ABS</v>
          </cell>
          <cell r="D5484" t="str">
            <v>개</v>
          </cell>
        </row>
        <row r="5485">
          <cell r="A5485">
            <v>7608025</v>
          </cell>
          <cell r="B5485" t="str">
            <v>CT(7.2kV)BUS관통형</v>
          </cell>
          <cell r="C5485" t="str">
            <v>800/5A 1.0급 ABS</v>
          </cell>
          <cell r="D5485" t="str">
            <v>개</v>
          </cell>
        </row>
        <row r="5486">
          <cell r="A5486">
            <v>7608026</v>
          </cell>
          <cell r="B5486" t="str">
            <v>CT(7.2kV)BUS관통형</v>
          </cell>
          <cell r="C5486" t="str">
            <v>1000/5A 1.0급ABS</v>
          </cell>
          <cell r="D5486" t="str">
            <v>개</v>
          </cell>
        </row>
        <row r="5487">
          <cell r="A5487">
            <v>7608027</v>
          </cell>
          <cell r="B5487" t="str">
            <v>CT(7.2kV)BUS관통형</v>
          </cell>
          <cell r="C5487" t="str">
            <v>1200/5A 1.0급ABS</v>
          </cell>
          <cell r="D5487" t="str">
            <v>개</v>
          </cell>
        </row>
        <row r="5488">
          <cell r="A5488">
            <v>7608028</v>
          </cell>
          <cell r="B5488" t="str">
            <v>CT(7.2kV)BUS관통형</v>
          </cell>
          <cell r="C5488" t="str">
            <v>1500/5A 1.0급ABS</v>
          </cell>
          <cell r="D5488" t="str">
            <v>개</v>
          </cell>
        </row>
        <row r="5489">
          <cell r="A5489">
            <v>7608029</v>
          </cell>
          <cell r="B5489" t="str">
            <v>CT(7.2kV)BUS관통형</v>
          </cell>
          <cell r="C5489" t="str">
            <v>2000/5A 1.0급ABS</v>
          </cell>
          <cell r="D5489" t="str">
            <v>개</v>
          </cell>
        </row>
        <row r="5490">
          <cell r="A5490">
            <v>7608030</v>
          </cell>
          <cell r="B5490" t="str">
            <v>CT(7.2kV)BUS관통형</v>
          </cell>
          <cell r="C5490" t="str">
            <v>2500/5A 1.0급ABS</v>
          </cell>
          <cell r="D5490" t="str">
            <v>개</v>
          </cell>
        </row>
        <row r="5491">
          <cell r="A5491">
            <v>7608031</v>
          </cell>
          <cell r="B5491" t="str">
            <v>CT(7.2kV)BUS관통형</v>
          </cell>
          <cell r="C5491" t="str">
            <v>3000/5A 1.0급ABS</v>
          </cell>
          <cell r="D5491" t="str">
            <v>개</v>
          </cell>
        </row>
        <row r="5492">
          <cell r="A5492">
            <v>7608032</v>
          </cell>
          <cell r="B5492" t="str">
            <v>CT(7.2kV)BUS관통형</v>
          </cell>
          <cell r="C5492" t="str">
            <v>150/5A1.0급EPOXY</v>
          </cell>
          <cell r="D5492" t="str">
            <v>개</v>
          </cell>
        </row>
        <row r="5493">
          <cell r="A5493">
            <v>7608033</v>
          </cell>
          <cell r="B5493" t="str">
            <v>CT(7.2kV)BUS관통형</v>
          </cell>
          <cell r="C5493" t="str">
            <v>300/5A1.0급EPOXY</v>
          </cell>
          <cell r="D5493" t="str">
            <v>개</v>
          </cell>
        </row>
        <row r="5494">
          <cell r="A5494">
            <v>7608034</v>
          </cell>
          <cell r="B5494" t="str">
            <v>CT(7.2kV)BUS관통형</v>
          </cell>
          <cell r="C5494" t="str">
            <v>400/5A1.0급EPOXY</v>
          </cell>
          <cell r="D5494" t="str">
            <v>개</v>
          </cell>
        </row>
        <row r="5495">
          <cell r="A5495">
            <v>7608035</v>
          </cell>
          <cell r="B5495" t="str">
            <v>CT(7.2kV)BUS관통형</v>
          </cell>
          <cell r="C5495" t="str">
            <v>500/5A1.0급EPOXY</v>
          </cell>
          <cell r="D5495" t="str">
            <v>개</v>
          </cell>
        </row>
        <row r="5496">
          <cell r="A5496">
            <v>7608036</v>
          </cell>
          <cell r="B5496" t="str">
            <v>CT(7.2kV)BUS관통형</v>
          </cell>
          <cell r="C5496" t="str">
            <v>600/5A1.0급EPOXY</v>
          </cell>
          <cell r="D5496" t="str">
            <v>개</v>
          </cell>
        </row>
        <row r="5497">
          <cell r="A5497">
            <v>7608037</v>
          </cell>
          <cell r="B5497" t="str">
            <v>CT(7.2kV)BUS관통형</v>
          </cell>
          <cell r="C5497" t="str">
            <v>800/5A1.0급EPOXY</v>
          </cell>
          <cell r="D5497" t="str">
            <v>개</v>
          </cell>
        </row>
        <row r="5498">
          <cell r="A5498">
            <v>7608038</v>
          </cell>
          <cell r="B5498" t="str">
            <v>CT(7.2kV)BUS관통형</v>
          </cell>
          <cell r="C5498" t="str">
            <v>1000/5A1.0급EPOX</v>
          </cell>
          <cell r="D5498" t="str">
            <v>개</v>
          </cell>
        </row>
        <row r="5499">
          <cell r="A5499">
            <v>7608039</v>
          </cell>
          <cell r="B5499" t="str">
            <v>CT(7.2kV)BUS관통형</v>
          </cell>
          <cell r="C5499" t="str">
            <v>400/5A N&gt;10 EPX</v>
          </cell>
          <cell r="D5499" t="str">
            <v>개</v>
          </cell>
        </row>
        <row r="5500">
          <cell r="A5500">
            <v>7608040</v>
          </cell>
          <cell r="B5500" t="str">
            <v>CT(7.2kV)BUS관통형</v>
          </cell>
          <cell r="C5500" t="str">
            <v>500/5A N&gt;10 EPX</v>
          </cell>
          <cell r="D5500" t="str">
            <v>개</v>
          </cell>
        </row>
        <row r="5501">
          <cell r="A5501">
            <v>7608041</v>
          </cell>
          <cell r="B5501" t="str">
            <v>CT(7.2kV)BUS관통형</v>
          </cell>
          <cell r="C5501" t="str">
            <v>600/5A N&gt;10 EPX</v>
          </cell>
          <cell r="D5501" t="str">
            <v>개</v>
          </cell>
        </row>
        <row r="5502">
          <cell r="A5502">
            <v>7608042</v>
          </cell>
          <cell r="B5502" t="str">
            <v>CT(7.2kV)BUS관통형</v>
          </cell>
          <cell r="C5502" t="str">
            <v>800/5A N&gt;10 EPX</v>
          </cell>
          <cell r="D5502" t="str">
            <v>개</v>
          </cell>
        </row>
        <row r="5503">
          <cell r="A5503">
            <v>7608043</v>
          </cell>
          <cell r="B5503" t="str">
            <v>CT(7.2kV)BUS관통형</v>
          </cell>
          <cell r="C5503" t="str">
            <v>1000/5A N&gt;10 EPX</v>
          </cell>
          <cell r="D5503" t="str">
            <v>개</v>
          </cell>
        </row>
        <row r="5504">
          <cell r="A5504">
            <v>7608044</v>
          </cell>
          <cell r="B5504" t="str">
            <v>CT(7.2kV)BUS관통형</v>
          </cell>
          <cell r="C5504" t="str">
            <v>1200/5A N&gt;10 EPX</v>
          </cell>
          <cell r="D5504" t="str">
            <v>개</v>
          </cell>
        </row>
        <row r="5505">
          <cell r="A5505">
            <v>7608045</v>
          </cell>
          <cell r="B5505" t="str">
            <v>CT(7.2kV)BUS관통형</v>
          </cell>
          <cell r="C5505" t="str">
            <v>1500/5A N&gt;10 EPX</v>
          </cell>
          <cell r="D5505" t="str">
            <v>개</v>
          </cell>
        </row>
        <row r="5506">
          <cell r="A5506">
            <v>7608046</v>
          </cell>
          <cell r="B5506" t="str">
            <v>CT(7.2kV)BUS관통형</v>
          </cell>
          <cell r="C5506" t="str">
            <v>2000/5A N&gt;10 EPX</v>
          </cell>
          <cell r="D5506" t="str">
            <v>개</v>
          </cell>
        </row>
        <row r="5507">
          <cell r="A5507">
            <v>7608047</v>
          </cell>
          <cell r="B5507" t="str">
            <v>CT(7.2kV)BUS관통형</v>
          </cell>
          <cell r="C5507" t="str">
            <v>400/5A N&gt;20 EPX</v>
          </cell>
          <cell r="D5507" t="str">
            <v>개</v>
          </cell>
        </row>
        <row r="5508">
          <cell r="A5508">
            <v>7608048</v>
          </cell>
          <cell r="B5508" t="str">
            <v>CT(7.2kV)BUS관통형</v>
          </cell>
          <cell r="C5508" t="str">
            <v>500/5A N&gt;20 EPX</v>
          </cell>
          <cell r="D5508" t="str">
            <v>개</v>
          </cell>
        </row>
        <row r="5509">
          <cell r="A5509">
            <v>7608049</v>
          </cell>
          <cell r="B5509" t="str">
            <v>CT(7.2kV)BUS관통형</v>
          </cell>
          <cell r="C5509" t="str">
            <v>600/5A N&gt;20 EPX</v>
          </cell>
          <cell r="D5509" t="str">
            <v>개</v>
          </cell>
        </row>
        <row r="5510">
          <cell r="A5510">
            <v>7608050</v>
          </cell>
          <cell r="B5510" t="str">
            <v>CT(7.2kV)BUS관통형</v>
          </cell>
          <cell r="C5510" t="str">
            <v>800/5A N&gt;20 EPX</v>
          </cell>
          <cell r="D5510" t="str">
            <v>개</v>
          </cell>
        </row>
        <row r="5511">
          <cell r="A5511">
            <v>7608051</v>
          </cell>
          <cell r="B5511" t="str">
            <v>CT(7.2kV)BUS관통형</v>
          </cell>
          <cell r="C5511" t="str">
            <v>1000/5A N&gt;20 EPX</v>
          </cell>
          <cell r="D5511" t="str">
            <v>개</v>
          </cell>
        </row>
        <row r="5512">
          <cell r="A5512">
            <v>7608052</v>
          </cell>
          <cell r="B5512" t="str">
            <v>CT(7.2kV)BUS관통형</v>
          </cell>
          <cell r="C5512" t="str">
            <v>1200/5A N&gt;20 EPX</v>
          </cell>
          <cell r="D5512" t="str">
            <v>개</v>
          </cell>
        </row>
        <row r="5513">
          <cell r="A5513">
            <v>7608053</v>
          </cell>
          <cell r="B5513" t="str">
            <v>CT(7.2kV)BUS관통형</v>
          </cell>
          <cell r="C5513" t="str">
            <v>1500/5A N&gt;20 EPX</v>
          </cell>
          <cell r="D5513" t="str">
            <v>개</v>
          </cell>
        </row>
        <row r="5514">
          <cell r="A5514">
            <v>7608054</v>
          </cell>
          <cell r="B5514" t="str">
            <v>CT(7.2kV)BUS관통형</v>
          </cell>
          <cell r="C5514" t="str">
            <v>2000/5A N&gt;20 EPX</v>
          </cell>
          <cell r="D5514" t="str">
            <v>개</v>
          </cell>
        </row>
        <row r="5515">
          <cell r="A5515">
            <v>7608055</v>
          </cell>
          <cell r="B5515" t="str">
            <v>CT(7.2kV)BUS관통형</v>
          </cell>
          <cell r="C5515" t="str">
            <v>2500/5A N&gt;20 EPX</v>
          </cell>
          <cell r="D5515" t="str">
            <v>개</v>
          </cell>
        </row>
        <row r="5516">
          <cell r="A5516">
            <v>7608056</v>
          </cell>
          <cell r="B5516" t="str">
            <v>CT(7.2kV)BUS관통형</v>
          </cell>
          <cell r="C5516" t="str">
            <v>3000/5A N&gt;20 EPX</v>
          </cell>
          <cell r="D5516" t="str">
            <v>개</v>
          </cell>
        </row>
        <row r="5517">
          <cell r="A5517">
            <v>7608057</v>
          </cell>
          <cell r="B5517" t="str">
            <v>CT(7.2kV)BUS연결형</v>
          </cell>
          <cell r="C5517" t="str">
            <v>150/5A N&gt;10 EPX</v>
          </cell>
          <cell r="D5517" t="str">
            <v>개</v>
          </cell>
        </row>
        <row r="5518">
          <cell r="A5518">
            <v>7608058</v>
          </cell>
          <cell r="B5518" t="str">
            <v>CT(7.2kV)BUS연결형</v>
          </cell>
          <cell r="C5518" t="str">
            <v>300/5A N&gt;10 EPX</v>
          </cell>
          <cell r="D5518" t="str">
            <v>개</v>
          </cell>
        </row>
        <row r="5519">
          <cell r="A5519">
            <v>7608059</v>
          </cell>
          <cell r="B5519" t="str">
            <v>CT(7.2kV)BUS연결형</v>
          </cell>
          <cell r="C5519" t="str">
            <v>150/5A N&gt;20 EPX</v>
          </cell>
          <cell r="D5519" t="str">
            <v>개</v>
          </cell>
        </row>
        <row r="5520">
          <cell r="A5520">
            <v>7608060</v>
          </cell>
          <cell r="B5520" t="str">
            <v>CT(7.2kV)BUS연결형</v>
          </cell>
          <cell r="C5520" t="str">
            <v>300/5A N&gt;20 EPX</v>
          </cell>
          <cell r="D5520" t="str">
            <v>개</v>
          </cell>
        </row>
        <row r="5521">
          <cell r="A5521">
            <v>7608080</v>
          </cell>
          <cell r="B5521" t="str">
            <v>CT(600V) BUS관통형</v>
          </cell>
          <cell r="C5521" t="str">
            <v>15VA  300/5A ABS</v>
          </cell>
          <cell r="D5521" t="str">
            <v>개</v>
          </cell>
        </row>
        <row r="5522">
          <cell r="A5522">
            <v>7608081</v>
          </cell>
          <cell r="B5522" t="str">
            <v>CT(600V) BUS관통형</v>
          </cell>
          <cell r="C5522" t="str">
            <v>15VA  400/5A ABS</v>
          </cell>
          <cell r="D5522" t="str">
            <v>개</v>
          </cell>
        </row>
        <row r="5523">
          <cell r="A5523">
            <v>7608082</v>
          </cell>
          <cell r="B5523" t="str">
            <v>CT(600V) BUS관통형</v>
          </cell>
          <cell r="C5523" t="str">
            <v>15VA  500/5A ABS</v>
          </cell>
          <cell r="D5523" t="str">
            <v>개</v>
          </cell>
        </row>
        <row r="5524">
          <cell r="A5524">
            <v>7608083</v>
          </cell>
          <cell r="B5524" t="str">
            <v>CT(600V) BUS관통형</v>
          </cell>
          <cell r="C5524" t="str">
            <v>15VA  600/5A ABS</v>
          </cell>
          <cell r="D5524" t="str">
            <v>개</v>
          </cell>
        </row>
        <row r="5525">
          <cell r="A5525">
            <v>7608084</v>
          </cell>
          <cell r="B5525" t="str">
            <v>CT(600V) BUS관통형</v>
          </cell>
          <cell r="C5525" t="str">
            <v>15VA  800/5A ABS</v>
          </cell>
          <cell r="D5525" t="str">
            <v>개</v>
          </cell>
        </row>
        <row r="5526">
          <cell r="A5526">
            <v>7608085</v>
          </cell>
          <cell r="B5526" t="str">
            <v>CT(600V) BUS관통형</v>
          </cell>
          <cell r="C5526" t="str">
            <v>15VA 1000/5A ABS</v>
          </cell>
          <cell r="D5526" t="str">
            <v>개</v>
          </cell>
        </row>
        <row r="5527">
          <cell r="A5527">
            <v>7608086</v>
          </cell>
          <cell r="B5527" t="str">
            <v>CT(600V) BUS관통형</v>
          </cell>
          <cell r="C5527" t="str">
            <v>15VA 1200/5A ABS</v>
          </cell>
          <cell r="D5527" t="str">
            <v>개</v>
          </cell>
        </row>
        <row r="5528">
          <cell r="A5528">
            <v>7608087</v>
          </cell>
          <cell r="B5528" t="str">
            <v>CT(600V) BUS관통형</v>
          </cell>
          <cell r="C5528" t="str">
            <v>40VA 1500/5A ABS</v>
          </cell>
          <cell r="D5528" t="str">
            <v>개</v>
          </cell>
        </row>
        <row r="5529">
          <cell r="A5529">
            <v>7608088</v>
          </cell>
          <cell r="B5529" t="str">
            <v>CT(600V) BUS관통형</v>
          </cell>
          <cell r="C5529" t="str">
            <v>40VA 2000/5A ABS</v>
          </cell>
          <cell r="D5529" t="str">
            <v>개</v>
          </cell>
        </row>
        <row r="5530">
          <cell r="A5530">
            <v>7608089</v>
          </cell>
          <cell r="B5530" t="str">
            <v>CT(600V) BUS관통형</v>
          </cell>
          <cell r="C5530" t="str">
            <v>40VA 2500/5A ABS</v>
          </cell>
          <cell r="D5530" t="str">
            <v>개</v>
          </cell>
        </row>
        <row r="5531">
          <cell r="A5531">
            <v>7608090</v>
          </cell>
          <cell r="B5531" t="str">
            <v>CT(600V) BUS관통형</v>
          </cell>
          <cell r="C5531" t="str">
            <v>40VA 3000/5A ABS</v>
          </cell>
          <cell r="D5531" t="str">
            <v>개</v>
          </cell>
        </row>
        <row r="5532">
          <cell r="A5532">
            <v>7608091</v>
          </cell>
          <cell r="B5532" t="str">
            <v>CT(600V) BUS관통형</v>
          </cell>
          <cell r="C5532" t="str">
            <v>40VA 4000/5A ABS</v>
          </cell>
          <cell r="D5532" t="str">
            <v>개</v>
          </cell>
        </row>
        <row r="5533">
          <cell r="A5533">
            <v>7608120</v>
          </cell>
          <cell r="B5533" t="str">
            <v>CT(600V)환형 1.0급</v>
          </cell>
          <cell r="C5533" t="str">
            <v>15VA  300/5A ABS</v>
          </cell>
          <cell r="D5533" t="str">
            <v>개</v>
          </cell>
        </row>
        <row r="5534">
          <cell r="A5534">
            <v>7608121</v>
          </cell>
          <cell r="B5534" t="str">
            <v>CT(600V)환형 1.0급</v>
          </cell>
          <cell r="C5534" t="str">
            <v>15VA  400/5A ABS</v>
          </cell>
          <cell r="D5534" t="str">
            <v>개</v>
          </cell>
        </row>
        <row r="5535">
          <cell r="A5535">
            <v>7608122</v>
          </cell>
          <cell r="B5535" t="str">
            <v>CT(600V)환형 1.0급</v>
          </cell>
          <cell r="C5535" t="str">
            <v>15VA  500/5A ABS</v>
          </cell>
          <cell r="D5535" t="str">
            <v>개</v>
          </cell>
        </row>
        <row r="5536">
          <cell r="A5536">
            <v>7608123</v>
          </cell>
          <cell r="B5536" t="str">
            <v>CT(600V)환형 1.0급</v>
          </cell>
          <cell r="C5536" t="str">
            <v>15VA  600/5A ABS</v>
          </cell>
          <cell r="D5536" t="str">
            <v>개</v>
          </cell>
        </row>
        <row r="5537">
          <cell r="A5537">
            <v>7608124</v>
          </cell>
          <cell r="B5537" t="str">
            <v>CT(600V)환형 1.0급</v>
          </cell>
          <cell r="C5537" t="str">
            <v>15VA  800/5A ABS</v>
          </cell>
          <cell r="D5537" t="str">
            <v>개</v>
          </cell>
        </row>
        <row r="5538">
          <cell r="A5538">
            <v>7608125</v>
          </cell>
          <cell r="B5538" t="str">
            <v>CT(600V)환형 3.0급</v>
          </cell>
          <cell r="C5538" t="str">
            <v>5VA  300/5A ABS</v>
          </cell>
          <cell r="D5538" t="str">
            <v>개</v>
          </cell>
        </row>
        <row r="5539">
          <cell r="A5539">
            <v>7608126</v>
          </cell>
          <cell r="B5539" t="str">
            <v>CT(600V)환형 3.0급</v>
          </cell>
          <cell r="C5539" t="str">
            <v>5VA  400/5A ABS</v>
          </cell>
          <cell r="D5539" t="str">
            <v>개</v>
          </cell>
        </row>
        <row r="5540">
          <cell r="A5540">
            <v>7608127</v>
          </cell>
          <cell r="B5540" t="str">
            <v>CT(600V)환형 3.0급</v>
          </cell>
          <cell r="C5540" t="str">
            <v>5VA  500/5A ABS</v>
          </cell>
          <cell r="D5540" t="str">
            <v>개</v>
          </cell>
        </row>
        <row r="5541">
          <cell r="A5541">
            <v>7608128</v>
          </cell>
          <cell r="B5541" t="str">
            <v>CT(600V)환형 3.0급</v>
          </cell>
          <cell r="C5541" t="str">
            <v>5VA  600/5A ABS</v>
          </cell>
          <cell r="D5541" t="str">
            <v>개</v>
          </cell>
        </row>
        <row r="5542">
          <cell r="A5542">
            <v>7608129</v>
          </cell>
          <cell r="B5542" t="str">
            <v>CT(600V)환형 3.0급</v>
          </cell>
          <cell r="C5542" t="str">
            <v>5VA  800/5A ABS</v>
          </cell>
          <cell r="D5542" t="str">
            <v>개</v>
          </cell>
        </row>
        <row r="5543">
          <cell r="A5543">
            <v>7608140</v>
          </cell>
          <cell r="B5543" t="str">
            <v>ZCT(관통형)</v>
          </cell>
          <cell r="C5543" t="str">
            <v>600V 100A</v>
          </cell>
          <cell r="D5543" t="str">
            <v>개</v>
          </cell>
        </row>
        <row r="5544">
          <cell r="A5544">
            <v>7608141</v>
          </cell>
          <cell r="B5544" t="str">
            <v>ZCT(관통형)</v>
          </cell>
          <cell r="C5544" t="str">
            <v>600V 250A</v>
          </cell>
          <cell r="D5544" t="str">
            <v>개</v>
          </cell>
        </row>
        <row r="5545">
          <cell r="A5545">
            <v>7608142</v>
          </cell>
          <cell r="B5545" t="str">
            <v>ZCT(관통형)</v>
          </cell>
          <cell r="C5545" t="str">
            <v>600V 400A</v>
          </cell>
          <cell r="D5545" t="str">
            <v>개</v>
          </cell>
        </row>
        <row r="5546">
          <cell r="A5546">
            <v>7608143</v>
          </cell>
          <cell r="B5546" t="str">
            <v>ZCT(관통형)</v>
          </cell>
          <cell r="C5546" t="str">
            <v>600V 600A</v>
          </cell>
          <cell r="D5546" t="str">
            <v>개</v>
          </cell>
        </row>
        <row r="5547">
          <cell r="A5547">
            <v>7608144</v>
          </cell>
          <cell r="B5547" t="str">
            <v>ZCT(CABLE TYPE)</v>
          </cell>
          <cell r="C5547" t="str">
            <v>2000A 이하 EPOXY</v>
          </cell>
          <cell r="D5547" t="str">
            <v>개</v>
          </cell>
        </row>
        <row r="5548">
          <cell r="A5548">
            <v>7608160</v>
          </cell>
          <cell r="B5548" t="str">
            <v>ZCT(ELD용)</v>
          </cell>
          <cell r="C5548" t="str">
            <v>200A</v>
          </cell>
          <cell r="D5548" t="str">
            <v>개</v>
          </cell>
        </row>
        <row r="5549">
          <cell r="A5549">
            <v>7608161</v>
          </cell>
          <cell r="B5549" t="str">
            <v>ZCT(ELD용)</v>
          </cell>
          <cell r="C5549" t="str">
            <v>400A</v>
          </cell>
          <cell r="D5549" t="str">
            <v>개</v>
          </cell>
        </row>
        <row r="5550">
          <cell r="A5550">
            <v>7608162</v>
          </cell>
          <cell r="B5550" t="str">
            <v>ZCT(ELD용)</v>
          </cell>
          <cell r="C5550" t="str">
            <v>600A</v>
          </cell>
          <cell r="D5550" t="str">
            <v>개</v>
          </cell>
        </row>
        <row r="5551">
          <cell r="A5551">
            <v>7608163</v>
          </cell>
          <cell r="B5551" t="str">
            <v>ZCT(ELD용)</v>
          </cell>
          <cell r="C5551" t="str">
            <v>800A</v>
          </cell>
          <cell r="D5551" t="str">
            <v>개</v>
          </cell>
        </row>
        <row r="5552">
          <cell r="A5552">
            <v>7608164</v>
          </cell>
          <cell r="B5552" t="str">
            <v>ZCT(ELD용)</v>
          </cell>
          <cell r="C5552" t="str">
            <v>1000A</v>
          </cell>
          <cell r="D5552" t="str">
            <v>개</v>
          </cell>
        </row>
        <row r="5553">
          <cell r="A5553">
            <v>7608165</v>
          </cell>
          <cell r="B5553" t="str">
            <v>ZCT(ELD용)</v>
          </cell>
          <cell r="C5553" t="str">
            <v>1400A</v>
          </cell>
          <cell r="D5553" t="str">
            <v>개</v>
          </cell>
        </row>
        <row r="5554">
          <cell r="A5554">
            <v>7609001</v>
          </cell>
          <cell r="B5554" t="str">
            <v>CURRENT T/D (ATD)</v>
          </cell>
          <cell r="C5554" t="str">
            <v>1φ</v>
          </cell>
          <cell r="D5554" t="str">
            <v>개</v>
          </cell>
        </row>
        <row r="5555">
          <cell r="A5555">
            <v>7609002</v>
          </cell>
          <cell r="B5555" t="str">
            <v>CURRENT T/D (ATD)</v>
          </cell>
          <cell r="C5555" t="str">
            <v>3Φ</v>
          </cell>
          <cell r="D5555" t="str">
            <v>개</v>
          </cell>
        </row>
        <row r="5556">
          <cell r="A5556">
            <v>7609003</v>
          </cell>
          <cell r="B5556" t="str">
            <v>VOLTAGE T/D (VTD)</v>
          </cell>
          <cell r="C5556" t="str">
            <v>1Φ</v>
          </cell>
          <cell r="D5556" t="str">
            <v>개</v>
          </cell>
        </row>
        <row r="5557">
          <cell r="A5557">
            <v>7609004</v>
          </cell>
          <cell r="B5557" t="str">
            <v>VOLTAGE T/D (VTD)</v>
          </cell>
          <cell r="C5557" t="str">
            <v>3Φ</v>
          </cell>
          <cell r="D5557" t="str">
            <v>개</v>
          </cell>
        </row>
        <row r="5558">
          <cell r="A5558">
            <v>7609005</v>
          </cell>
          <cell r="B5558" t="str">
            <v>ACTIVE POWER T/D (KWTD)</v>
          </cell>
          <cell r="C5558" t="str">
            <v>1Φ 2W</v>
          </cell>
          <cell r="D5558" t="str">
            <v>개</v>
          </cell>
        </row>
        <row r="5559">
          <cell r="A5559">
            <v>7609006</v>
          </cell>
          <cell r="B5559" t="str">
            <v>ACTIVE POWER T/D (KWTD)</v>
          </cell>
          <cell r="C5559" t="str">
            <v>1Φ 3W</v>
          </cell>
          <cell r="D5559" t="str">
            <v>개</v>
          </cell>
        </row>
        <row r="5560">
          <cell r="A5560">
            <v>7609007</v>
          </cell>
          <cell r="B5560" t="str">
            <v>ACTIVE POWER T/D (KWTD)</v>
          </cell>
          <cell r="C5560" t="str">
            <v>3Φ 3W</v>
          </cell>
          <cell r="D5560" t="str">
            <v>개</v>
          </cell>
        </row>
        <row r="5561">
          <cell r="A5561">
            <v>7609008</v>
          </cell>
          <cell r="B5561" t="str">
            <v>ACTIVE POWER T/D (KWTD)</v>
          </cell>
          <cell r="C5561" t="str">
            <v>3Φ 4W</v>
          </cell>
          <cell r="D5561" t="str">
            <v>개</v>
          </cell>
        </row>
        <row r="5562">
          <cell r="A5562">
            <v>7609009</v>
          </cell>
          <cell r="B5562" t="str">
            <v>WATT HOUR T/D (WHTD)</v>
          </cell>
          <cell r="C5562" t="str">
            <v>1Φ 2W</v>
          </cell>
          <cell r="D5562" t="str">
            <v>개</v>
          </cell>
        </row>
        <row r="5563">
          <cell r="A5563">
            <v>7609010</v>
          </cell>
          <cell r="B5563" t="str">
            <v>WATT HOUR T/D (WHTD)</v>
          </cell>
          <cell r="C5563" t="str">
            <v>1Φ 3W</v>
          </cell>
          <cell r="D5563" t="str">
            <v>개</v>
          </cell>
        </row>
        <row r="5564">
          <cell r="A5564">
            <v>7609011</v>
          </cell>
          <cell r="B5564" t="str">
            <v>WATT HOUR T/D (WHTD)</v>
          </cell>
          <cell r="C5564" t="str">
            <v>3Φ 3W</v>
          </cell>
          <cell r="D5564" t="str">
            <v>개</v>
          </cell>
        </row>
        <row r="5565">
          <cell r="A5565">
            <v>7609012</v>
          </cell>
          <cell r="B5565" t="str">
            <v>WATT HOUR T/D (WHTD)</v>
          </cell>
          <cell r="C5565" t="str">
            <v>3Φ 4W</v>
          </cell>
          <cell r="D5565" t="str">
            <v>개</v>
          </cell>
        </row>
        <row r="5566">
          <cell r="A5566">
            <v>7609013</v>
          </cell>
          <cell r="B5566" t="str">
            <v>VAR-TD</v>
          </cell>
          <cell r="C5566" t="str">
            <v>3Φ 3W</v>
          </cell>
          <cell r="D5566" t="str">
            <v>개</v>
          </cell>
        </row>
        <row r="5567">
          <cell r="A5567">
            <v>7609014</v>
          </cell>
          <cell r="B5567" t="str">
            <v>VAR-TD</v>
          </cell>
          <cell r="C5567" t="str">
            <v>3Φ 4W</v>
          </cell>
          <cell r="D5567" t="str">
            <v>개</v>
          </cell>
        </row>
        <row r="5568">
          <cell r="A5568">
            <v>7609015</v>
          </cell>
          <cell r="B5568" t="str">
            <v>VARH-TD</v>
          </cell>
          <cell r="C5568" t="str">
            <v>3Φ 3W</v>
          </cell>
          <cell r="D5568" t="str">
            <v>개</v>
          </cell>
        </row>
        <row r="5569">
          <cell r="A5569">
            <v>7609016</v>
          </cell>
          <cell r="B5569" t="str">
            <v>VARH-TD</v>
          </cell>
          <cell r="C5569" t="str">
            <v>3Φ 4W</v>
          </cell>
          <cell r="D5569" t="str">
            <v>개</v>
          </cell>
        </row>
        <row r="5570">
          <cell r="A5570">
            <v>7609017</v>
          </cell>
          <cell r="B5570" t="str">
            <v>FREQUENCY T/D (FTD)</v>
          </cell>
          <cell r="C5570" t="str">
            <v xml:space="preserve"> </v>
          </cell>
          <cell r="D5570" t="str">
            <v>개</v>
          </cell>
        </row>
        <row r="5571">
          <cell r="A5571">
            <v>7609018</v>
          </cell>
          <cell r="B5571" t="str">
            <v>온도</v>
          </cell>
          <cell r="C5571" t="str">
            <v>TD</v>
          </cell>
          <cell r="D5571" t="str">
            <v>개</v>
          </cell>
        </row>
        <row r="5572">
          <cell r="A5572">
            <v>7609019</v>
          </cell>
          <cell r="B5572" t="str">
            <v>POWER FACTOR T/D (PFTD)</v>
          </cell>
          <cell r="C5572" t="str">
            <v>1Φ 2W PF</v>
          </cell>
          <cell r="D5572" t="str">
            <v>개</v>
          </cell>
        </row>
        <row r="5573">
          <cell r="A5573">
            <v>7609020</v>
          </cell>
          <cell r="B5573" t="str">
            <v>POWER FACTOR T/D (PFTD)</v>
          </cell>
          <cell r="C5573" t="str">
            <v>1Φ 3W PF</v>
          </cell>
          <cell r="D5573" t="str">
            <v>개</v>
          </cell>
        </row>
        <row r="5574">
          <cell r="A5574">
            <v>7609021</v>
          </cell>
          <cell r="B5574" t="str">
            <v>POWER FACTOR T/D (PFTD)</v>
          </cell>
          <cell r="C5574" t="str">
            <v>3Φ 3W PF</v>
          </cell>
          <cell r="D5574" t="str">
            <v>개</v>
          </cell>
        </row>
        <row r="5575">
          <cell r="A5575">
            <v>7609022</v>
          </cell>
          <cell r="B5575" t="str">
            <v>POWER FACTOR T/D (PFTD)</v>
          </cell>
          <cell r="C5575" t="str">
            <v>3Φ 4W PF</v>
          </cell>
          <cell r="D5575" t="str">
            <v>개</v>
          </cell>
        </row>
        <row r="5576">
          <cell r="A5576">
            <v>7609023</v>
          </cell>
          <cell r="B5576" t="str">
            <v>DC VOLTAGE T/D (DCVTD)</v>
          </cell>
          <cell r="C5576" t="str">
            <v xml:space="preserve"> </v>
          </cell>
          <cell r="D5576" t="str">
            <v>개</v>
          </cell>
        </row>
        <row r="5577">
          <cell r="A5577">
            <v>7609024</v>
          </cell>
          <cell r="B5577" t="str">
            <v>DC CURRENT T/D (DCVTD)</v>
          </cell>
          <cell r="C5577" t="str">
            <v xml:space="preserve"> </v>
          </cell>
          <cell r="D5577" t="str">
            <v>개</v>
          </cell>
        </row>
        <row r="5578">
          <cell r="A5578">
            <v>7610001</v>
          </cell>
          <cell r="B5578" t="str">
            <v>ELD (ANALOG)</v>
          </cell>
          <cell r="C5578" t="str">
            <v>10 cct</v>
          </cell>
          <cell r="D5578" t="str">
            <v>개</v>
          </cell>
        </row>
        <row r="5579">
          <cell r="A5579">
            <v>7610002</v>
          </cell>
          <cell r="B5579" t="str">
            <v>ELD (ANALOG)</v>
          </cell>
          <cell r="C5579" t="str">
            <v>5 cct</v>
          </cell>
          <cell r="D5579" t="str">
            <v>개</v>
          </cell>
        </row>
        <row r="5580">
          <cell r="A5580">
            <v>7610003</v>
          </cell>
          <cell r="B5580" t="str">
            <v>ELD (MICOM)</v>
          </cell>
          <cell r="C5580" t="str">
            <v>10 cct</v>
          </cell>
          <cell r="D5580" t="str">
            <v>개</v>
          </cell>
        </row>
        <row r="5581">
          <cell r="A5581">
            <v>7610004</v>
          </cell>
          <cell r="B5581" t="str">
            <v>ELD (MICOM)</v>
          </cell>
          <cell r="C5581" t="str">
            <v>5 cct</v>
          </cell>
          <cell r="D5581" t="str">
            <v>개</v>
          </cell>
        </row>
        <row r="5582">
          <cell r="A5582">
            <v>7610010</v>
          </cell>
          <cell r="B5582" t="str">
            <v>ELR 누전검출릴레이</v>
          </cell>
          <cell r="C5582" t="str">
            <v>5C 집합형</v>
          </cell>
          <cell r="D5582" t="str">
            <v>개</v>
          </cell>
        </row>
        <row r="5583">
          <cell r="A5583">
            <v>7610011</v>
          </cell>
          <cell r="B5583" t="str">
            <v>ELR 누전검출릴레이</v>
          </cell>
          <cell r="C5583" t="str">
            <v>10C 집합형</v>
          </cell>
          <cell r="D5583" t="str">
            <v>개</v>
          </cell>
        </row>
        <row r="5584">
          <cell r="A5584">
            <v>7610020</v>
          </cell>
          <cell r="B5584" t="str">
            <v>과전류계전기</v>
          </cell>
          <cell r="C5584" t="str">
            <v>OCR (D/T)</v>
          </cell>
          <cell r="D5584" t="str">
            <v>개</v>
          </cell>
        </row>
        <row r="5585">
          <cell r="A5585">
            <v>7610021</v>
          </cell>
          <cell r="B5585" t="str">
            <v>과전류계전기</v>
          </cell>
          <cell r="C5585" t="str">
            <v>OCR (D/O)</v>
          </cell>
          <cell r="D5585" t="str">
            <v>개</v>
          </cell>
        </row>
        <row r="5586">
          <cell r="A5586">
            <v>7610030</v>
          </cell>
          <cell r="B5586" t="str">
            <v>지락과전류계전기</v>
          </cell>
          <cell r="C5586" t="str">
            <v>OCGR (D/T)</v>
          </cell>
          <cell r="D5586" t="str">
            <v>개</v>
          </cell>
        </row>
        <row r="5587">
          <cell r="A5587">
            <v>7610031</v>
          </cell>
          <cell r="B5587" t="str">
            <v>지락과전류계전기</v>
          </cell>
          <cell r="C5587" t="str">
            <v>OCGR (D/O)</v>
          </cell>
          <cell r="D5587" t="str">
            <v>개</v>
          </cell>
        </row>
        <row r="5588">
          <cell r="A5588">
            <v>7610040</v>
          </cell>
          <cell r="B5588" t="str">
            <v>과전압계전기</v>
          </cell>
          <cell r="C5588" t="str">
            <v>OVR (D/T)</v>
          </cell>
          <cell r="D5588" t="str">
            <v>개</v>
          </cell>
        </row>
        <row r="5589">
          <cell r="A5589">
            <v>7610041</v>
          </cell>
          <cell r="B5589" t="str">
            <v>과전압계전기</v>
          </cell>
          <cell r="C5589" t="str">
            <v>OVR (D/O)</v>
          </cell>
          <cell r="D5589" t="str">
            <v>개</v>
          </cell>
        </row>
        <row r="5590">
          <cell r="A5590">
            <v>7610050</v>
          </cell>
          <cell r="B5590" t="str">
            <v>지락과전압계전기</v>
          </cell>
          <cell r="C5590" t="str">
            <v>OVGR (D/T)</v>
          </cell>
          <cell r="D5590" t="str">
            <v>개</v>
          </cell>
        </row>
        <row r="5591">
          <cell r="A5591">
            <v>7610051</v>
          </cell>
          <cell r="B5591" t="str">
            <v>지락과전압계전기</v>
          </cell>
          <cell r="C5591" t="str">
            <v>OVGR (D/O)</v>
          </cell>
          <cell r="D5591" t="str">
            <v>개</v>
          </cell>
        </row>
        <row r="5592">
          <cell r="A5592">
            <v>7610060</v>
          </cell>
          <cell r="B5592" t="str">
            <v>저전압계전기</v>
          </cell>
          <cell r="C5592" t="str">
            <v>UVR (D/T)</v>
          </cell>
          <cell r="D5592" t="str">
            <v>개</v>
          </cell>
        </row>
        <row r="5593">
          <cell r="A5593">
            <v>7610061</v>
          </cell>
          <cell r="B5593" t="str">
            <v>저전압계전기</v>
          </cell>
          <cell r="C5593" t="str">
            <v>UVR (D/O)</v>
          </cell>
          <cell r="D5593" t="str">
            <v>개</v>
          </cell>
        </row>
        <row r="5594">
          <cell r="A5594">
            <v>7610070</v>
          </cell>
          <cell r="B5594" t="str">
            <v>선택접지계전기</v>
          </cell>
          <cell r="C5594" t="str">
            <v>SGR (D/T)</v>
          </cell>
          <cell r="D5594" t="str">
            <v>개</v>
          </cell>
        </row>
        <row r="5595">
          <cell r="A5595">
            <v>7610071</v>
          </cell>
          <cell r="B5595" t="str">
            <v>선택접지계전기</v>
          </cell>
          <cell r="C5595" t="str">
            <v>SGR (D/O)</v>
          </cell>
          <cell r="D5595" t="str">
            <v>개</v>
          </cell>
        </row>
        <row r="5596">
          <cell r="A5596">
            <v>7610080</v>
          </cell>
          <cell r="B5596" t="str">
            <v>결상계전기</v>
          </cell>
          <cell r="C5596" t="str">
            <v>POR (F/C)</v>
          </cell>
          <cell r="D5596" t="str">
            <v>개</v>
          </cell>
        </row>
        <row r="5597">
          <cell r="A5597">
            <v>7610081</v>
          </cell>
          <cell r="B5597" t="str">
            <v>결상계전기</v>
          </cell>
          <cell r="C5597" t="str">
            <v>POR (D/O)</v>
          </cell>
          <cell r="D5597" t="str">
            <v>개</v>
          </cell>
        </row>
        <row r="5598">
          <cell r="A5598">
            <v>7610082</v>
          </cell>
          <cell r="B5598" t="str">
            <v>전력계전기</v>
          </cell>
          <cell r="C5598" t="str">
            <v>RPR (F/C)</v>
          </cell>
          <cell r="D5598" t="str">
            <v>개</v>
          </cell>
        </row>
        <row r="5599">
          <cell r="A5599">
            <v>7610083</v>
          </cell>
          <cell r="B5599" t="str">
            <v>전력계전기</v>
          </cell>
          <cell r="C5599" t="str">
            <v>RPR (D/O)</v>
          </cell>
          <cell r="D5599" t="str">
            <v>개</v>
          </cell>
        </row>
        <row r="5600">
          <cell r="A5600">
            <v>7610084</v>
          </cell>
          <cell r="B5600" t="str">
            <v>지락계전기</v>
          </cell>
          <cell r="C5600" t="str">
            <v>GR (D/O)</v>
          </cell>
          <cell r="D5600" t="str">
            <v>개</v>
          </cell>
        </row>
        <row r="5601">
          <cell r="A5601">
            <v>7610085</v>
          </cell>
          <cell r="B5601" t="str">
            <v>계전기</v>
          </cell>
          <cell r="C5601" t="str">
            <v>CLR (D/O)</v>
          </cell>
          <cell r="D5601" t="str">
            <v>개</v>
          </cell>
        </row>
        <row r="5602">
          <cell r="A5602">
            <v>7610100</v>
          </cell>
          <cell r="B5602" t="str">
            <v>2 E RELAY</v>
          </cell>
          <cell r="C5602" t="str">
            <v xml:space="preserve"> </v>
          </cell>
          <cell r="D5602" t="str">
            <v>개</v>
          </cell>
        </row>
        <row r="5603">
          <cell r="A5603">
            <v>7610101</v>
          </cell>
          <cell r="B5603" t="str">
            <v>3 E RELAY</v>
          </cell>
          <cell r="C5603" t="str">
            <v xml:space="preserve"> </v>
          </cell>
          <cell r="D5603" t="str">
            <v>개</v>
          </cell>
        </row>
        <row r="5604">
          <cell r="A5604">
            <v>7610102</v>
          </cell>
          <cell r="B5604" t="str">
            <v>4 E RELAY</v>
          </cell>
          <cell r="C5604" t="str">
            <v xml:space="preserve"> </v>
          </cell>
          <cell r="D5604" t="str">
            <v>개</v>
          </cell>
        </row>
        <row r="5605">
          <cell r="A5605">
            <v>7610120</v>
          </cell>
          <cell r="B5605" t="str">
            <v>계전기(E.O.C.R.)</v>
          </cell>
          <cell r="C5605" t="str">
            <v>AC110/220 수동복</v>
          </cell>
          <cell r="D5605" t="str">
            <v>개</v>
          </cell>
        </row>
        <row r="5606">
          <cell r="A5606">
            <v>7610121</v>
          </cell>
          <cell r="B5606" t="str">
            <v>계전기(E.O.C.R.)</v>
          </cell>
          <cell r="C5606" t="str">
            <v>AC110/220 자동복</v>
          </cell>
          <cell r="D5606" t="str">
            <v>개</v>
          </cell>
        </row>
        <row r="5607">
          <cell r="A5607">
            <v>7610122</v>
          </cell>
          <cell r="B5607" t="str">
            <v>계전기(E.O.C.R.)</v>
          </cell>
          <cell r="C5607" t="str">
            <v>AC110/220</v>
          </cell>
          <cell r="D5607" t="str">
            <v>개</v>
          </cell>
        </row>
        <row r="5608">
          <cell r="A5608">
            <v>7610140</v>
          </cell>
          <cell r="B5608" t="str">
            <v>계전기(E.O.V.R.)</v>
          </cell>
          <cell r="C5608" t="str">
            <v>AC110/220</v>
          </cell>
          <cell r="D5608" t="str">
            <v>개</v>
          </cell>
        </row>
        <row r="5609">
          <cell r="A5609">
            <v>7610141</v>
          </cell>
          <cell r="B5609" t="str">
            <v>계전기(E.U.V.R.)</v>
          </cell>
          <cell r="C5609" t="str">
            <v>AC110/220</v>
          </cell>
          <cell r="D5609" t="str">
            <v>개</v>
          </cell>
        </row>
        <row r="5610">
          <cell r="A5610">
            <v>7610160</v>
          </cell>
          <cell r="B5610" t="str">
            <v>POWER RELAY(MIN)</v>
          </cell>
          <cell r="C5610" t="str">
            <v>AC110/220 W/SOCK</v>
          </cell>
          <cell r="D5610" t="str">
            <v>개</v>
          </cell>
        </row>
        <row r="5611">
          <cell r="A5611">
            <v>7610180</v>
          </cell>
          <cell r="B5611" t="str">
            <v>LOCKOUT RELAY</v>
          </cell>
          <cell r="C5611" t="str">
            <v>DC110V 2a 2b</v>
          </cell>
          <cell r="D5611" t="str">
            <v>개</v>
          </cell>
        </row>
        <row r="5612">
          <cell r="A5612">
            <v>7610181</v>
          </cell>
          <cell r="B5612" t="str">
            <v>LOCKOUT RELAY</v>
          </cell>
          <cell r="C5612" t="str">
            <v>DC110V 4a 4b</v>
          </cell>
          <cell r="D5612" t="str">
            <v>개</v>
          </cell>
        </row>
        <row r="5613">
          <cell r="A5613">
            <v>7610182</v>
          </cell>
          <cell r="B5613" t="str">
            <v>LOCKOUT RELAY</v>
          </cell>
          <cell r="C5613" t="str">
            <v>DC110V 6a 6b</v>
          </cell>
          <cell r="D5613" t="str">
            <v>개</v>
          </cell>
        </row>
        <row r="5614">
          <cell r="A5614">
            <v>7610183</v>
          </cell>
          <cell r="B5614" t="str">
            <v>LOCKOUT RELAY</v>
          </cell>
          <cell r="C5614" t="str">
            <v>DC110V 8a 8b</v>
          </cell>
          <cell r="D5614" t="str">
            <v>개</v>
          </cell>
        </row>
        <row r="5615">
          <cell r="A5615">
            <v>7610184</v>
          </cell>
          <cell r="B5615" t="str">
            <v>LOCKOUT RELAY</v>
          </cell>
          <cell r="C5615" t="str">
            <v>DC110V 10a 10b</v>
          </cell>
          <cell r="D5615" t="str">
            <v>개</v>
          </cell>
        </row>
        <row r="5616">
          <cell r="A5616">
            <v>7610185</v>
          </cell>
          <cell r="B5616" t="str">
            <v>LOCKOUT RELAY</v>
          </cell>
          <cell r="C5616" t="str">
            <v>DC110V 12a 12b</v>
          </cell>
          <cell r="D5616" t="str">
            <v>개</v>
          </cell>
        </row>
        <row r="5617">
          <cell r="A5617">
            <v>7610186</v>
          </cell>
          <cell r="B5617" t="str">
            <v>LOCKOUT RELAY</v>
          </cell>
          <cell r="C5617" t="str">
            <v>DC110V 16a 16b</v>
          </cell>
          <cell r="D5617" t="str">
            <v>개</v>
          </cell>
        </row>
        <row r="5618">
          <cell r="A5618">
            <v>7610200</v>
          </cell>
          <cell r="B5618" t="str">
            <v>REMOCON RY</v>
          </cell>
          <cell r="C5618" t="str">
            <v xml:space="preserve"> </v>
          </cell>
          <cell r="D5618" t="str">
            <v>개</v>
          </cell>
        </row>
        <row r="5619">
          <cell r="A5619">
            <v>7610220</v>
          </cell>
          <cell r="B5619" t="str">
            <v>보조계전기 AUX-RY</v>
          </cell>
          <cell r="C5619" t="str">
            <v>AC 110V 2a 2b</v>
          </cell>
          <cell r="D5619" t="str">
            <v>개</v>
          </cell>
        </row>
        <row r="5620">
          <cell r="A5620">
            <v>7610221</v>
          </cell>
          <cell r="B5620" t="str">
            <v>보조계전기 AUX-RY</v>
          </cell>
          <cell r="C5620" t="str">
            <v>AC 110V 3a 3b</v>
          </cell>
          <cell r="D5620" t="str">
            <v>개</v>
          </cell>
        </row>
        <row r="5621">
          <cell r="A5621">
            <v>7610222</v>
          </cell>
          <cell r="B5621" t="str">
            <v>보조계전기 AUX-RY</v>
          </cell>
          <cell r="C5621" t="str">
            <v>AC 110V 4a 4b</v>
          </cell>
          <cell r="D5621" t="str">
            <v>개</v>
          </cell>
        </row>
        <row r="5622">
          <cell r="A5622">
            <v>7610223</v>
          </cell>
          <cell r="B5622" t="str">
            <v>보조계전기 AUX-RY</v>
          </cell>
          <cell r="C5622" t="str">
            <v>DC 110V 2a 2b</v>
          </cell>
          <cell r="D5622" t="str">
            <v>개</v>
          </cell>
        </row>
        <row r="5623">
          <cell r="A5623">
            <v>7610224</v>
          </cell>
          <cell r="B5623" t="str">
            <v>보조계전기 AUX-RY</v>
          </cell>
          <cell r="C5623" t="str">
            <v>DC 110V 4a 4b</v>
          </cell>
          <cell r="D5623" t="str">
            <v>개</v>
          </cell>
        </row>
        <row r="5624">
          <cell r="A5624">
            <v>7610240</v>
          </cell>
          <cell r="B5624" t="str">
            <v>보조계전기 AUX-RY</v>
          </cell>
          <cell r="C5624" t="str">
            <v>DC 24V 2a 2b</v>
          </cell>
          <cell r="D5624" t="str">
            <v>개</v>
          </cell>
        </row>
        <row r="5625">
          <cell r="A5625">
            <v>7610241</v>
          </cell>
          <cell r="B5625" t="str">
            <v>보조계전기 AUX-RY</v>
          </cell>
          <cell r="C5625" t="str">
            <v>DC 24V 4a 4b</v>
          </cell>
          <cell r="D5625" t="str">
            <v>개</v>
          </cell>
        </row>
        <row r="5626">
          <cell r="A5626">
            <v>7610260</v>
          </cell>
          <cell r="B5626" t="str">
            <v>FLICKER RELAY</v>
          </cell>
          <cell r="C5626" t="str">
            <v>DC 110V</v>
          </cell>
          <cell r="D5626" t="str">
            <v>개</v>
          </cell>
        </row>
        <row r="5627">
          <cell r="A5627">
            <v>7610300</v>
          </cell>
          <cell r="B5627" t="str">
            <v>열동계전기 TH-RY</v>
          </cell>
          <cell r="C5627" t="str">
            <v>T3N (SRH-12)</v>
          </cell>
          <cell r="D5627" t="str">
            <v>개</v>
          </cell>
        </row>
        <row r="5628">
          <cell r="A5628">
            <v>7610301</v>
          </cell>
          <cell r="B5628" t="str">
            <v>열동계전기 TH-RY</v>
          </cell>
          <cell r="C5628" t="str">
            <v>T5N (-20)</v>
          </cell>
          <cell r="D5628" t="str">
            <v>개</v>
          </cell>
        </row>
        <row r="5629">
          <cell r="A5629">
            <v>7610302</v>
          </cell>
          <cell r="B5629" t="str">
            <v>열동계전기 TH-RY</v>
          </cell>
          <cell r="C5629" t="str">
            <v>TH1015N (TH35)</v>
          </cell>
          <cell r="D5629" t="str">
            <v>개</v>
          </cell>
        </row>
        <row r="5630">
          <cell r="A5630">
            <v>7610303</v>
          </cell>
          <cell r="B5630" t="str">
            <v>열동계전기 TH-RY</v>
          </cell>
          <cell r="C5630" t="str">
            <v>TH20N (-50)</v>
          </cell>
          <cell r="D5630" t="str">
            <v>개</v>
          </cell>
        </row>
        <row r="5631">
          <cell r="A5631">
            <v>7610304</v>
          </cell>
          <cell r="B5631" t="str">
            <v>열동계전기 TH-RY</v>
          </cell>
          <cell r="C5631" t="str">
            <v>TH2540 (100)</v>
          </cell>
          <cell r="D5631" t="str">
            <v>개</v>
          </cell>
        </row>
        <row r="5632">
          <cell r="A5632">
            <v>7610305</v>
          </cell>
          <cell r="B5632" t="str">
            <v>열동계전기 TH-RY</v>
          </cell>
          <cell r="C5632" t="str">
            <v>TH50N (150CT)</v>
          </cell>
          <cell r="D5632" t="str">
            <v>개</v>
          </cell>
        </row>
        <row r="5633">
          <cell r="A5633">
            <v>7610306</v>
          </cell>
          <cell r="B5633" t="str">
            <v>열동계전기 TH-RY</v>
          </cell>
          <cell r="C5633" t="str">
            <v>TH75N</v>
          </cell>
          <cell r="D5633" t="str">
            <v>개</v>
          </cell>
        </row>
        <row r="5634">
          <cell r="A5634">
            <v>7610307</v>
          </cell>
          <cell r="B5634" t="str">
            <v>열동계전기 TH-RY</v>
          </cell>
          <cell r="C5634" t="str">
            <v>TH100N (400CT)</v>
          </cell>
          <cell r="D5634" t="str">
            <v>개</v>
          </cell>
        </row>
        <row r="5635">
          <cell r="A5635">
            <v>7610308</v>
          </cell>
          <cell r="B5635" t="str">
            <v>열동계전기 TH-RY</v>
          </cell>
          <cell r="C5635" t="str">
            <v>TH150N (600CT)</v>
          </cell>
          <cell r="D5635" t="str">
            <v>개</v>
          </cell>
        </row>
        <row r="5636">
          <cell r="A5636">
            <v>7610400</v>
          </cell>
          <cell r="B5636" t="str">
            <v>RY (W/SOCKET)</v>
          </cell>
          <cell r="C5636" t="str">
            <v>8 PIN</v>
          </cell>
          <cell r="D5636" t="str">
            <v>개</v>
          </cell>
        </row>
        <row r="5637">
          <cell r="A5637">
            <v>7610401</v>
          </cell>
          <cell r="B5637" t="str">
            <v>RY (W/SOCKET)</v>
          </cell>
          <cell r="C5637" t="str">
            <v>11 PIN</v>
          </cell>
          <cell r="D5637" t="str">
            <v>개</v>
          </cell>
        </row>
        <row r="5638">
          <cell r="A5638">
            <v>7611001</v>
          </cell>
          <cell r="B5638" t="str">
            <v>24시간용 타이머</v>
          </cell>
          <cell r="C5638" t="str">
            <v>1회 ON-OFF</v>
          </cell>
          <cell r="D5638" t="str">
            <v>개</v>
          </cell>
        </row>
        <row r="5639">
          <cell r="A5639">
            <v>7611002</v>
          </cell>
          <cell r="B5639" t="str">
            <v>24시간용 타이머</v>
          </cell>
          <cell r="C5639" t="str">
            <v>2회 ON-OFF</v>
          </cell>
          <cell r="D5639" t="str">
            <v>개</v>
          </cell>
        </row>
        <row r="5640">
          <cell r="A5640">
            <v>7611003</v>
          </cell>
          <cell r="B5640" t="str">
            <v>24시간용 타이머</v>
          </cell>
          <cell r="C5640" t="str">
            <v>12회 ON-OFF</v>
          </cell>
          <cell r="D5640" t="str">
            <v>개</v>
          </cell>
        </row>
        <row r="5641">
          <cell r="A5641">
            <v>7611020</v>
          </cell>
          <cell r="B5641" t="str">
            <v>7 DAY 용 타이머</v>
          </cell>
          <cell r="C5641" t="str">
            <v>4회 ON-OFF</v>
          </cell>
          <cell r="D5641" t="str">
            <v>개</v>
          </cell>
        </row>
        <row r="5642">
          <cell r="A5642">
            <v>7611021</v>
          </cell>
          <cell r="B5642" t="str">
            <v>7 DAY 용 타이머</v>
          </cell>
          <cell r="C5642" t="str">
            <v>8회 ON-OFF</v>
          </cell>
          <cell r="D5642" t="str">
            <v>개</v>
          </cell>
        </row>
        <row r="5643">
          <cell r="A5643">
            <v>7611040</v>
          </cell>
          <cell r="B5643" t="str">
            <v>TIMER W/SOCKET</v>
          </cell>
          <cell r="C5643" t="str">
            <v>AC110V 0-60 SEC</v>
          </cell>
          <cell r="D5643" t="str">
            <v>개</v>
          </cell>
        </row>
        <row r="5644">
          <cell r="A5644">
            <v>7611041</v>
          </cell>
          <cell r="B5644" t="str">
            <v>TIMER W/SOCKET</v>
          </cell>
          <cell r="C5644" t="str">
            <v>AC110V 0-10 MIN</v>
          </cell>
          <cell r="D5644" t="str">
            <v>개</v>
          </cell>
        </row>
        <row r="5645">
          <cell r="A5645">
            <v>7611060</v>
          </cell>
          <cell r="B5645" t="str">
            <v>TIMER (Ｙ-Δ용)</v>
          </cell>
          <cell r="C5645" t="str">
            <v>AC220V 0-60 SEC</v>
          </cell>
          <cell r="D5645" t="str">
            <v>개</v>
          </cell>
        </row>
        <row r="5646">
          <cell r="A5646">
            <v>7611080</v>
          </cell>
          <cell r="B5646" t="str">
            <v>TIMER (OFF-RELAY)</v>
          </cell>
          <cell r="C5646" t="str">
            <v>AC110V 0-60 SEC</v>
          </cell>
          <cell r="D5646" t="str">
            <v>개</v>
          </cell>
        </row>
        <row r="5647">
          <cell r="A5647">
            <v>7611081</v>
          </cell>
          <cell r="B5647" t="str">
            <v>TIMER (OFF-RELAY)</v>
          </cell>
          <cell r="C5647" t="str">
            <v>AC220V 24HR</v>
          </cell>
          <cell r="D5647" t="str">
            <v>개</v>
          </cell>
        </row>
        <row r="5648">
          <cell r="A5648">
            <v>7611100</v>
          </cell>
          <cell r="B5648" t="str">
            <v>TIMER (정전보상용)</v>
          </cell>
          <cell r="C5648" t="str">
            <v>AC220V 24HR</v>
          </cell>
          <cell r="D5648" t="str">
            <v>개</v>
          </cell>
        </row>
        <row r="5649">
          <cell r="A5649">
            <v>7612001</v>
          </cell>
          <cell r="B5649" t="str">
            <v>전류계 AM</v>
          </cell>
          <cell r="C5649" t="str">
            <v>광각 110x110</v>
          </cell>
          <cell r="D5649" t="str">
            <v>개</v>
          </cell>
        </row>
        <row r="5650">
          <cell r="A5650">
            <v>7612002</v>
          </cell>
          <cell r="B5650" t="str">
            <v>전류계 AM</v>
          </cell>
          <cell r="C5650" t="str">
            <v>광각 80x80</v>
          </cell>
          <cell r="D5650" t="str">
            <v>개</v>
          </cell>
        </row>
        <row r="5651">
          <cell r="A5651">
            <v>7612003</v>
          </cell>
          <cell r="B5651" t="str">
            <v>전류계 AM</v>
          </cell>
          <cell r="C5651" t="str">
            <v>각형 80x80</v>
          </cell>
          <cell r="D5651" t="str">
            <v>개</v>
          </cell>
        </row>
        <row r="5652">
          <cell r="A5652">
            <v>7612004</v>
          </cell>
          <cell r="B5652" t="str">
            <v>전류계 AM</v>
          </cell>
          <cell r="C5652" t="str">
            <v>DC 110x110 광각</v>
          </cell>
          <cell r="D5652" t="str">
            <v>개</v>
          </cell>
        </row>
        <row r="5653">
          <cell r="A5653">
            <v>7612010</v>
          </cell>
          <cell r="B5653" t="str">
            <v>전압계 VM</v>
          </cell>
          <cell r="C5653" t="str">
            <v>광각 110x110</v>
          </cell>
          <cell r="D5653" t="str">
            <v>개</v>
          </cell>
        </row>
        <row r="5654">
          <cell r="A5654">
            <v>7612011</v>
          </cell>
          <cell r="B5654" t="str">
            <v>전압계 VM</v>
          </cell>
          <cell r="C5654" t="str">
            <v>광각 80x80</v>
          </cell>
          <cell r="D5654" t="str">
            <v>개</v>
          </cell>
        </row>
        <row r="5655">
          <cell r="A5655">
            <v>7612012</v>
          </cell>
          <cell r="B5655" t="str">
            <v>전압계 VM</v>
          </cell>
          <cell r="C5655" t="str">
            <v>각형 80x80</v>
          </cell>
          <cell r="D5655" t="str">
            <v>개</v>
          </cell>
        </row>
        <row r="5656">
          <cell r="A5656">
            <v>7612013</v>
          </cell>
          <cell r="B5656" t="str">
            <v>전압계 VM</v>
          </cell>
          <cell r="C5656" t="str">
            <v>DC 110x110 광각</v>
          </cell>
          <cell r="D5656" t="str">
            <v>개</v>
          </cell>
        </row>
        <row r="5657">
          <cell r="A5657">
            <v>7612020</v>
          </cell>
          <cell r="B5657" t="str">
            <v>전력계 KW-M</v>
          </cell>
          <cell r="C5657" t="str">
            <v>3P 3W</v>
          </cell>
          <cell r="D5657" t="str">
            <v>개</v>
          </cell>
        </row>
        <row r="5658">
          <cell r="A5658">
            <v>7612021</v>
          </cell>
          <cell r="B5658" t="str">
            <v>전력계 KW-M</v>
          </cell>
          <cell r="C5658" t="str">
            <v>3P 4W</v>
          </cell>
          <cell r="D5658" t="str">
            <v>개</v>
          </cell>
        </row>
        <row r="5659">
          <cell r="A5659">
            <v>7612030</v>
          </cell>
          <cell r="B5659" t="str">
            <v>무효전력계 VAR-M</v>
          </cell>
          <cell r="C5659" t="str">
            <v>3P 3W</v>
          </cell>
          <cell r="D5659" t="str">
            <v>개</v>
          </cell>
        </row>
        <row r="5660">
          <cell r="A5660">
            <v>7612031</v>
          </cell>
          <cell r="B5660" t="str">
            <v>무효전력계 VAR-M</v>
          </cell>
          <cell r="C5660" t="str">
            <v>3P 4W</v>
          </cell>
          <cell r="D5660" t="str">
            <v>개</v>
          </cell>
        </row>
        <row r="5661">
          <cell r="A5661">
            <v>7612040</v>
          </cell>
          <cell r="B5661" t="str">
            <v>역율계 PF-M</v>
          </cell>
          <cell r="C5661" t="str">
            <v>3P 3W</v>
          </cell>
          <cell r="D5661" t="str">
            <v>개</v>
          </cell>
        </row>
        <row r="5662">
          <cell r="A5662">
            <v>7612041</v>
          </cell>
          <cell r="B5662" t="str">
            <v>역율계 PF-M</v>
          </cell>
          <cell r="C5662" t="str">
            <v>3P 3W</v>
          </cell>
          <cell r="D5662" t="str">
            <v>개</v>
          </cell>
        </row>
        <row r="5663">
          <cell r="A5663">
            <v>7612042</v>
          </cell>
          <cell r="B5663" t="str">
            <v>역율계 PF-M</v>
          </cell>
          <cell r="C5663" t="str">
            <v>3P 4W</v>
          </cell>
          <cell r="D5663" t="str">
            <v>개</v>
          </cell>
        </row>
        <row r="5664">
          <cell r="A5664">
            <v>7612043</v>
          </cell>
          <cell r="B5664" t="str">
            <v>역율계 PF-M</v>
          </cell>
          <cell r="C5664" t="str">
            <v>3P 4W</v>
          </cell>
          <cell r="D5664" t="str">
            <v>개</v>
          </cell>
        </row>
        <row r="5665">
          <cell r="A5665">
            <v>7612050</v>
          </cell>
          <cell r="B5665" t="str">
            <v>주파수계 F-M</v>
          </cell>
          <cell r="C5665" t="str">
            <v xml:space="preserve"> </v>
          </cell>
          <cell r="D5665" t="str">
            <v>개</v>
          </cell>
        </row>
        <row r="5666">
          <cell r="A5666">
            <v>7612060</v>
          </cell>
          <cell r="B5666" t="str">
            <v>영상전압계 VO-M</v>
          </cell>
          <cell r="C5666" t="str">
            <v>광각도 110x110</v>
          </cell>
          <cell r="D5666" t="str">
            <v>개</v>
          </cell>
        </row>
        <row r="5667">
          <cell r="A5667">
            <v>7612070</v>
          </cell>
          <cell r="B5667" t="str">
            <v>영상전류계 AO-M</v>
          </cell>
          <cell r="C5667" t="str">
            <v>광각도 110x110</v>
          </cell>
          <cell r="D5667" t="str">
            <v>개</v>
          </cell>
        </row>
        <row r="5668">
          <cell r="A5668">
            <v>7612080</v>
          </cell>
          <cell r="B5668" t="str">
            <v>무효전력량계VARH-M</v>
          </cell>
          <cell r="C5668" t="str">
            <v>3P 3W</v>
          </cell>
          <cell r="D5668" t="str">
            <v>개</v>
          </cell>
        </row>
        <row r="5669">
          <cell r="A5669">
            <v>7612081</v>
          </cell>
          <cell r="B5669" t="str">
            <v>무효전력량계VARH-M</v>
          </cell>
          <cell r="C5669" t="str">
            <v>3P 4W</v>
          </cell>
          <cell r="D5669" t="str">
            <v>개</v>
          </cell>
        </row>
        <row r="5670">
          <cell r="A5670">
            <v>7612090</v>
          </cell>
          <cell r="B5670" t="str">
            <v>수용률계 D-M</v>
          </cell>
          <cell r="C5670" t="str">
            <v>3P 3W</v>
          </cell>
          <cell r="D5670" t="str">
            <v>개</v>
          </cell>
        </row>
        <row r="5671">
          <cell r="A5671">
            <v>7612091</v>
          </cell>
          <cell r="B5671" t="str">
            <v>수용률계 D-M</v>
          </cell>
          <cell r="C5671" t="str">
            <v>3P 4W</v>
          </cell>
          <cell r="D5671" t="str">
            <v>개</v>
          </cell>
        </row>
        <row r="5672">
          <cell r="A5672">
            <v>7612100</v>
          </cell>
          <cell r="B5672" t="str">
            <v>3종계기 (1.0 C)</v>
          </cell>
          <cell r="C5672" t="str">
            <v>W/TB &amp; TIME SW</v>
          </cell>
          <cell r="D5672" t="str">
            <v>개</v>
          </cell>
        </row>
        <row r="5673">
          <cell r="A5673">
            <v>7612101</v>
          </cell>
          <cell r="B5673" t="str">
            <v>3종계기 (0.5 C)</v>
          </cell>
          <cell r="C5673" t="str">
            <v>W/TB &amp; TIME SW</v>
          </cell>
          <cell r="D5673" t="str">
            <v>개</v>
          </cell>
        </row>
        <row r="5674">
          <cell r="A5674">
            <v>7612110</v>
          </cell>
          <cell r="B5674" t="str">
            <v>계량기함</v>
          </cell>
          <cell r="C5674" t="str">
            <v xml:space="preserve"> </v>
          </cell>
          <cell r="D5674" t="str">
            <v>개</v>
          </cell>
        </row>
        <row r="5675">
          <cell r="A5675">
            <v>7612120</v>
          </cell>
          <cell r="B5675" t="str">
            <v>R T I</v>
          </cell>
          <cell r="C5675" t="str">
            <v xml:space="preserve"> </v>
          </cell>
          <cell r="D5675" t="str">
            <v>개</v>
          </cell>
        </row>
        <row r="5676">
          <cell r="A5676">
            <v>7612130</v>
          </cell>
          <cell r="B5676" t="str">
            <v>DIAL 온도계</v>
          </cell>
          <cell r="C5676" t="str">
            <v xml:space="preserve"> </v>
          </cell>
          <cell r="D5676" t="str">
            <v>개</v>
          </cell>
        </row>
        <row r="5677">
          <cell r="A5677">
            <v>7612140</v>
          </cell>
          <cell r="B5677" t="str">
            <v>HOUR METER</v>
          </cell>
          <cell r="C5677" t="str">
            <v>220V</v>
          </cell>
          <cell r="D5677" t="str">
            <v>개</v>
          </cell>
        </row>
        <row r="5678">
          <cell r="A5678">
            <v>7612150</v>
          </cell>
          <cell r="B5678" t="str">
            <v>RPM-M</v>
          </cell>
          <cell r="C5678" t="str">
            <v>80x80 각형</v>
          </cell>
          <cell r="D5678" t="str">
            <v>개</v>
          </cell>
        </row>
        <row r="5679">
          <cell r="A5679">
            <v>7612160</v>
          </cell>
          <cell r="B5679" t="str">
            <v>SHUNT</v>
          </cell>
          <cell r="C5679" t="str">
            <v>50mV 100A</v>
          </cell>
          <cell r="D5679" t="str">
            <v>개</v>
          </cell>
        </row>
        <row r="5680">
          <cell r="A5680">
            <v>7612161</v>
          </cell>
          <cell r="B5680" t="str">
            <v>SHUNT</v>
          </cell>
          <cell r="C5680" t="str">
            <v>50mV 200A</v>
          </cell>
          <cell r="D5680" t="str">
            <v>개</v>
          </cell>
        </row>
        <row r="5681">
          <cell r="A5681">
            <v>7612162</v>
          </cell>
          <cell r="B5681" t="str">
            <v>SHUNT</v>
          </cell>
          <cell r="C5681" t="str">
            <v>50mV 300A</v>
          </cell>
          <cell r="D5681" t="str">
            <v>개</v>
          </cell>
        </row>
        <row r="5682">
          <cell r="A5682">
            <v>7613001</v>
          </cell>
          <cell r="B5682" t="str">
            <v>전력량계-1P2W 110V</v>
          </cell>
          <cell r="C5682" t="str">
            <v>5(2.5)A</v>
          </cell>
          <cell r="D5682" t="str">
            <v>대</v>
          </cell>
        </row>
        <row r="5683">
          <cell r="A5683">
            <v>7613002</v>
          </cell>
          <cell r="B5683" t="str">
            <v>전력량계-1P2W 110V</v>
          </cell>
          <cell r="C5683" t="str">
            <v>30(10)A</v>
          </cell>
          <cell r="D5683" t="str">
            <v>대</v>
          </cell>
        </row>
        <row r="5684">
          <cell r="A5684">
            <v>7613003</v>
          </cell>
          <cell r="B5684" t="str">
            <v>전력량계-1P2W 110V</v>
          </cell>
          <cell r="C5684" t="str">
            <v>60(20)A</v>
          </cell>
          <cell r="D5684" t="str">
            <v>대</v>
          </cell>
        </row>
        <row r="5685">
          <cell r="A5685">
            <v>7613004</v>
          </cell>
          <cell r="B5685" t="str">
            <v>전력량계-1P2W 110V</v>
          </cell>
          <cell r="C5685" t="str">
            <v>120(40)A</v>
          </cell>
          <cell r="D5685" t="str">
            <v>대</v>
          </cell>
        </row>
        <row r="5686">
          <cell r="A5686">
            <v>7613020</v>
          </cell>
          <cell r="B5686" t="str">
            <v>전력량계-1P2W 220V</v>
          </cell>
          <cell r="C5686" t="str">
            <v>5(2.5)A</v>
          </cell>
          <cell r="D5686" t="str">
            <v>대</v>
          </cell>
        </row>
        <row r="5687">
          <cell r="A5687">
            <v>7613021</v>
          </cell>
          <cell r="B5687" t="str">
            <v>전력량계-1P2W 220V</v>
          </cell>
          <cell r="C5687" t="str">
            <v>30(10)A</v>
          </cell>
          <cell r="D5687" t="str">
            <v>대</v>
          </cell>
        </row>
        <row r="5688">
          <cell r="A5688">
            <v>7613022</v>
          </cell>
          <cell r="B5688" t="str">
            <v>전력량계-1P2W 220V</v>
          </cell>
          <cell r="C5688" t="str">
            <v>60(20)A</v>
          </cell>
          <cell r="D5688" t="str">
            <v>대</v>
          </cell>
        </row>
        <row r="5689">
          <cell r="A5689">
            <v>7613023</v>
          </cell>
          <cell r="B5689" t="str">
            <v>전력량계-1P2W 220V</v>
          </cell>
          <cell r="C5689" t="str">
            <v>120(40)A</v>
          </cell>
          <cell r="D5689" t="str">
            <v>대</v>
          </cell>
        </row>
        <row r="5690">
          <cell r="A5690">
            <v>7613040</v>
          </cell>
          <cell r="B5690" t="str">
            <v>전력량계-1P3W 110V</v>
          </cell>
          <cell r="C5690" t="str">
            <v>5(2.5)A</v>
          </cell>
          <cell r="D5690" t="str">
            <v>대</v>
          </cell>
        </row>
        <row r="5691">
          <cell r="A5691">
            <v>7613041</v>
          </cell>
          <cell r="B5691" t="str">
            <v>전력량계-1P3W 110V</v>
          </cell>
          <cell r="C5691" t="str">
            <v>5(2.5)A 매입형</v>
          </cell>
          <cell r="D5691" t="str">
            <v>대</v>
          </cell>
        </row>
        <row r="5692">
          <cell r="A5692">
            <v>7613042</v>
          </cell>
          <cell r="B5692" t="str">
            <v>전력량계-1P3W 110V</v>
          </cell>
          <cell r="C5692" t="str">
            <v>30(10)A</v>
          </cell>
          <cell r="D5692" t="str">
            <v>대</v>
          </cell>
        </row>
        <row r="5693">
          <cell r="A5693">
            <v>7613043</v>
          </cell>
          <cell r="B5693" t="str">
            <v>전력량계-1P3W 110V</v>
          </cell>
          <cell r="C5693" t="str">
            <v>60(20)A</v>
          </cell>
          <cell r="D5693" t="str">
            <v>대</v>
          </cell>
        </row>
        <row r="5694">
          <cell r="A5694">
            <v>7613044</v>
          </cell>
          <cell r="B5694" t="str">
            <v>전력량계-1P3W 110V</v>
          </cell>
          <cell r="C5694" t="str">
            <v>120(40)A</v>
          </cell>
          <cell r="D5694" t="str">
            <v>대</v>
          </cell>
        </row>
        <row r="5695">
          <cell r="A5695">
            <v>7613060</v>
          </cell>
          <cell r="B5695" t="str">
            <v>전력량계-3P3W 110V</v>
          </cell>
          <cell r="C5695" t="str">
            <v>5(2.5)A</v>
          </cell>
          <cell r="D5695" t="str">
            <v>대</v>
          </cell>
        </row>
        <row r="5696">
          <cell r="A5696">
            <v>7613061</v>
          </cell>
          <cell r="B5696" t="str">
            <v>전력량계-3P3W 110V</v>
          </cell>
          <cell r="C5696" t="str">
            <v>5(2.5)A 매입형</v>
          </cell>
          <cell r="D5696" t="str">
            <v>대</v>
          </cell>
        </row>
        <row r="5697">
          <cell r="A5697">
            <v>7613080</v>
          </cell>
          <cell r="B5697" t="str">
            <v>전력량계-3P3W 220V</v>
          </cell>
          <cell r="C5697" t="str">
            <v>5(2.5)A</v>
          </cell>
          <cell r="D5697" t="str">
            <v>대</v>
          </cell>
        </row>
        <row r="5698">
          <cell r="A5698">
            <v>7613081</v>
          </cell>
          <cell r="B5698" t="str">
            <v>전력량계-3P3W 220V</v>
          </cell>
          <cell r="C5698" t="str">
            <v>5(2.5)A 매입형</v>
          </cell>
          <cell r="D5698" t="str">
            <v>대</v>
          </cell>
        </row>
        <row r="5699">
          <cell r="A5699">
            <v>7613082</v>
          </cell>
          <cell r="B5699" t="str">
            <v>전력량계-3P3W 220V</v>
          </cell>
          <cell r="C5699" t="str">
            <v>30(10)A</v>
          </cell>
          <cell r="D5699" t="str">
            <v>대</v>
          </cell>
        </row>
        <row r="5700">
          <cell r="A5700">
            <v>7613083</v>
          </cell>
          <cell r="B5700" t="str">
            <v>전력량계-3P3W 220V</v>
          </cell>
          <cell r="C5700" t="str">
            <v>60(20)A</v>
          </cell>
          <cell r="D5700" t="str">
            <v>대</v>
          </cell>
        </row>
        <row r="5701">
          <cell r="A5701">
            <v>7613084</v>
          </cell>
          <cell r="B5701" t="str">
            <v>전력량계-3P3W 220V</v>
          </cell>
          <cell r="C5701" t="str">
            <v>120(40)A</v>
          </cell>
          <cell r="D5701" t="str">
            <v>대</v>
          </cell>
        </row>
        <row r="5702">
          <cell r="A5702">
            <v>7613100</v>
          </cell>
          <cell r="B5702" t="str">
            <v>전력량계-3P4W 110V</v>
          </cell>
          <cell r="C5702" t="str">
            <v>5(2.5)A</v>
          </cell>
          <cell r="D5702" t="str">
            <v>대</v>
          </cell>
        </row>
        <row r="5703">
          <cell r="A5703">
            <v>7613101</v>
          </cell>
          <cell r="B5703" t="str">
            <v>전력량계-3P4W 110V</v>
          </cell>
          <cell r="C5703" t="str">
            <v>5(2.5)A 매입형</v>
          </cell>
          <cell r="D5703" t="str">
            <v>대</v>
          </cell>
        </row>
        <row r="5704">
          <cell r="A5704">
            <v>7613120</v>
          </cell>
          <cell r="B5704" t="str">
            <v>전력량계-3P4W 220V</v>
          </cell>
          <cell r="C5704" t="str">
            <v>5(2.5)A</v>
          </cell>
          <cell r="D5704" t="str">
            <v>대</v>
          </cell>
        </row>
        <row r="5705">
          <cell r="A5705">
            <v>7613121</v>
          </cell>
          <cell r="B5705" t="str">
            <v>전력량계-3P4W 220V</v>
          </cell>
          <cell r="C5705" t="str">
            <v>5(2.5)A 매입형</v>
          </cell>
          <cell r="D5705" t="str">
            <v>대</v>
          </cell>
        </row>
        <row r="5706">
          <cell r="A5706">
            <v>7613122</v>
          </cell>
          <cell r="B5706" t="str">
            <v>전력량계-3P4W 220V</v>
          </cell>
          <cell r="C5706" t="str">
            <v>30(10)A</v>
          </cell>
          <cell r="D5706" t="str">
            <v>대</v>
          </cell>
        </row>
        <row r="5707">
          <cell r="A5707">
            <v>7613123</v>
          </cell>
          <cell r="B5707" t="str">
            <v>전력량계-3P4W 220V</v>
          </cell>
          <cell r="C5707" t="str">
            <v>60(20)A</v>
          </cell>
          <cell r="D5707" t="str">
            <v>대</v>
          </cell>
        </row>
        <row r="5708">
          <cell r="A5708">
            <v>7613124</v>
          </cell>
          <cell r="B5708" t="str">
            <v>전력량계-3P4W 220V</v>
          </cell>
          <cell r="C5708" t="str">
            <v>120(40)A</v>
          </cell>
          <cell r="D5708" t="str">
            <v>대</v>
          </cell>
        </row>
        <row r="5709">
          <cell r="A5709">
            <v>7614001</v>
          </cell>
          <cell r="B5709" t="str">
            <v>부스바</v>
          </cell>
          <cell r="C5709" t="str">
            <v>3.0mm x 25mm</v>
          </cell>
          <cell r="D5709" t="str">
            <v>kg</v>
          </cell>
        </row>
        <row r="5710">
          <cell r="A5710">
            <v>7614002</v>
          </cell>
          <cell r="B5710" t="str">
            <v>부스바</v>
          </cell>
          <cell r="C5710" t="str">
            <v>3.0mm x 30mm</v>
          </cell>
          <cell r="D5710" t="str">
            <v>kg</v>
          </cell>
        </row>
        <row r="5711">
          <cell r="A5711">
            <v>7614010</v>
          </cell>
          <cell r="B5711" t="str">
            <v>부스바</v>
          </cell>
          <cell r="C5711" t="str">
            <v>5.0mm x 25mm</v>
          </cell>
          <cell r="D5711" t="str">
            <v>kg</v>
          </cell>
        </row>
        <row r="5712">
          <cell r="A5712">
            <v>7614011</v>
          </cell>
          <cell r="B5712" t="str">
            <v>부스바</v>
          </cell>
          <cell r="C5712" t="str">
            <v>5.0mm x 50mm</v>
          </cell>
          <cell r="D5712" t="str">
            <v>kg</v>
          </cell>
        </row>
        <row r="5713">
          <cell r="A5713">
            <v>7614012</v>
          </cell>
          <cell r="B5713" t="str">
            <v>부스바</v>
          </cell>
          <cell r="C5713" t="str">
            <v>5.0mm x 75mm</v>
          </cell>
          <cell r="D5713" t="str">
            <v>kg</v>
          </cell>
        </row>
        <row r="5714">
          <cell r="A5714">
            <v>7614020</v>
          </cell>
          <cell r="B5714" t="str">
            <v>부스바</v>
          </cell>
          <cell r="C5714" t="str">
            <v>6.0mm x 50mm</v>
          </cell>
          <cell r="D5714" t="str">
            <v>kg</v>
          </cell>
        </row>
        <row r="5715">
          <cell r="A5715">
            <v>7614021</v>
          </cell>
          <cell r="B5715" t="str">
            <v>부스바</v>
          </cell>
          <cell r="C5715" t="str">
            <v>6.0mm x 75mm</v>
          </cell>
          <cell r="D5715" t="str">
            <v>kg</v>
          </cell>
        </row>
        <row r="5716">
          <cell r="A5716">
            <v>7614022</v>
          </cell>
          <cell r="B5716" t="str">
            <v>부스바</v>
          </cell>
          <cell r="C5716" t="str">
            <v>6.0mm x 100mm</v>
          </cell>
          <cell r="D5716" t="str">
            <v>kg</v>
          </cell>
        </row>
        <row r="5717">
          <cell r="A5717">
            <v>7614030</v>
          </cell>
          <cell r="B5717" t="str">
            <v>부스바</v>
          </cell>
          <cell r="C5717" t="str">
            <v>8.0mm x 75mm</v>
          </cell>
          <cell r="D5717" t="str">
            <v>kg</v>
          </cell>
        </row>
        <row r="5718">
          <cell r="A5718">
            <v>7614031</v>
          </cell>
          <cell r="B5718" t="str">
            <v>부스바</v>
          </cell>
          <cell r="C5718" t="str">
            <v>8.0mm x 100mm</v>
          </cell>
          <cell r="D5718" t="str">
            <v>kg</v>
          </cell>
        </row>
        <row r="5719">
          <cell r="A5719">
            <v>7614040</v>
          </cell>
          <cell r="B5719" t="str">
            <v>부스바</v>
          </cell>
          <cell r="C5719" t="str">
            <v>10mm x 50mm</v>
          </cell>
          <cell r="D5719" t="str">
            <v>kg</v>
          </cell>
        </row>
        <row r="5720">
          <cell r="A5720">
            <v>7614041</v>
          </cell>
          <cell r="B5720" t="str">
            <v>부스바</v>
          </cell>
          <cell r="C5720" t="str">
            <v>10mm x 100mm</v>
          </cell>
          <cell r="D5720" t="str">
            <v>kg</v>
          </cell>
        </row>
        <row r="5721">
          <cell r="A5721">
            <v>7614042</v>
          </cell>
          <cell r="B5721" t="str">
            <v>부스바</v>
          </cell>
          <cell r="C5721" t="str">
            <v>10mm x 120mm</v>
          </cell>
          <cell r="D5721" t="str">
            <v>kg</v>
          </cell>
        </row>
        <row r="5722">
          <cell r="A5722">
            <v>7614043</v>
          </cell>
          <cell r="B5722" t="str">
            <v>부스바</v>
          </cell>
          <cell r="C5722" t="str">
            <v>10mm x 150mm</v>
          </cell>
          <cell r="D5722" t="str">
            <v>kg</v>
          </cell>
        </row>
        <row r="5723">
          <cell r="A5723">
            <v>7614100</v>
          </cell>
          <cell r="B5723" t="str">
            <v>부스바</v>
          </cell>
          <cell r="C5723" t="str">
            <v>2.0mm x 12mm</v>
          </cell>
          <cell r="D5723" t="str">
            <v>m</v>
          </cell>
        </row>
        <row r="5724">
          <cell r="A5724">
            <v>7614110</v>
          </cell>
          <cell r="B5724" t="str">
            <v>부스바</v>
          </cell>
          <cell r="C5724" t="str">
            <v>3.0mm x 20mm</v>
          </cell>
          <cell r="D5724" t="str">
            <v>m</v>
          </cell>
        </row>
        <row r="5725">
          <cell r="A5725">
            <v>7614111</v>
          </cell>
          <cell r="B5725" t="str">
            <v>부스바</v>
          </cell>
          <cell r="C5725" t="str">
            <v>3.0mm x 25mm</v>
          </cell>
          <cell r="D5725" t="str">
            <v>m</v>
          </cell>
        </row>
        <row r="5726">
          <cell r="A5726">
            <v>7614112</v>
          </cell>
          <cell r="B5726" t="str">
            <v>부스바</v>
          </cell>
          <cell r="C5726" t="str">
            <v>3.0mm x 30mm</v>
          </cell>
          <cell r="D5726" t="str">
            <v>m</v>
          </cell>
        </row>
        <row r="5727">
          <cell r="A5727">
            <v>7614120</v>
          </cell>
          <cell r="B5727" t="str">
            <v>부스바</v>
          </cell>
          <cell r="C5727" t="str">
            <v>4.0mm x 30mm</v>
          </cell>
          <cell r="D5727" t="str">
            <v>m</v>
          </cell>
        </row>
        <row r="5728">
          <cell r="A5728">
            <v>7614121</v>
          </cell>
          <cell r="B5728" t="str">
            <v>부스바</v>
          </cell>
          <cell r="C5728" t="str">
            <v>4.0mm x 40mm</v>
          </cell>
          <cell r="D5728" t="str">
            <v>m</v>
          </cell>
        </row>
        <row r="5729">
          <cell r="A5729">
            <v>7614130</v>
          </cell>
          <cell r="B5729" t="str">
            <v>부스바</v>
          </cell>
          <cell r="C5729" t="str">
            <v>5.0mm x 30mm</v>
          </cell>
          <cell r="D5729" t="str">
            <v>m</v>
          </cell>
        </row>
        <row r="5730">
          <cell r="A5730">
            <v>7614131</v>
          </cell>
          <cell r="B5730" t="str">
            <v>부스바</v>
          </cell>
          <cell r="C5730" t="str">
            <v>5.0mm x 40mm</v>
          </cell>
          <cell r="D5730" t="str">
            <v>m</v>
          </cell>
        </row>
        <row r="5731">
          <cell r="A5731">
            <v>7614132</v>
          </cell>
          <cell r="B5731" t="str">
            <v>부스바</v>
          </cell>
          <cell r="C5731" t="str">
            <v>5.0mm x 50mm</v>
          </cell>
          <cell r="D5731" t="str">
            <v>m</v>
          </cell>
        </row>
        <row r="5732">
          <cell r="A5732">
            <v>7614133</v>
          </cell>
          <cell r="B5732" t="str">
            <v>부스바</v>
          </cell>
          <cell r="C5732" t="str">
            <v>5.0mm x 60mm</v>
          </cell>
          <cell r="D5732" t="str">
            <v>m</v>
          </cell>
        </row>
        <row r="5733">
          <cell r="A5733">
            <v>7614140</v>
          </cell>
          <cell r="B5733" t="str">
            <v>부스바</v>
          </cell>
          <cell r="C5733" t="str">
            <v>6.0mm x 40mm</v>
          </cell>
          <cell r="D5733" t="str">
            <v>m</v>
          </cell>
        </row>
        <row r="5734">
          <cell r="A5734">
            <v>7614141</v>
          </cell>
          <cell r="B5734" t="str">
            <v>부스바</v>
          </cell>
          <cell r="C5734" t="str">
            <v>6.0mm x 50mm</v>
          </cell>
          <cell r="D5734" t="str">
            <v>m</v>
          </cell>
        </row>
        <row r="5735">
          <cell r="A5735">
            <v>7614142</v>
          </cell>
          <cell r="B5735" t="str">
            <v>부스바</v>
          </cell>
          <cell r="C5735" t="str">
            <v>6.0mm x 60mm</v>
          </cell>
          <cell r="D5735" t="str">
            <v>m</v>
          </cell>
        </row>
        <row r="5736">
          <cell r="A5736">
            <v>7614143</v>
          </cell>
          <cell r="B5736" t="str">
            <v>부스바</v>
          </cell>
          <cell r="C5736" t="str">
            <v>6.0mm x 75mm</v>
          </cell>
          <cell r="D5736" t="str">
            <v>m</v>
          </cell>
        </row>
        <row r="5737">
          <cell r="A5737">
            <v>7614150</v>
          </cell>
          <cell r="B5737" t="str">
            <v>부스바</v>
          </cell>
          <cell r="C5737" t="str">
            <v>8.0mm x 50mm</v>
          </cell>
          <cell r="D5737" t="str">
            <v>m</v>
          </cell>
        </row>
        <row r="5738">
          <cell r="A5738">
            <v>7614151</v>
          </cell>
          <cell r="B5738" t="str">
            <v>부스바</v>
          </cell>
          <cell r="C5738" t="str">
            <v>8.0mm x 60mm</v>
          </cell>
          <cell r="D5738" t="str">
            <v>m</v>
          </cell>
        </row>
        <row r="5739">
          <cell r="A5739">
            <v>7614152</v>
          </cell>
          <cell r="B5739" t="str">
            <v>부스바</v>
          </cell>
          <cell r="C5739" t="str">
            <v>8.0mm x 75mm</v>
          </cell>
          <cell r="D5739" t="str">
            <v>m</v>
          </cell>
        </row>
        <row r="5740">
          <cell r="A5740">
            <v>7614160</v>
          </cell>
          <cell r="B5740" t="str">
            <v>부스바-주회로용</v>
          </cell>
          <cell r="C5740" t="str">
            <v>35x15mm</v>
          </cell>
          <cell r="D5740" t="str">
            <v>kg</v>
          </cell>
        </row>
        <row r="5741">
          <cell r="A5741">
            <v>7614161</v>
          </cell>
          <cell r="B5741" t="str">
            <v>부스바-분기회로용</v>
          </cell>
          <cell r="C5741" t="str">
            <v>35x12.5mm</v>
          </cell>
          <cell r="D5741" t="str">
            <v>kg</v>
          </cell>
        </row>
        <row r="5742">
          <cell r="A5742">
            <v>7614180</v>
          </cell>
          <cell r="B5742" t="str">
            <v>FLEXIBLE BUS BAR</v>
          </cell>
          <cell r="C5742" t="str">
            <v>200A</v>
          </cell>
          <cell r="D5742" t="str">
            <v>개</v>
          </cell>
        </row>
        <row r="5743">
          <cell r="A5743">
            <v>7614181</v>
          </cell>
          <cell r="B5743" t="str">
            <v>FLEXIBLE BUS BAR</v>
          </cell>
          <cell r="C5743" t="str">
            <v>400A</v>
          </cell>
          <cell r="D5743" t="str">
            <v>개</v>
          </cell>
        </row>
        <row r="5744">
          <cell r="A5744">
            <v>7614182</v>
          </cell>
          <cell r="B5744" t="str">
            <v>FLEXIBLE BUS BAR</v>
          </cell>
          <cell r="C5744" t="str">
            <v>600A</v>
          </cell>
          <cell r="D5744" t="str">
            <v>개</v>
          </cell>
        </row>
        <row r="5745">
          <cell r="A5745">
            <v>7614183</v>
          </cell>
          <cell r="B5745" t="str">
            <v>FLEXIBLE BUS BAR</v>
          </cell>
          <cell r="C5745" t="str">
            <v>800A</v>
          </cell>
          <cell r="D5745" t="str">
            <v>개</v>
          </cell>
        </row>
        <row r="5746">
          <cell r="A5746">
            <v>7614184</v>
          </cell>
          <cell r="B5746" t="str">
            <v>FLEXIBLE BUS BAR</v>
          </cell>
          <cell r="C5746" t="str">
            <v>1000A</v>
          </cell>
          <cell r="D5746" t="str">
            <v>개</v>
          </cell>
        </row>
        <row r="5747">
          <cell r="A5747">
            <v>7614185</v>
          </cell>
          <cell r="B5747" t="str">
            <v>FLEXIBLE BUS BAR</v>
          </cell>
          <cell r="C5747" t="str">
            <v>1200A</v>
          </cell>
          <cell r="D5747" t="str">
            <v>개</v>
          </cell>
        </row>
        <row r="5748">
          <cell r="A5748">
            <v>7614186</v>
          </cell>
          <cell r="B5748" t="str">
            <v>FLEXIBLE BUS BAR</v>
          </cell>
          <cell r="C5748" t="str">
            <v>1500A</v>
          </cell>
          <cell r="D5748" t="str">
            <v>개</v>
          </cell>
        </row>
        <row r="5749">
          <cell r="A5749">
            <v>7614187</v>
          </cell>
          <cell r="B5749" t="str">
            <v>FLEXIBLE BUS BAR</v>
          </cell>
          <cell r="C5749" t="str">
            <v>2000A</v>
          </cell>
          <cell r="D5749" t="str">
            <v>개</v>
          </cell>
        </row>
        <row r="5750">
          <cell r="A5750">
            <v>7614188</v>
          </cell>
          <cell r="B5750" t="str">
            <v>FLEXIBLE BUS BAR</v>
          </cell>
          <cell r="C5750" t="str">
            <v>2500A</v>
          </cell>
          <cell r="D5750" t="str">
            <v>개</v>
          </cell>
        </row>
        <row r="5751">
          <cell r="A5751">
            <v>7615001</v>
          </cell>
          <cell r="B5751" t="str">
            <v>A S</v>
          </cell>
          <cell r="C5751" t="str">
            <v>3P 3W</v>
          </cell>
          <cell r="D5751" t="str">
            <v>개</v>
          </cell>
        </row>
        <row r="5752">
          <cell r="A5752">
            <v>7615002</v>
          </cell>
          <cell r="B5752" t="str">
            <v>A S</v>
          </cell>
          <cell r="C5752" t="str">
            <v>3P 4W</v>
          </cell>
          <cell r="D5752" t="str">
            <v>개</v>
          </cell>
        </row>
        <row r="5753">
          <cell r="A5753">
            <v>7615020</v>
          </cell>
          <cell r="B5753" t="str">
            <v>BELL (PANEL용)</v>
          </cell>
          <cell r="C5753" t="str">
            <v>DC 110V 4인치</v>
          </cell>
          <cell r="D5753" t="str">
            <v>개</v>
          </cell>
        </row>
        <row r="5754">
          <cell r="A5754">
            <v>7615021</v>
          </cell>
          <cell r="B5754" t="str">
            <v>BUS BAR</v>
          </cell>
          <cell r="C5754" t="str">
            <v xml:space="preserve"> </v>
          </cell>
          <cell r="D5754" t="str">
            <v>Kg</v>
          </cell>
        </row>
        <row r="5755">
          <cell r="A5755">
            <v>7615022</v>
          </cell>
          <cell r="B5755" t="str">
            <v>BUS 지지대</v>
          </cell>
          <cell r="C5755" t="str">
            <v>3P</v>
          </cell>
          <cell r="D5755" t="str">
            <v>개</v>
          </cell>
        </row>
        <row r="5756">
          <cell r="A5756">
            <v>7615023</v>
          </cell>
          <cell r="B5756" t="str">
            <v>BUZZER</v>
          </cell>
          <cell r="C5756" t="str">
            <v>DC 110V</v>
          </cell>
          <cell r="D5756" t="str">
            <v>개</v>
          </cell>
        </row>
        <row r="5757">
          <cell r="A5757">
            <v>7615024</v>
          </cell>
          <cell r="B5757" t="str">
            <v>BUZZER</v>
          </cell>
          <cell r="C5757" t="str">
            <v>AC 110/220V</v>
          </cell>
          <cell r="D5757" t="str">
            <v>개</v>
          </cell>
        </row>
        <row r="5758">
          <cell r="A5758">
            <v>7615040</v>
          </cell>
          <cell r="B5758" t="str">
            <v>CONSENT</v>
          </cell>
          <cell r="C5758" t="str">
            <v>2P 15A 2구</v>
          </cell>
          <cell r="D5758" t="str">
            <v>개</v>
          </cell>
        </row>
        <row r="5759">
          <cell r="A5759">
            <v>7615041</v>
          </cell>
          <cell r="B5759" t="str">
            <v>C S</v>
          </cell>
          <cell r="C5759" t="str">
            <v>ON/OFF 걸림형</v>
          </cell>
          <cell r="D5759" t="str">
            <v>개</v>
          </cell>
        </row>
        <row r="5760">
          <cell r="A5760">
            <v>7615042</v>
          </cell>
          <cell r="B5760" t="str">
            <v>CTT PTT</v>
          </cell>
          <cell r="C5760" t="str">
            <v>3P 3W</v>
          </cell>
          <cell r="D5760" t="str">
            <v>개</v>
          </cell>
        </row>
        <row r="5761">
          <cell r="A5761">
            <v>7615043</v>
          </cell>
          <cell r="B5761" t="str">
            <v>CTT PTT</v>
          </cell>
          <cell r="C5761" t="str">
            <v>3P 4W</v>
          </cell>
          <cell r="D5761" t="str">
            <v>개</v>
          </cell>
        </row>
        <row r="5762">
          <cell r="A5762">
            <v>7615060</v>
          </cell>
          <cell r="B5762" t="str">
            <v>DIAZED FUSE 2A</v>
          </cell>
          <cell r="C5762" t="str">
            <v>W/HOLDER</v>
          </cell>
          <cell r="D5762" t="str">
            <v>개</v>
          </cell>
        </row>
        <row r="5763">
          <cell r="A5763">
            <v>7615061</v>
          </cell>
          <cell r="B5763" t="str">
            <v>DRAW OUT UNIT</v>
          </cell>
          <cell r="C5763" t="str">
            <v xml:space="preserve"> </v>
          </cell>
          <cell r="D5763" t="str">
            <v>개</v>
          </cell>
        </row>
        <row r="5764">
          <cell r="A5764">
            <v>7615062</v>
          </cell>
          <cell r="B5764" t="str">
            <v>D/O UNIT</v>
          </cell>
          <cell r="C5764" t="str">
            <v>240x600</v>
          </cell>
          <cell r="D5764" t="str">
            <v>개</v>
          </cell>
        </row>
        <row r="5765">
          <cell r="A5765">
            <v>7615063</v>
          </cell>
          <cell r="B5765" t="str">
            <v>D/O UNIT</v>
          </cell>
          <cell r="C5765" t="str">
            <v>360x600</v>
          </cell>
          <cell r="D5765" t="str">
            <v>개</v>
          </cell>
        </row>
        <row r="5766">
          <cell r="A5766">
            <v>7615064</v>
          </cell>
          <cell r="B5766" t="str">
            <v>D/O UNIT</v>
          </cell>
          <cell r="C5766" t="str">
            <v>480x600</v>
          </cell>
          <cell r="D5766" t="str">
            <v>개</v>
          </cell>
        </row>
        <row r="5767">
          <cell r="A5767">
            <v>7615065</v>
          </cell>
          <cell r="B5767" t="str">
            <v>D/O UNIT</v>
          </cell>
          <cell r="C5767" t="str">
            <v>600x600</v>
          </cell>
          <cell r="D5767" t="str">
            <v>개</v>
          </cell>
        </row>
        <row r="5768">
          <cell r="A5768">
            <v>7615066</v>
          </cell>
          <cell r="B5768" t="str">
            <v>D/O UNIT</v>
          </cell>
          <cell r="C5768" t="str">
            <v>720x600</v>
          </cell>
          <cell r="D5768" t="str">
            <v>개</v>
          </cell>
        </row>
        <row r="5769">
          <cell r="A5769">
            <v>7615067</v>
          </cell>
          <cell r="B5769" t="str">
            <v>D/O UNIT</v>
          </cell>
          <cell r="C5769" t="str">
            <v>840x600</v>
          </cell>
          <cell r="D5769" t="str">
            <v>개</v>
          </cell>
        </row>
        <row r="5770">
          <cell r="A5770">
            <v>7615068</v>
          </cell>
          <cell r="B5770" t="str">
            <v>DOOR HANDLE</v>
          </cell>
          <cell r="C5770" t="str">
            <v>W/KEY(대)</v>
          </cell>
          <cell r="D5770" t="str">
            <v>개</v>
          </cell>
        </row>
        <row r="5771">
          <cell r="A5771">
            <v>7615069</v>
          </cell>
          <cell r="B5771" t="str">
            <v>DOOR HANDLE</v>
          </cell>
          <cell r="C5771" t="str">
            <v>KEY TYPE</v>
          </cell>
          <cell r="D5771" t="str">
            <v>개</v>
          </cell>
        </row>
        <row r="5772">
          <cell r="A5772">
            <v>7615070</v>
          </cell>
          <cell r="B5772" t="str">
            <v>DOOR HANDLE</v>
          </cell>
          <cell r="C5772" t="str">
            <v>PUSH TYPE</v>
          </cell>
          <cell r="D5772" t="str">
            <v>개</v>
          </cell>
        </row>
        <row r="5773">
          <cell r="A5773">
            <v>7615071</v>
          </cell>
          <cell r="B5773" t="str">
            <v>E.T.</v>
          </cell>
          <cell r="C5773" t="str">
            <v>1P</v>
          </cell>
          <cell r="D5773" t="str">
            <v>개</v>
          </cell>
        </row>
        <row r="5774">
          <cell r="A5774">
            <v>7615072</v>
          </cell>
          <cell r="B5774" t="str">
            <v>N.T.</v>
          </cell>
          <cell r="C5774" t="str">
            <v>1P</v>
          </cell>
          <cell r="D5774" t="str">
            <v>개</v>
          </cell>
        </row>
        <row r="5775">
          <cell r="A5775">
            <v>7615080</v>
          </cell>
          <cell r="B5775" t="str">
            <v>FAN</v>
          </cell>
          <cell r="C5775" t="str">
            <v>220/110V</v>
          </cell>
          <cell r="D5775" t="str">
            <v>개</v>
          </cell>
        </row>
        <row r="5776">
          <cell r="A5776">
            <v>7615081</v>
          </cell>
          <cell r="B5776" t="str">
            <v>FAN</v>
          </cell>
          <cell r="C5776" t="str">
            <v>(S) 220/110V</v>
          </cell>
          <cell r="D5776" t="str">
            <v>개</v>
          </cell>
        </row>
        <row r="5777">
          <cell r="A5777">
            <v>7615082</v>
          </cell>
          <cell r="B5777" t="str">
            <v>FASTNER</v>
          </cell>
          <cell r="C5777" t="str">
            <v xml:space="preserve"> </v>
          </cell>
          <cell r="D5777" t="str">
            <v>개</v>
          </cell>
        </row>
        <row r="5778">
          <cell r="A5778">
            <v>7615083</v>
          </cell>
          <cell r="B5778" t="str">
            <v>F I</v>
          </cell>
          <cell r="C5778" t="str">
            <v>1단  1열</v>
          </cell>
          <cell r="D5778" t="str">
            <v>개</v>
          </cell>
        </row>
        <row r="5779">
          <cell r="A5779">
            <v>7615084</v>
          </cell>
          <cell r="B5779" t="str">
            <v>F I</v>
          </cell>
          <cell r="C5779" t="str">
            <v>1단  2열</v>
          </cell>
          <cell r="D5779" t="str">
            <v>개</v>
          </cell>
        </row>
        <row r="5780">
          <cell r="A5780">
            <v>7615085</v>
          </cell>
          <cell r="B5780" t="str">
            <v>F I</v>
          </cell>
          <cell r="C5780" t="str">
            <v>1단  3열</v>
          </cell>
          <cell r="D5780" t="str">
            <v>개</v>
          </cell>
        </row>
        <row r="5781">
          <cell r="A5781">
            <v>7615086</v>
          </cell>
          <cell r="B5781" t="str">
            <v>F I</v>
          </cell>
          <cell r="C5781" t="str">
            <v>1단  4열</v>
          </cell>
          <cell r="D5781" t="str">
            <v>개</v>
          </cell>
        </row>
        <row r="5782">
          <cell r="A5782">
            <v>7615087</v>
          </cell>
          <cell r="B5782" t="str">
            <v>F I</v>
          </cell>
          <cell r="C5782" t="str">
            <v>1단  5열</v>
          </cell>
          <cell r="D5782" t="str">
            <v>개</v>
          </cell>
        </row>
        <row r="5783">
          <cell r="A5783">
            <v>7615088</v>
          </cell>
          <cell r="B5783" t="str">
            <v>F I</v>
          </cell>
          <cell r="C5783" t="str">
            <v>1단  6열</v>
          </cell>
          <cell r="D5783" t="str">
            <v>개</v>
          </cell>
        </row>
        <row r="5784">
          <cell r="A5784">
            <v>7615089</v>
          </cell>
          <cell r="B5784" t="str">
            <v>F I</v>
          </cell>
          <cell r="C5784" t="str">
            <v>1단  7열</v>
          </cell>
          <cell r="D5784" t="str">
            <v>개</v>
          </cell>
        </row>
        <row r="5785">
          <cell r="A5785">
            <v>7615090</v>
          </cell>
          <cell r="B5785" t="str">
            <v>F I</v>
          </cell>
          <cell r="C5785" t="str">
            <v>1단  8열</v>
          </cell>
          <cell r="D5785" t="str">
            <v>개</v>
          </cell>
        </row>
        <row r="5786">
          <cell r="A5786">
            <v>7615091</v>
          </cell>
          <cell r="B5786" t="str">
            <v>F I</v>
          </cell>
          <cell r="C5786" t="str">
            <v>1단  9열</v>
          </cell>
          <cell r="D5786" t="str">
            <v>개</v>
          </cell>
        </row>
        <row r="5787">
          <cell r="A5787">
            <v>7615092</v>
          </cell>
          <cell r="B5787" t="str">
            <v>F I</v>
          </cell>
          <cell r="C5787" t="str">
            <v>1단 10열</v>
          </cell>
          <cell r="D5787" t="str">
            <v>개</v>
          </cell>
        </row>
        <row r="5788">
          <cell r="A5788">
            <v>7615093</v>
          </cell>
          <cell r="B5788" t="str">
            <v>F I</v>
          </cell>
          <cell r="C5788" t="str">
            <v>2단  1열</v>
          </cell>
          <cell r="D5788" t="str">
            <v>개</v>
          </cell>
        </row>
        <row r="5789">
          <cell r="A5789">
            <v>7615094</v>
          </cell>
          <cell r="B5789" t="str">
            <v>F I</v>
          </cell>
          <cell r="C5789" t="str">
            <v>2단  2열</v>
          </cell>
          <cell r="D5789" t="str">
            <v>개</v>
          </cell>
        </row>
        <row r="5790">
          <cell r="A5790">
            <v>7615095</v>
          </cell>
          <cell r="B5790" t="str">
            <v>F I</v>
          </cell>
          <cell r="C5790" t="str">
            <v>2단  3열</v>
          </cell>
          <cell r="D5790" t="str">
            <v>개</v>
          </cell>
        </row>
        <row r="5791">
          <cell r="A5791">
            <v>7615096</v>
          </cell>
          <cell r="B5791" t="str">
            <v>F I</v>
          </cell>
          <cell r="C5791" t="str">
            <v>2단  4열</v>
          </cell>
          <cell r="D5791" t="str">
            <v>개</v>
          </cell>
        </row>
        <row r="5792">
          <cell r="A5792">
            <v>7615097</v>
          </cell>
          <cell r="B5792" t="str">
            <v>F I</v>
          </cell>
          <cell r="C5792" t="str">
            <v>2단  5열</v>
          </cell>
          <cell r="D5792" t="str">
            <v>개</v>
          </cell>
        </row>
        <row r="5793">
          <cell r="A5793">
            <v>7615098</v>
          </cell>
          <cell r="B5793" t="str">
            <v>F I</v>
          </cell>
          <cell r="C5793" t="str">
            <v>2단  6열</v>
          </cell>
          <cell r="D5793" t="str">
            <v>개</v>
          </cell>
        </row>
        <row r="5794">
          <cell r="A5794">
            <v>7615099</v>
          </cell>
          <cell r="B5794" t="str">
            <v>F I</v>
          </cell>
          <cell r="C5794" t="str">
            <v>2단  7열</v>
          </cell>
          <cell r="D5794" t="str">
            <v>개</v>
          </cell>
        </row>
        <row r="5795">
          <cell r="A5795">
            <v>7615100</v>
          </cell>
          <cell r="B5795" t="str">
            <v>F I</v>
          </cell>
          <cell r="C5795" t="str">
            <v>2단  8열</v>
          </cell>
          <cell r="D5795" t="str">
            <v>개</v>
          </cell>
        </row>
        <row r="5796">
          <cell r="A5796">
            <v>7615101</v>
          </cell>
          <cell r="B5796" t="str">
            <v>F I</v>
          </cell>
          <cell r="C5796" t="str">
            <v>2단  9열</v>
          </cell>
          <cell r="D5796" t="str">
            <v>개</v>
          </cell>
        </row>
        <row r="5797">
          <cell r="A5797">
            <v>7615102</v>
          </cell>
          <cell r="B5797" t="str">
            <v>F I</v>
          </cell>
          <cell r="C5797" t="str">
            <v>2단 10열</v>
          </cell>
          <cell r="D5797" t="str">
            <v>개</v>
          </cell>
        </row>
        <row r="5798">
          <cell r="A5798">
            <v>7615103</v>
          </cell>
          <cell r="B5798" t="str">
            <v>F I</v>
          </cell>
          <cell r="C5798" t="str">
            <v>3단  1열</v>
          </cell>
          <cell r="D5798" t="str">
            <v>개</v>
          </cell>
        </row>
        <row r="5799">
          <cell r="A5799">
            <v>7615104</v>
          </cell>
          <cell r="B5799" t="str">
            <v>F I</v>
          </cell>
          <cell r="C5799" t="str">
            <v>3단  2열</v>
          </cell>
          <cell r="D5799" t="str">
            <v>개</v>
          </cell>
        </row>
        <row r="5800">
          <cell r="A5800">
            <v>7615105</v>
          </cell>
          <cell r="B5800" t="str">
            <v>F I</v>
          </cell>
          <cell r="C5800" t="str">
            <v>3단  3열</v>
          </cell>
          <cell r="D5800" t="str">
            <v>개</v>
          </cell>
        </row>
        <row r="5801">
          <cell r="A5801">
            <v>7615106</v>
          </cell>
          <cell r="B5801" t="str">
            <v>F I</v>
          </cell>
          <cell r="C5801" t="str">
            <v>3단  4열</v>
          </cell>
          <cell r="D5801" t="str">
            <v>개</v>
          </cell>
        </row>
        <row r="5802">
          <cell r="A5802">
            <v>7615107</v>
          </cell>
          <cell r="B5802" t="str">
            <v>F I</v>
          </cell>
          <cell r="C5802" t="str">
            <v>3단 12열</v>
          </cell>
          <cell r="D5802" t="str">
            <v>개</v>
          </cell>
        </row>
        <row r="5803">
          <cell r="A5803">
            <v>7615108</v>
          </cell>
          <cell r="B5803" t="str">
            <v>F I</v>
          </cell>
          <cell r="C5803" t="str">
            <v>4단  6열</v>
          </cell>
          <cell r="D5803" t="str">
            <v>개</v>
          </cell>
        </row>
        <row r="5804">
          <cell r="A5804">
            <v>7615109</v>
          </cell>
          <cell r="B5804" t="str">
            <v>F I</v>
          </cell>
          <cell r="C5804" t="str">
            <v>4단 20열</v>
          </cell>
          <cell r="D5804" t="str">
            <v>개</v>
          </cell>
        </row>
        <row r="5805">
          <cell r="A5805">
            <v>7615110</v>
          </cell>
          <cell r="B5805" t="str">
            <v>F L</v>
          </cell>
          <cell r="C5805" t="str">
            <v>220V 10W</v>
          </cell>
          <cell r="D5805" t="str">
            <v>개</v>
          </cell>
        </row>
        <row r="5806">
          <cell r="A5806">
            <v>7615111</v>
          </cell>
          <cell r="B5806" t="str">
            <v>F L</v>
          </cell>
          <cell r="C5806" t="str">
            <v>220V 20W</v>
          </cell>
          <cell r="D5806" t="str">
            <v>개</v>
          </cell>
        </row>
        <row r="5807">
          <cell r="A5807">
            <v>7615112</v>
          </cell>
          <cell r="B5807" t="str">
            <v>F L</v>
          </cell>
          <cell r="C5807" t="str">
            <v>110V 10W</v>
          </cell>
          <cell r="D5807" t="str">
            <v>개</v>
          </cell>
        </row>
        <row r="5808">
          <cell r="A5808">
            <v>7615113</v>
          </cell>
          <cell r="B5808" t="str">
            <v>F L</v>
          </cell>
          <cell r="C5808" t="str">
            <v>110V 20W</v>
          </cell>
          <cell r="D5808" t="str">
            <v>개</v>
          </cell>
        </row>
        <row r="5809">
          <cell r="A5809">
            <v>7615114</v>
          </cell>
          <cell r="B5809" t="str">
            <v>FLEX-BUS</v>
          </cell>
          <cell r="C5809" t="str">
            <v>600A L=350</v>
          </cell>
          <cell r="D5809" t="str">
            <v>개</v>
          </cell>
        </row>
        <row r="5810">
          <cell r="A5810">
            <v>7615115</v>
          </cell>
          <cell r="B5810" t="str">
            <v>FLEX-BUS</v>
          </cell>
          <cell r="C5810" t="str">
            <v>1200A L=350</v>
          </cell>
          <cell r="D5810" t="str">
            <v>개</v>
          </cell>
        </row>
        <row r="5811">
          <cell r="A5811">
            <v>7615116</v>
          </cell>
          <cell r="B5811" t="str">
            <v>FLEX-BUS</v>
          </cell>
          <cell r="C5811" t="str">
            <v>3000A L=350</v>
          </cell>
          <cell r="D5811" t="str">
            <v>개</v>
          </cell>
        </row>
        <row r="5812">
          <cell r="A5812">
            <v>7615117</v>
          </cell>
          <cell r="B5812" t="str">
            <v>FLOAT S/W</v>
          </cell>
          <cell r="C5812" t="str">
            <v>AC220V W/SOCKET</v>
          </cell>
          <cell r="D5812" t="str">
            <v>개</v>
          </cell>
        </row>
        <row r="5813">
          <cell r="A5813">
            <v>7615118</v>
          </cell>
          <cell r="B5813" t="str">
            <v>FLOATLESS S/W</v>
          </cell>
          <cell r="C5813" t="str">
            <v>4P</v>
          </cell>
          <cell r="D5813" t="str">
            <v>개</v>
          </cell>
        </row>
        <row r="5814">
          <cell r="A5814">
            <v>7615140</v>
          </cell>
          <cell r="B5814" t="str">
            <v>HOUSING</v>
          </cell>
          <cell r="C5814" t="str">
            <v>6P</v>
          </cell>
          <cell r="D5814" t="str">
            <v>개</v>
          </cell>
        </row>
        <row r="5815">
          <cell r="A5815">
            <v>7615141</v>
          </cell>
          <cell r="B5815" t="str">
            <v>HOUSING</v>
          </cell>
          <cell r="C5815" t="str">
            <v>12P</v>
          </cell>
          <cell r="D5815" t="str">
            <v>개</v>
          </cell>
        </row>
        <row r="5816">
          <cell r="A5816">
            <v>7615160</v>
          </cell>
          <cell r="B5816" t="str">
            <v>I L</v>
          </cell>
          <cell r="C5816" t="str">
            <v>20W</v>
          </cell>
          <cell r="D5816" t="str">
            <v>개</v>
          </cell>
        </row>
        <row r="5817">
          <cell r="A5817">
            <v>7615180</v>
          </cell>
          <cell r="B5817" t="str">
            <v>LED LAMP(MIMIC)</v>
          </cell>
          <cell r="C5817" t="str">
            <v>DC24V 3 COLOR</v>
          </cell>
          <cell r="D5817" t="str">
            <v>개</v>
          </cell>
        </row>
        <row r="5818">
          <cell r="A5818">
            <v>7615181</v>
          </cell>
          <cell r="B5818" t="str">
            <v>LIMIT S/W</v>
          </cell>
          <cell r="C5818" t="str">
            <v>AC 220V 1a 1b</v>
          </cell>
          <cell r="D5818" t="str">
            <v>개</v>
          </cell>
        </row>
        <row r="5819">
          <cell r="A5819">
            <v>7615200</v>
          </cell>
          <cell r="B5819" t="str">
            <v>NAME PLATE</v>
          </cell>
          <cell r="C5819" t="str">
            <v>아크릴(대)</v>
          </cell>
          <cell r="D5819" t="str">
            <v>개</v>
          </cell>
        </row>
        <row r="5820">
          <cell r="A5820">
            <v>7615201</v>
          </cell>
          <cell r="B5820" t="str">
            <v>NAME PLATE</v>
          </cell>
          <cell r="C5820" t="str">
            <v>아크릴(중)</v>
          </cell>
          <cell r="D5820" t="str">
            <v>개</v>
          </cell>
        </row>
        <row r="5821">
          <cell r="A5821">
            <v>7615202</v>
          </cell>
          <cell r="B5821" t="str">
            <v>NAME PLATE</v>
          </cell>
          <cell r="C5821" t="str">
            <v>아크릴(소)</v>
          </cell>
          <cell r="D5821" t="str">
            <v>개</v>
          </cell>
        </row>
        <row r="5822">
          <cell r="A5822">
            <v>7615203</v>
          </cell>
          <cell r="B5822" t="str">
            <v>NAME PLATE</v>
          </cell>
          <cell r="C5822" t="str">
            <v>25x30mm</v>
          </cell>
          <cell r="D5822" t="str">
            <v>개</v>
          </cell>
        </row>
        <row r="5823">
          <cell r="A5823">
            <v>7615204</v>
          </cell>
          <cell r="B5823" t="str">
            <v>NAME PLATE</v>
          </cell>
          <cell r="C5823" t="str">
            <v>RING</v>
          </cell>
          <cell r="D5823" t="str">
            <v>개</v>
          </cell>
        </row>
        <row r="5824">
          <cell r="A5824">
            <v>7615205</v>
          </cell>
          <cell r="B5824" t="str">
            <v>NFB HANDLE</v>
          </cell>
          <cell r="C5824" t="str">
            <v>ON/OFF</v>
          </cell>
          <cell r="D5824" t="str">
            <v>개</v>
          </cell>
        </row>
        <row r="5825">
          <cell r="A5825">
            <v>7615206</v>
          </cell>
          <cell r="B5825" t="str">
            <v>NFB HANDLE</v>
          </cell>
          <cell r="C5825" t="str">
            <v>3P 200AF</v>
          </cell>
          <cell r="D5825" t="str">
            <v>개</v>
          </cell>
        </row>
        <row r="5826">
          <cell r="A5826">
            <v>7615207</v>
          </cell>
          <cell r="B5826" t="str">
            <v>NFB HANDLE</v>
          </cell>
          <cell r="C5826" t="str">
            <v>3P 400AF</v>
          </cell>
          <cell r="D5826" t="str">
            <v>개</v>
          </cell>
        </row>
        <row r="5827">
          <cell r="A5827">
            <v>7615220</v>
          </cell>
          <cell r="B5827" t="str">
            <v>P B S/W</v>
          </cell>
          <cell r="C5827" t="str">
            <v>30Φ</v>
          </cell>
          <cell r="D5827" t="str">
            <v>개</v>
          </cell>
        </row>
        <row r="5828">
          <cell r="A5828">
            <v>7615221</v>
          </cell>
          <cell r="B5828" t="str">
            <v>P B S/W</v>
          </cell>
          <cell r="C5828" t="str">
            <v>25Φ</v>
          </cell>
          <cell r="D5828" t="str">
            <v>개</v>
          </cell>
        </row>
        <row r="5829">
          <cell r="A5829">
            <v>7615222</v>
          </cell>
          <cell r="B5829" t="str">
            <v>P B S/W</v>
          </cell>
          <cell r="C5829" t="str">
            <v>조작용</v>
          </cell>
          <cell r="D5829" t="str">
            <v>개</v>
          </cell>
        </row>
        <row r="5830">
          <cell r="A5830">
            <v>7615223</v>
          </cell>
          <cell r="B5830" t="str">
            <v>P B L</v>
          </cell>
          <cell r="C5830" t="str">
            <v>AC 220V ,110V 30mm</v>
          </cell>
          <cell r="D5830" t="str">
            <v>개</v>
          </cell>
        </row>
        <row r="5831">
          <cell r="A5831">
            <v>7615224</v>
          </cell>
          <cell r="B5831" t="str">
            <v>P B L</v>
          </cell>
          <cell r="C5831" t="str">
            <v>DC 110V 30mm</v>
          </cell>
          <cell r="D5831" t="str">
            <v>개</v>
          </cell>
        </row>
        <row r="5832">
          <cell r="A5832">
            <v>7615225</v>
          </cell>
          <cell r="B5832" t="str">
            <v>P L(조광형)</v>
          </cell>
          <cell r="C5832" t="str">
            <v>AC 220V,110V 25mm</v>
          </cell>
          <cell r="D5832" t="str">
            <v>개</v>
          </cell>
        </row>
        <row r="5833">
          <cell r="A5833">
            <v>7615226</v>
          </cell>
          <cell r="B5833" t="str">
            <v>P L(조광형)</v>
          </cell>
          <cell r="C5833" t="str">
            <v>AC 220V,110V 30mm</v>
          </cell>
          <cell r="D5833" t="str">
            <v>개</v>
          </cell>
        </row>
        <row r="5834">
          <cell r="A5834">
            <v>7615227</v>
          </cell>
          <cell r="B5834" t="str">
            <v>P L(조광형)</v>
          </cell>
          <cell r="C5834" t="str">
            <v>DC 110V 25mm</v>
          </cell>
          <cell r="D5834" t="str">
            <v>개</v>
          </cell>
        </row>
        <row r="5835">
          <cell r="A5835">
            <v>7615228</v>
          </cell>
          <cell r="B5835" t="str">
            <v>P L</v>
          </cell>
          <cell r="C5835" t="str">
            <v>AC 220V,110V 25.30mm</v>
          </cell>
          <cell r="D5835" t="str">
            <v>개</v>
          </cell>
        </row>
        <row r="5836">
          <cell r="A5836">
            <v>7615229</v>
          </cell>
          <cell r="B5836" t="str">
            <v>P L</v>
          </cell>
          <cell r="C5836" t="str">
            <v>DC 120V</v>
          </cell>
          <cell r="D5836" t="str">
            <v>개</v>
          </cell>
        </row>
        <row r="5837">
          <cell r="A5837">
            <v>7615230</v>
          </cell>
          <cell r="B5837" t="str">
            <v>P L</v>
          </cell>
          <cell r="C5837" t="str">
            <v>사각 (AC)</v>
          </cell>
          <cell r="D5837" t="str">
            <v>개</v>
          </cell>
        </row>
        <row r="5838">
          <cell r="A5838">
            <v>7615231</v>
          </cell>
          <cell r="B5838" t="str">
            <v>P L</v>
          </cell>
          <cell r="C5838" t="str">
            <v>사각 (DC)</v>
          </cell>
          <cell r="D5838" t="str">
            <v>개</v>
          </cell>
        </row>
        <row r="5839">
          <cell r="A5839">
            <v>7615232</v>
          </cell>
          <cell r="B5839" t="str">
            <v>ELD</v>
          </cell>
          <cell r="C5839" t="str">
            <v>10CCT</v>
          </cell>
          <cell r="D5839" t="str">
            <v>개</v>
          </cell>
        </row>
        <row r="5840">
          <cell r="A5840">
            <v>7615233</v>
          </cell>
          <cell r="B5840" t="str">
            <v>P L</v>
          </cell>
          <cell r="C5840" t="str">
            <v>AC 380/440 V</v>
          </cell>
          <cell r="D5840" t="str">
            <v>개</v>
          </cell>
        </row>
        <row r="5841">
          <cell r="A5841">
            <v>7615234</v>
          </cell>
          <cell r="B5841" t="str">
            <v>ELD</v>
          </cell>
          <cell r="C5841" t="str">
            <v>5CCT</v>
          </cell>
          <cell r="D5841" t="str">
            <v>개</v>
          </cell>
        </row>
        <row r="5842">
          <cell r="A5842">
            <v>7615235</v>
          </cell>
          <cell r="B5842" t="str">
            <v>PLUG (2차)</v>
          </cell>
          <cell r="C5842" t="str">
            <v>3P 30AF-100AF</v>
          </cell>
          <cell r="D5842" t="str">
            <v>개</v>
          </cell>
        </row>
        <row r="5843">
          <cell r="A5843">
            <v>7615236</v>
          </cell>
          <cell r="B5843" t="str">
            <v>PVC DUCT</v>
          </cell>
          <cell r="C5843" t="str">
            <v>20x30x2M</v>
          </cell>
          <cell r="D5843" t="str">
            <v>개</v>
          </cell>
        </row>
        <row r="5844">
          <cell r="A5844">
            <v>7615237</v>
          </cell>
          <cell r="B5844" t="str">
            <v>PVC DUCT</v>
          </cell>
          <cell r="C5844" t="str">
            <v>30x40x2M</v>
          </cell>
          <cell r="D5844" t="str">
            <v>개</v>
          </cell>
        </row>
        <row r="5845">
          <cell r="A5845">
            <v>7615238</v>
          </cell>
          <cell r="B5845" t="str">
            <v>PVC DUCT</v>
          </cell>
          <cell r="C5845" t="str">
            <v>40x60x2M</v>
          </cell>
          <cell r="D5845" t="str">
            <v>개</v>
          </cell>
        </row>
        <row r="5846">
          <cell r="A5846">
            <v>7615239</v>
          </cell>
          <cell r="B5846" t="str">
            <v>PVC DUCT</v>
          </cell>
          <cell r="C5846" t="str">
            <v>60x80x2M</v>
          </cell>
          <cell r="D5846" t="str">
            <v>개</v>
          </cell>
        </row>
        <row r="5847">
          <cell r="A5847">
            <v>7615250</v>
          </cell>
          <cell r="B5847" t="str">
            <v>PVC TUBE</v>
          </cell>
          <cell r="C5847" t="str">
            <v>적.백.청</v>
          </cell>
          <cell r="D5847" t="str">
            <v>m</v>
          </cell>
        </row>
        <row r="5848">
          <cell r="A5848">
            <v>7615260</v>
          </cell>
          <cell r="B5848" t="str">
            <v>SELECTOR S/W</v>
          </cell>
          <cell r="C5848" t="str">
            <v>250 30mm 1a 1b</v>
          </cell>
          <cell r="D5848" t="str">
            <v>개</v>
          </cell>
        </row>
        <row r="5849">
          <cell r="A5849">
            <v>7615261</v>
          </cell>
          <cell r="B5849" t="str">
            <v>SELECTOR S/W</v>
          </cell>
          <cell r="C5849" t="str">
            <v>250 30mm 2a 2b</v>
          </cell>
          <cell r="D5849" t="str">
            <v>개</v>
          </cell>
        </row>
        <row r="5850">
          <cell r="A5850">
            <v>7615265</v>
          </cell>
          <cell r="B5850" t="str">
            <v>SHUNT</v>
          </cell>
          <cell r="C5850" t="str">
            <v xml:space="preserve"> </v>
          </cell>
          <cell r="D5850" t="str">
            <v>개</v>
          </cell>
        </row>
        <row r="5851">
          <cell r="A5851">
            <v>7615270</v>
          </cell>
          <cell r="B5851" t="str">
            <v>SPACE HEATER</v>
          </cell>
          <cell r="C5851" t="str">
            <v>220V 10W</v>
          </cell>
          <cell r="D5851" t="str">
            <v>개</v>
          </cell>
        </row>
        <row r="5852">
          <cell r="A5852">
            <v>7615271</v>
          </cell>
          <cell r="B5852" t="str">
            <v>STARAP</v>
          </cell>
          <cell r="C5852" t="str">
            <v>3P  30AF</v>
          </cell>
          <cell r="D5852" t="str">
            <v>개</v>
          </cell>
        </row>
        <row r="5853">
          <cell r="A5853">
            <v>7615272</v>
          </cell>
          <cell r="B5853" t="str">
            <v>STARAP</v>
          </cell>
          <cell r="C5853" t="str">
            <v>3P  60AF</v>
          </cell>
          <cell r="D5853" t="str">
            <v>개</v>
          </cell>
        </row>
        <row r="5854">
          <cell r="A5854">
            <v>7615273</v>
          </cell>
          <cell r="B5854" t="str">
            <v>STARAP</v>
          </cell>
          <cell r="C5854" t="str">
            <v>3P 100AF</v>
          </cell>
          <cell r="D5854" t="str">
            <v>개</v>
          </cell>
        </row>
        <row r="5855">
          <cell r="A5855">
            <v>7615274</v>
          </cell>
          <cell r="B5855" t="str">
            <v>STARAP</v>
          </cell>
          <cell r="C5855" t="str">
            <v>3P 200AF</v>
          </cell>
          <cell r="D5855" t="str">
            <v>개</v>
          </cell>
        </row>
        <row r="5856">
          <cell r="A5856">
            <v>7615275</v>
          </cell>
          <cell r="B5856" t="str">
            <v>STARAP</v>
          </cell>
          <cell r="C5856" t="str">
            <v>3P 400AF</v>
          </cell>
          <cell r="D5856" t="str">
            <v>개</v>
          </cell>
        </row>
        <row r="5857">
          <cell r="A5857">
            <v>7615276</v>
          </cell>
          <cell r="B5857" t="str">
            <v>SUN S/W</v>
          </cell>
          <cell r="C5857" t="str">
            <v>220V 5A</v>
          </cell>
          <cell r="D5857" t="str">
            <v>개</v>
          </cell>
        </row>
        <row r="5858">
          <cell r="A5858">
            <v>7615280</v>
          </cell>
          <cell r="B5858" t="str">
            <v>ROTARY S/W</v>
          </cell>
          <cell r="C5858" t="str">
            <v>2. 3 단 1 열</v>
          </cell>
          <cell r="D5858" t="str">
            <v>개</v>
          </cell>
        </row>
        <row r="5859">
          <cell r="A5859">
            <v>7615281</v>
          </cell>
          <cell r="B5859" t="str">
            <v>ROTARY S/W</v>
          </cell>
          <cell r="C5859" t="str">
            <v>2. 3 단 2 열</v>
          </cell>
          <cell r="D5859" t="str">
            <v>개</v>
          </cell>
        </row>
        <row r="5860">
          <cell r="A5860">
            <v>7615282</v>
          </cell>
          <cell r="B5860" t="str">
            <v>ROTARY S/W</v>
          </cell>
          <cell r="C5860" t="str">
            <v>2. 3 단 3 열</v>
          </cell>
          <cell r="D5860" t="str">
            <v>개</v>
          </cell>
        </row>
        <row r="5861">
          <cell r="A5861">
            <v>7615300</v>
          </cell>
          <cell r="B5861" t="str">
            <v>TOGGLE S/W</v>
          </cell>
          <cell r="C5861" t="str">
            <v>250 30mm 1a 1b</v>
          </cell>
          <cell r="D5861" t="str">
            <v>개</v>
          </cell>
        </row>
        <row r="5862">
          <cell r="A5862">
            <v>7615301</v>
          </cell>
          <cell r="B5862" t="str">
            <v>TOGGLE S/W</v>
          </cell>
          <cell r="C5862" t="str">
            <v>250 30mm 2a 2b</v>
          </cell>
          <cell r="D5862" t="str">
            <v>개</v>
          </cell>
        </row>
        <row r="5863">
          <cell r="A5863">
            <v>7615302</v>
          </cell>
          <cell r="B5863" t="str">
            <v>T T M</v>
          </cell>
          <cell r="C5863" t="str">
            <v>CTT.PTT 3P 3W</v>
          </cell>
          <cell r="D5863" t="str">
            <v>개</v>
          </cell>
        </row>
        <row r="5864">
          <cell r="A5864">
            <v>7615303</v>
          </cell>
          <cell r="B5864" t="str">
            <v>T T M</v>
          </cell>
          <cell r="C5864" t="str">
            <v>CTT.PTT 3P 4W</v>
          </cell>
          <cell r="D5864" t="str">
            <v>개</v>
          </cell>
        </row>
        <row r="5865">
          <cell r="A5865">
            <v>7615304</v>
          </cell>
          <cell r="B5865" t="str">
            <v>T T M</v>
          </cell>
          <cell r="C5865" t="str">
            <v>PLUG 3P 3W</v>
          </cell>
          <cell r="D5865" t="str">
            <v>개</v>
          </cell>
        </row>
        <row r="5866">
          <cell r="A5866">
            <v>7615305</v>
          </cell>
          <cell r="B5866" t="str">
            <v>T T M</v>
          </cell>
          <cell r="C5866" t="str">
            <v>PLUG 3P 4W</v>
          </cell>
          <cell r="D5866" t="str">
            <v>개</v>
          </cell>
        </row>
        <row r="5867">
          <cell r="A5867">
            <v>7615306</v>
          </cell>
          <cell r="B5867" t="str">
            <v>T T M</v>
          </cell>
          <cell r="C5867" t="str">
            <v>MOF (1종)</v>
          </cell>
          <cell r="D5867" t="str">
            <v>개</v>
          </cell>
        </row>
        <row r="5868">
          <cell r="A5868">
            <v>7615307</v>
          </cell>
          <cell r="B5868" t="str">
            <v>T T M</v>
          </cell>
          <cell r="C5868" t="str">
            <v>MOF (3종)</v>
          </cell>
          <cell r="D5868" t="str">
            <v>개</v>
          </cell>
        </row>
        <row r="5869">
          <cell r="A5869">
            <v>7615308</v>
          </cell>
          <cell r="B5869" t="str">
            <v>T T M</v>
          </cell>
          <cell r="C5869" t="str">
            <v>MOF W/LED LAMP</v>
          </cell>
          <cell r="D5869" t="str">
            <v>개</v>
          </cell>
        </row>
        <row r="5870">
          <cell r="A5870">
            <v>7615320</v>
          </cell>
          <cell r="B5870" t="str">
            <v>V S</v>
          </cell>
          <cell r="C5870" t="str">
            <v>3P 3W</v>
          </cell>
          <cell r="D5870" t="str">
            <v>개</v>
          </cell>
        </row>
        <row r="5871">
          <cell r="A5871">
            <v>7615321</v>
          </cell>
          <cell r="B5871" t="str">
            <v>V S</v>
          </cell>
          <cell r="C5871" t="str">
            <v>3P 4W</v>
          </cell>
          <cell r="D5871" t="str">
            <v>개</v>
          </cell>
        </row>
        <row r="5872">
          <cell r="A5872">
            <v>7615340</v>
          </cell>
          <cell r="B5872" t="str">
            <v>보호망</v>
          </cell>
          <cell r="C5872" t="str">
            <v xml:space="preserve"> </v>
          </cell>
          <cell r="D5872" t="str">
            <v>개</v>
          </cell>
        </row>
        <row r="5873">
          <cell r="A5873">
            <v>7615360</v>
          </cell>
          <cell r="B5873" t="str">
            <v>SAFETY BOARD</v>
          </cell>
          <cell r="C5873" t="str">
            <v>1.6t</v>
          </cell>
          <cell r="D5873" t="str">
            <v>개</v>
          </cell>
        </row>
        <row r="5874">
          <cell r="A5874">
            <v>7615380</v>
          </cell>
          <cell r="B5874" t="str">
            <v>온도조절기</v>
          </cell>
          <cell r="C5874" t="str">
            <v xml:space="preserve"> </v>
          </cell>
          <cell r="D5874" t="str">
            <v>개</v>
          </cell>
        </row>
        <row r="5875">
          <cell r="A5875">
            <v>7615381</v>
          </cell>
          <cell r="B5875" t="str">
            <v>은도금</v>
          </cell>
          <cell r="C5875" t="str">
            <v xml:space="preserve"> </v>
          </cell>
          <cell r="D5875" t="str">
            <v>Kg</v>
          </cell>
        </row>
        <row r="5876">
          <cell r="A5876">
            <v>7615400</v>
          </cell>
          <cell r="B5876" t="str">
            <v>CAM S/W</v>
          </cell>
          <cell r="C5876" t="str">
            <v>L/R</v>
          </cell>
          <cell r="D5876" t="str">
            <v>개</v>
          </cell>
        </row>
        <row r="5877">
          <cell r="A5877">
            <v>7615401</v>
          </cell>
          <cell r="B5877" t="str">
            <v>TIMER</v>
          </cell>
          <cell r="C5877" t="str">
            <v>정전보상용</v>
          </cell>
          <cell r="D5877" t="str">
            <v>개</v>
          </cell>
        </row>
        <row r="5878">
          <cell r="A5878">
            <v>7615402</v>
          </cell>
          <cell r="B5878" t="str">
            <v>TIMER</v>
          </cell>
          <cell r="C5878" t="str">
            <v>0~30SEC</v>
          </cell>
          <cell r="D5878" t="str">
            <v>개</v>
          </cell>
        </row>
        <row r="5879">
          <cell r="A5879">
            <v>7615403</v>
          </cell>
          <cell r="B5879" t="str">
            <v>AUX-RY</v>
          </cell>
          <cell r="C5879" t="str">
            <v>2a2b</v>
          </cell>
          <cell r="D5879" t="str">
            <v>개</v>
          </cell>
        </row>
        <row r="5880">
          <cell r="A5880">
            <v>7615404</v>
          </cell>
          <cell r="B5880" t="str">
            <v>AUX-RY</v>
          </cell>
          <cell r="C5880" t="str">
            <v>4a4b</v>
          </cell>
          <cell r="D5880" t="str">
            <v>개</v>
          </cell>
        </row>
        <row r="5881">
          <cell r="A5881">
            <v>7615405</v>
          </cell>
          <cell r="B5881" t="str">
            <v>C T</v>
          </cell>
          <cell r="C5881" t="str">
            <v>600V MAIN용</v>
          </cell>
          <cell r="D5881" t="str">
            <v>개</v>
          </cell>
        </row>
        <row r="5882">
          <cell r="A5882">
            <v>7615406</v>
          </cell>
          <cell r="B5882" t="str">
            <v>C T</v>
          </cell>
          <cell r="C5882" t="str">
            <v>600V UNIT용</v>
          </cell>
          <cell r="D5882" t="str">
            <v>개</v>
          </cell>
        </row>
        <row r="5883">
          <cell r="A5883">
            <v>7615407</v>
          </cell>
          <cell r="B5883" t="str">
            <v>전원공급기</v>
          </cell>
          <cell r="C5883" t="str">
            <v xml:space="preserve"> </v>
          </cell>
          <cell r="D5883" t="str">
            <v>개</v>
          </cell>
        </row>
        <row r="5884">
          <cell r="A5884">
            <v>7615408</v>
          </cell>
          <cell r="B5884" t="str">
            <v>전원공급기</v>
          </cell>
          <cell r="C5884" t="str">
            <v xml:space="preserve"> </v>
          </cell>
          <cell r="D5884" t="str">
            <v>개</v>
          </cell>
        </row>
        <row r="5885">
          <cell r="A5885">
            <v>7615409</v>
          </cell>
          <cell r="B5885" t="str">
            <v>전원공급기</v>
          </cell>
          <cell r="C5885" t="str">
            <v xml:space="preserve"> </v>
          </cell>
          <cell r="D5885" t="str">
            <v>개</v>
          </cell>
        </row>
        <row r="5886">
          <cell r="A5886">
            <v>7615410</v>
          </cell>
          <cell r="B5886" t="str">
            <v>전원공급기</v>
          </cell>
          <cell r="C5886" t="str">
            <v xml:space="preserve"> </v>
          </cell>
          <cell r="D5886" t="str">
            <v>개</v>
          </cell>
        </row>
        <row r="5887">
          <cell r="A5887">
            <v>7615411</v>
          </cell>
          <cell r="B5887" t="str">
            <v>전원공급기</v>
          </cell>
          <cell r="C5887" t="str">
            <v xml:space="preserve"> </v>
          </cell>
          <cell r="D5887" t="str">
            <v>개</v>
          </cell>
        </row>
        <row r="5888">
          <cell r="A5888">
            <v>7615412</v>
          </cell>
          <cell r="B5888" t="str">
            <v>전원공급기</v>
          </cell>
          <cell r="C5888" t="str">
            <v xml:space="preserve"> </v>
          </cell>
          <cell r="D5888" t="str">
            <v>개</v>
          </cell>
        </row>
        <row r="5889">
          <cell r="A5889">
            <v>7615413</v>
          </cell>
          <cell r="B5889" t="str">
            <v>전원공급기 1P300VA</v>
          </cell>
          <cell r="C5889" t="str">
            <v>H종 440/220.110V</v>
          </cell>
          <cell r="D5889" t="str">
            <v>개</v>
          </cell>
        </row>
        <row r="5890">
          <cell r="A5890">
            <v>7615414</v>
          </cell>
          <cell r="B5890" t="str">
            <v>전원공급기 1P500VA</v>
          </cell>
          <cell r="C5890" t="str">
            <v>B종 440/220.110V</v>
          </cell>
          <cell r="D5890" t="str">
            <v>개</v>
          </cell>
        </row>
        <row r="5891">
          <cell r="A5891">
            <v>7615415</v>
          </cell>
          <cell r="B5891" t="str">
            <v>전원공급기 1P500VA</v>
          </cell>
          <cell r="C5891" t="str">
            <v>H종 440/220.110V</v>
          </cell>
          <cell r="D5891" t="str">
            <v>개</v>
          </cell>
        </row>
        <row r="5892">
          <cell r="A5892">
            <v>7615416</v>
          </cell>
          <cell r="B5892" t="str">
            <v>전원공급기 1P 1kVA</v>
          </cell>
          <cell r="C5892" t="str">
            <v>B종 440/220.110V</v>
          </cell>
          <cell r="D5892" t="str">
            <v>개</v>
          </cell>
        </row>
        <row r="5893">
          <cell r="A5893">
            <v>7615417</v>
          </cell>
          <cell r="B5893" t="str">
            <v>전원공급기 1P 1kVA</v>
          </cell>
          <cell r="C5893" t="str">
            <v>H종 440/220.110V</v>
          </cell>
          <cell r="D5893" t="str">
            <v>개</v>
          </cell>
        </row>
        <row r="5894">
          <cell r="A5894">
            <v>7615418</v>
          </cell>
          <cell r="B5894" t="str">
            <v>전원공급기 1P 2kVA</v>
          </cell>
          <cell r="C5894" t="str">
            <v>B종 440/220.110V</v>
          </cell>
          <cell r="D5894" t="str">
            <v>개</v>
          </cell>
        </row>
        <row r="5895">
          <cell r="A5895">
            <v>7615419</v>
          </cell>
          <cell r="B5895" t="str">
            <v>전원공급기 1P 2kVA</v>
          </cell>
          <cell r="C5895" t="str">
            <v>H종 440/220.110V</v>
          </cell>
          <cell r="D5895" t="str">
            <v>개</v>
          </cell>
        </row>
        <row r="5896">
          <cell r="A5896">
            <v>7615420</v>
          </cell>
          <cell r="B5896" t="str">
            <v>전원공급기 1P 3kVA</v>
          </cell>
          <cell r="C5896" t="str">
            <v>B종 440/220.110V</v>
          </cell>
          <cell r="D5896" t="str">
            <v>개</v>
          </cell>
        </row>
        <row r="5897">
          <cell r="A5897">
            <v>7615421</v>
          </cell>
          <cell r="B5897" t="str">
            <v>전원공급기 1P 3kVA</v>
          </cell>
          <cell r="C5897" t="str">
            <v>H종 440/220.110V</v>
          </cell>
          <cell r="D5897" t="str">
            <v>개</v>
          </cell>
        </row>
        <row r="5898">
          <cell r="A5898">
            <v>7615422</v>
          </cell>
          <cell r="B5898" t="str">
            <v>전원공급기 1P 5kVA</v>
          </cell>
          <cell r="C5898" t="str">
            <v>B종 440/220.110V</v>
          </cell>
          <cell r="D5898" t="str">
            <v>개</v>
          </cell>
        </row>
        <row r="5899">
          <cell r="A5899">
            <v>7615423</v>
          </cell>
          <cell r="B5899" t="str">
            <v>전원공급기 1P 5kVA</v>
          </cell>
          <cell r="C5899" t="str">
            <v>H종 440/220.110V</v>
          </cell>
          <cell r="D5899" t="str">
            <v>개</v>
          </cell>
        </row>
        <row r="5900">
          <cell r="A5900">
            <v>7615426</v>
          </cell>
          <cell r="B5900" t="str">
            <v>전원공급기1P7.5kVA</v>
          </cell>
          <cell r="C5900" t="str">
            <v>B종 440/220.110V</v>
          </cell>
          <cell r="D5900" t="str">
            <v>개</v>
          </cell>
        </row>
        <row r="5901">
          <cell r="A5901">
            <v>7615427</v>
          </cell>
          <cell r="B5901" t="str">
            <v>전원공급기1P7.5kVA</v>
          </cell>
          <cell r="C5901" t="str">
            <v>H종 440/220.110V</v>
          </cell>
          <cell r="D5901" t="str">
            <v>개</v>
          </cell>
        </row>
        <row r="5902">
          <cell r="A5902">
            <v>7615428</v>
          </cell>
          <cell r="B5902" t="str">
            <v>전원공급기 1P10kVA</v>
          </cell>
          <cell r="C5902" t="str">
            <v>B종 440/220.110V</v>
          </cell>
          <cell r="D5902" t="str">
            <v>개</v>
          </cell>
        </row>
        <row r="5903">
          <cell r="A5903">
            <v>7615429</v>
          </cell>
          <cell r="B5903" t="str">
            <v>전원공급기 1P10kVA</v>
          </cell>
          <cell r="C5903" t="str">
            <v>H종 440/220.110V</v>
          </cell>
          <cell r="D5903" t="str">
            <v>개</v>
          </cell>
        </row>
        <row r="5904">
          <cell r="A5904">
            <v>7615430</v>
          </cell>
          <cell r="B5904" t="str">
            <v>전원공급기 1P20kVA</v>
          </cell>
          <cell r="C5904" t="str">
            <v>B종 440/220.110V</v>
          </cell>
          <cell r="D5904" t="str">
            <v>개</v>
          </cell>
        </row>
        <row r="5905">
          <cell r="A5905">
            <v>7615431</v>
          </cell>
          <cell r="B5905" t="str">
            <v>전원공급기 1P20kVA</v>
          </cell>
          <cell r="C5905" t="str">
            <v>H종 440/220.110V</v>
          </cell>
          <cell r="D5905" t="str">
            <v>개</v>
          </cell>
        </row>
        <row r="5906">
          <cell r="A5906">
            <v>7615432</v>
          </cell>
          <cell r="B5906" t="str">
            <v>전원공급기 1P30kVA</v>
          </cell>
          <cell r="C5906" t="str">
            <v>B종 440/220.110V</v>
          </cell>
          <cell r="D5906" t="str">
            <v>개</v>
          </cell>
        </row>
        <row r="5907">
          <cell r="A5907">
            <v>7615433</v>
          </cell>
          <cell r="B5907" t="str">
            <v>전원공급기 1P30kVA</v>
          </cell>
          <cell r="C5907" t="str">
            <v>H종 440/220.110V</v>
          </cell>
          <cell r="D5907" t="str">
            <v>개</v>
          </cell>
        </row>
        <row r="5908">
          <cell r="A5908">
            <v>7615434</v>
          </cell>
          <cell r="B5908" t="str">
            <v>전원공급기 1P50kVA</v>
          </cell>
          <cell r="C5908" t="str">
            <v>B종 440/220.110V</v>
          </cell>
          <cell r="D5908" t="str">
            <v>개</v>
          </cell>
        </row>
        <row r="5909">
          <cell r="A5909">
            <v>7615435</v>
          </cell>
          <cell r="B5909" t="str">
            <v>전원공급기 1P50kVA</v>
          </cell>
          <cell r="C5909" t="str">
            <v>H종 440/220.110V</v>
          </cell>
          <cell r="D5909" t="str">
            <v>개</v>
          </cell>
        </row>
        <row r="5910">
          <cell r="A5910">
            <v>7615500</v>
          </cell>
          <cell r="B5910" t="str">
            <v>접지시험단자반</v>
          </cell>
          <cell r="C5910" t="str">
            <v>1P</v>
          </cell>
          <cell r="D5910" t="str">
            <v>개</v>
          </cell>
        </row>
        <row r="5911">
          <cell r="A5911">
            <v>7699001</v>
          </cell>
          <cell r="B5911" t="str">
            <v>황동육각볼트</v>
          </cell>
          <cell r="C5911" t="str">
            <v>M12x50</v>
          </cell>
          <cell r="D5911" t="str">
            <v>개</v>
          </cell>
        </row>
        <row r="5912">
          <cell r="A5912">
            <v>7699002</v>
          </cell>
          <cell r="B5912" t="str">
            <v>공포</v>
          </cell>
          <cell r="C5912" t="str">
            <v>DX 450용</v>
          </cell>
          <cell r="D5912" t="str">
            <v>개</v>
          </cell>
        </row>
        <row r="5913">
          <cell r="A5913">
            <v>7699003</v>
          </cell>
          <cell r="B5913" t="str">
            <v>HILTI PIN</v>
          </cell>
          <cell r="C5913" t="str">
            <v>DX 450용</v>
          </cell>
          <cell r="D5913" t="str">
            <v>개</v>
          </cell>
        </row>
        <row r="5914">
          <cell r="A5914">
            <v>7699004</v>
          </cell>
          <cell r="B5914" t="str">
            <v>신너</v>
          </cell>
          <cell r="C5914" t="str">
            <v>KSM5319 2종</v>
          </cell>
          <cell r="D5914" t="str">
            <v>ℓ</v>
          </cell>
        </row>
        <row r="5915">
          <cell r="A5915">
            <v>7699005</v>
          </cell>
          <cell r="B5915" t="str">
            <v>연마지</v>
          </cell>
          <cell r="C5915" t="str">
            <v>230x280 #80</v>
          </cell>
          <cell r="D5915" t="str">
            <v>매</v>
          </cell>
        </row>
        <row r="5916">
          <cell r="A5916">
            <v>7699006</v>
          </cell>
          <cell r="B5916" t="str">
            <v>넝마</v>
          </cell>
          <cell r="C5916" t="str">
            <v xml:space="preserve"> </v>
          </cell>
          <cell r="D5916" t="str">
            <v>kg</v>
          </cell>
        </row>
        <row r="5917">
          <cell r="A5917">
            <v>7699007</v>
          </cell>
          <cell r="B5917" t="str">
            <v>휘발유</v>
          </cell>
          <cell r="C5917" t="str">
            <v>보통</v>
          </cell>
          <cell r="D5917" t="str">
            <v>ℓ</v>
          </cell>
        </row>
        <row r="5918">
          <cell r="A5918">
            <v>7699008</v>
          </cell>
          <cell r="B5918" t="str">
            <v>퍼티</v>
          </cell>
          <cell r="C5918" t="str">
            <v>#319</v>
          </cell>
          <cell r="D5918" t="str">
            <v>kg</v>
          </cell>
        </row>
        <row r="5919">
          <cell r="A5919">
            <v>7699009</v>
          </cell>
          <cell r="B5919" t="str">
            <v>맨홀뚜껑(인공철개)</v>
          </cell>
          <cell r="C5919" t="str">
            <v>750φ</v>
          </cell>
          <cell r="D5919" t="str">
            <v>개</v>
          </cell>
        </row>
        <row r="5920">
          <cell r="A5920">
            <v>7699010</v>
          </cell>
          <cell r="B5920" t="str">
            <v>맨홀뚜껑(인공철개)</v>
          </cell>
          <cell r="C5920" t="str">
            <v>900φ</v>
          </cell>
          <cell r="D5920" t="str">
            <v>개</v>
          </cell>
        </row>
        <row r="5921">
          <cell r="A5921">
            <v>7699011</v>
          </cell>
          <cell r="B5921" t="str">
            <v>맨홀뚜껑(수공철개)</v>
          </cell>
          <cell r="C5921" t="str">
            <v>1120x620x132</v>
          </cell>
          <cell r="D5921" t="str">
            <v>개</v>
          </cell>
        </row>
        <row r="5922">
          <cell r="A5922">
            <v>7699012</v>
          </cell>
          <cell r="B5922" t="str">
            <v>물받이</v>
          </cell>
          <cell r="C5922" t="str">
            <v>300x350</v>
          </cell>
          <cell r="D5922" t="str">
            <v>조</v>
          </cell>
        </row>
        <row r="5923">
          <cell r="A5923">
            <v>7699013</v>
          </cell>
          <cell r="B5923" t="str">
            <v>훅</v>
          </cell>
          <cell r="C5923" t="str">
            <v>100x250</v>
          </cell>
          <cell r="D5923" t="str">
            <v>개</v>
          </cell>
        </row>
        <row r="5924">
          <cell r="A5924">
            <v>7699014</v>
          </cell>
          <cell r="B5924" t="str">
            <v>발판볼트</v>
          </cell>
          <cell r="C5924" t="str">
            <v>200x300</v>
          </cell>
          <cell r="D5924" t="str">
            <v>개</v>
          </cell>
        </row>
        <row r="5925">
          <cell r="A5925">
            <v>7699015</v>
          </cell>
          <cell r="B5925" t="str">
            <v>턴버클</v>
          </cell>
          <cell r="C5925" t="str">
            <v>비단조 16D</v>
          </cell>
          <cell r="D5925" t="str">
            <v>개</v>
          </cell>
        </row>
        <row r="5926">
          <cell r="A5926">
            <v>7699016</v>
          </cell>
          <cell r="B5926" t="str">
            <v>육각커프링</v>
          </cell>
          <cell r="C5926" t="str">
            <v>3/8" x 40</v>
          </cell>
          <cell r="D5926" t="str">
            <v>개</v>
          </cell>
        </row>
        <row r="5927">
          <cell r="A5927">
            <v>7699017</v>
          </cell>
          <cell r="B5927" t="str">
            <v>통신맨홀(수공1호)</v>
          </cell>
          <cell r="C5927" t="str">
            <v>950x450x700</v>
          </cell>
          <cell r="D5927" t="str">
            <v>조</v>
          </cell>
        </row>
        <row r="5928">
          <cell r="A5928">
            <v>7699018</v>
          </cell>
          <cell r="B5928" t="str">
            <v>MCCB BOX</v>
          </cell>
          <cell r="C5928" t="str">
            <v>200x450x130</v>
          </cell>
          <cell r="D5928" t="str">
            <v>면</v>
          </cell>
        </row>
        <row r="5929">
          <cell r="A5929">
            <v>7699019</v>
          </cell>
          <cell r="B5929" t="str">
            <v>MCCB BOX</v>
          </cell>
          <cell r="C5929" t="str">
            <v>250x550x130</v>
          </cell>
          <cell r="D5929" t="str">
            <v>면</v>
          </cell>
        </row>
        <row r="5930">
          <cell r="A5930">
            <v>7699020</v>
          </cell>
          <cell r="B5930" t="str">
            <v>MCCB BOX</v>
          </cell>
          <cell r="C5930" t="str">
            <v>300x750x180</v>
          </cell>
          <cell r="D5930" t="str">
            <v>면</v>
          </cell>
        </row>
        <row r="5931">
          <cell r="A5931">
            <v>7699021</v>
          </cell>
          <cell r="B5931" t="str">
            <v>MCCB BOX</v>
          </cell>
          <cell r="C5931" t="str">
            <v>300x450x130</v>
          </cell>
          <cell r="D5931" t="str">
            <v>면</v>
          </cell>
        </row>
        <row r="5932">
          <cell r="A5932">
            <v>7699022</v>
          </cell>
          <cell r="B5932" t="str">
            <v>MCCB BOX</v>
          </cell>
          <cell r="C5932" t="str">
            <v>350x550x130</v>
          </cell>
          <cell r="D5932" t="str">
            <v>면</v>
          </cell>
        </row>
        <row r="5933">
          <cell r="A5933">
            <v>7699023</v>
          </cell>
          <cell r="B5933" t="str">
            <v>MCCB BOX</v>
          </cell>
          <cell r="C5933" t="str">
            <v>400x750x180</v>
          </cell>
          <cell r="D5933" t="str">
            <v>면</v>
          </cell>
        </row>
        <row r="5934">
          <cell r="A5934">
            <v>7699030</v>
          </cell>
          <cell r="B5934" t="str">
            <v>분전함</v>
          </cell>
          <cell r="C5934" t="str">
            <v>600x1100x200D</v>
          </cell>
          <cell r="D5934" t="str">
            <v>면</v>
          </cell>
        </row>
        <row r="5935">
          <cell r="A5935">
            <v>7699031</v>
          </cell>
          <cell r="B5935" t="str">
            <v>분전반</v>
          </cell>
          <cell r="C5935" t="str">
            <v>800x2200x400D</v>
          </cell>
          <cell r="D5935" t="str">
            <v>면</v>
          </cell>
        </row>
        <row r="5936">
          <cell r="A5936">
            <v>7699040</v>
          </cell>
          <cell r="B5936" t="str">
            <v>전기사각 맨홀</v>
          </cell>
          <cell r="C5936" t="str">
            <v>2000x1500x1500</v>
          </cell>
          <cell r="D5936" t="str">
            <v>개</v>
          </cell>
        </row>
        <row r="5937">
          <cell r="A5937">
            <v>7701001</v>
          </cell>
          <cell r="B5937" t="str">
            <v>텀블러스위치</v>
          </cell>
          <cell r="C5937" t="str">
            <v>6A 250V 각형</v>
          </cell>
          <cell r="D5937" t="str">
            <v>개</v>
          </cell>
        </row>
        <row r="5938">
          <cell r="A5938">
            <v>7701002</v>
          </cell>
          <cell r="B5938" t="str">
            <v>텀블러스위치</v>
          </cell>
          <cell r="C5938" t="str">
            <v>6A 250V 원형</v>
          </cell>
          <cell r="D5938" t="str">
            <v>개</v>
          </cell>
        </row>
        <row r="5939">
          <cell r="A5939">
            <v>7701003</v>
          </cell>
          <cell r="B5939" t="str">
            <v>텀블러스위치</v>
          </cell>
          <cell r="C5939" t="str">
            <v>6A 250V 휴즈부</v>
          </cell>
          <cell r="D5939" t="str">
            <v>개</v>
          </cell>
        </row>
        <row r="5940">
          <cell r="A5940">
            <v>7701004</v>
          </cell>
          <cell r="B5940" t="str">
            <v>텀블러스위치-매입</v>
          </cell>
          <cell r="C5940" t="str">
            <v>15A 250V 자기</v>
          </cell>
          <cell r="D5940" t="str">
            <v>개</v>
          </cell>
        </row>
        <row r="5941">
          <cell r="A5941">
            <v>7701005</v>
          </cell>
          <cell r="B5941" t="str">
            <v>텀블러스위치-매입</v>
          </cell>
          <cell r="C5941" t="str">
            <v>15A 250V 연용</v>
          </cell>
          <cell r="D5941" t="str">
            <v>개</v>
          </cell>
        </row>
        <row r="5942">
          <cell r="A5942">
            <v>7701006</v>
          </cell>
          <cell r="B5942" t="str">
            <v>텀블러스위치-3로</v>
          </cell>
          <cell r="C5942" t="str">
            <v>6A 250V 수지</v>
          </cell>
          <cell r="D5942" t="str">
            <v>개</v>
          </cell>
        </row>
        <row r="5943">
          <cell r="A5943">
            <v>7701007</v>
          </cell>
          <cell r="B5943" t="str">
            <v>누름버튼스위치</v>
          </cell>
          <cell r="C5943" t="str">
            <v>1A 250V 노출형</v>
          </cell>
          <cell r="D5943" t="str">
            <v>개</v>
          </cell>
        </row>
        <row r="5944">
          <cell r="A5944">
            <v>7701008</v>
          </cell>
          <cell r="B5944" t="str">
            <v>누름버튼스위치</v>
          </cell>
          <cell r="C5944" t="str">
            <v>1A 250V 매입형</v>
          </cell>
          <cell r="D5944" t="str">
            <v>개</v>
          </cell>
        </row>
        <row r="5945">
          <cell r="A5945">
            <v>7701009</v>
          </cell>
          <cell r="B5945" t="str">
            <v>펜단트스위치</v>
          </cell>
          <cell r="C5945" t="str">
            <v>1A 250V</v>
          </cell>
          <cell r="D5945" t="str">
            <v>개</v>
          </cell>
        </row>
        <row r="5946">
          <cell r="A5946">
            <v>7701010</v>
          </cell>
          <cell r="B5946" t="str">
            <v>고급단로스위치</v>
          </cell>
          <cell r="C5946" t="str">
            <v>15A 250V</v>
          </cell>
          <cell r="D5946" t="str">
            <v>개</v>
          </cell>
        </row>
        <row r="5947">
          <cell r="A5947">
            <v>7701011</v>
          </cell>
          <cell r="B5947" t="str">
            <v>고급3로스위치</v>
          </cell>
          <cell r="C5947" t="str">
            <v>15A 250V</v>
          </cell>
          <cell r="D5947" t="str">
            <v>개</v>
          </cell>
        </row>
        <row r="5948">
          <cell r="A5948">
            <v>7701012</v>
          </cell>
          <cell r="B5948" t="str">
            <v>고급램프스위치</v>
          </cell>
          <cell r="C5948" t="str">
            <v>15A 250V</v>
          </cell>
          <cell r="D5948" t="str">
            <v>개</v>
          </cell>
        </row>
        <row r="5949">
          <cell r="A5949">
            <v>7701013</v>
          </cell>
          <cell r="B5949" t="str">
            <v>고급3로램프스위치</v>
          </cell>
          <cell r="C5949" t="str">
            <v>15A 250V</v>
          </cell>
          <cell r="D5949" t="str">
            <v>개</v>
          </cell>
        </row>
        <row r="5950">
          <cell r="A5950">
            <v>7701014</v>
          </cell>
          <cell r="B5950" t="str">
            <v>고급벨램프스위치</v>
          </cell>
          <cell r="C5950" t="str">
            <v>15A 250V</v>
          </cell>
          <cell r="D5950" t="str">
            <v>개</v>
          </cell>
        </row>
        <row r="5951">
          <cell r="A5951">
            <v>7701015</v>
          </cell>
          <cell r="B5951" t="str">
            <v>고급누름버튼스위치</v>
          </cell>
          <cell r="C5951" t="str">
            <v>15A 250V</v>
          </cell>
          <cell r="D5951" t="str">
            <v>개</v>
          </cell>
        </row>
        <row r="5952">
          <cell r="A5952">
            <v>7701016</v>
          </cell>
          <cell r="B5952" t="str">
            <v>타임스위치</v>
          </cell>
          <cell r="C5952" t="str">
            <v>1A 125/250VAC</v>
          </cell>
          <cell r="D5952" t="str">
            <v>개</v>
          </cell>
        </row>
        <row r="5953">
          <cell r="A5953">
            <v>7701017</v>
          </cell>
          <cell r="B5953" t="str">
            <v>노출콘센트</v>
          </cell>
          <cell r="C5953" t="str">
            <v>15A 250V 원형</v>
          </cell>
          <cell r="D5953" t="str">
            <v>개</v>
          </cell>
        </row>
        <row r="5954">
          <cell r="A5954">
            <v>7701018</v>
          </cell>
          <cell r="B5954" t="str">
            <v>노출콘센트</v>
          </cell>
          <cell r="C5954" t="str">
            <v>15A 250V 사각형</v>
          </cell>
          <cell r="D5954" t="str">
            <v>개</v>
          </cell>
        </row>
        <row r="5955">
          <cell r="A5955">
            <v>7701019</v>
          </cell>
          <cell r="B5955" t="str">
            <v>노출콘센트</v>
          </cell>
          <cell r="C5955" t="str">
            <v>15A 250V 2구</v>
          </cell>
          <cell r="D5955" t="str">
            <v>개</v>
          </cell>
        </row>
        <row r="5956">
          <cell r="A5956">
            <v>7701020</v>
          </cell>
          <cell r="B5956" t="str">
            <v>노출콘센트</v>
          </cell>
          <cell r="C5956" t="str">
            <v>15A 250V 3구</v>
          </cell>
          <cell r="D5956" t="str">
            <v>개</v>
          </cell>
        </row>
        <row r="5957">
          <cell r="A5957">
            <v>7701021</v>
          </cell>
          <cell r="B5957" t="str">
            <v>노출콘센트</v>
          </cell>
          <cell r="C5957" t="str">
            <v>15A 250V 육각형</v>
          </cell>
          <cell r="D5957" t="str">
            <v>개</v>
          </cell>
        </row>
        <row r="5958">
          <cell r="A5958">
            <v>7701022</v>
          </cell>
          <cell r="B5958" t="str">
            <v>노출콘센트-접지</v>
          </cell>
          <cell r="C5958" t="str">
            <v>15A 250V 원형</v>
          </cell>
          <cell r="D5958" t="str">
            <v>개</v>
          </cell>
        </row>
        <row r="5959">
          <cell r="A5959">
            <v>7701023</v>
          </cell>
          <cell r="B5959" t="str">
            <v>노출콘센트-접지</v>
          </cell>
          <cell r="C5959" t="str">
            <v>15A 250V 2구</v>
          </cell>
          <cell r="D5959" t="str">
            <v>개</v>
          </cell>
        </row>
        <row r="5960">
          <cell r="A5960">
            <v>7701024</v>
          </cell>
          <cell r="B5960" t="str">
            <v>노출콘센트</v>
          </cell>
          <cell r="C5960" t="str">
            <v>30A 250V H형</v>
          </cell>
          <cell r="D5960" t="str">
            <v>개</v>
          </cell>
        </row>
        <row r="5961">
          <cell r="A5961">
            <v>7701025</v>
          </cell>
          <cell r="B5961" t="str">
            <v>노출콘센트</v>
          </cell>
          <cell r="C5961" t="str">
            <v>50A 250V H형</v>
          </cell>
          <cell r="D5961" t="str">
            <v>개</v>
          </cell>
        </row>
        <row r="5962">
          <cell r="A5962">
            <v>7701026</v>
          </cell>
          <cell r="B5962" t="str">
            <v>노출콘센트</v>
          </cell>
          <cell r="C5962" t="str">
            <v>20A 250V 3P</v>
          </cell>
          <cell r="D5962" t="str">
            <v>개</v>
          </cell>
        </row>
        <row r="5963">
          <cell r="A5963">
            <v>7701027</v>
          </cell>
          <cell r="B5963" t="str">
            <v>노출콘센트</v>
          </cell>
          <cell r="C5963" t="str">
            <v>30A 250V 3P</v>
          </cell>
          <cell r="D5963" t="str">
            <v>개</v>
          </cell>
        </row>
        <row r="5964">
          <cell r="A5964">
            <v>7701028</v>
          </cell>
          <cell r="B5964" t="str">
            <v>노출콘센트</v>
          </cell>
          <cell r="C5964" t="str">
            <v>50A 250V 3P</v>
          </cell>
          <cell r="D5964" t="str">
            <v>개</v>
          </cell>
        </row>
        <row r="5965">
          <cell r="A5965">
            <v>7701029</v>
          </cell>
          <cell r="B5965" t="str">
            <v>노출콘센트</v>
          </cell>
          <cell r="C5965" t="str">
            <v>20A 250V 4P</v>
          </cell>
          <cell r="D5965" t="str">
            <v>개</v>
          </cell>
        </row>
        <row r="5966">
          <cell r="A5966">
            <v>7701030</v>
          </cell>
          <cell r="B5966" t="str">
            <v>노출콘센트</v>
          </cell>
          <cell r="C5966" t="str">
            <v>30A 250V 4P</v>
          </cell>
          <cell r="D5966" t="str">
            <v>개</v>
          </cell>
        </row>
        <row r="5967">
          <cell r="A5967">
            <v>7701031</v>
          </cell>
          <cell r="B5967" t="str">
            <v>노출콘센트</v>
          </cell>
          <cell r="C5967" t="str">
            <v>50A 250V 4P</v>
          </cell>
          <cell r="D5967" t="str">
            <v>개</v>
          </cell>
        </row>
        <row r="5968">
          <cell r="A5968">
            <v>7701032</v>
          </cell>
          <cell r="B5968" t="str">
            <v>노출콘센트-걸림형</v>
          </cell>
          <cell r="C5968" t="str">
            <v>30A 480V 4P</v>
          </cell>
          <cell r="D5968" t="str">
            <v>개</v>
          </cell>
        </row>
        <row r="5969">
          <cell r="A5969">
            <v>7701033</v>
          </cell>
          <cell r="B5969" t="str">
            <v>매입콘센트-연용</v>
          </cell>
          <cell r="C5969" t="str">
            <v>15A 250V 대각</v>
          </cell>
          <cell r="D5969" t="str">
            <v>개</v>
          </cell>
        </row>
        <row r="5970">
          <cell r="A5970">
            <v>7701034</v>
          </cell>
          <cell r="B5970" t="str">
            <v>매입콘센트-접지</v>
          </cell>
          <cell r="C5970" t="str">
            <v>15A 250V 대각</v>
          </cell>
          <cell r="D5970" t="str">
            <v>개</v>
          </cell>
        </row>
        <row r="5971">
          <cell r="A5971">
            <v>7701035</v>
          </cell>
          <cell r="B5971" t="str">
            <v>매입콘센트</v>
          </cell>
          <cell r="C5971" t="str">
            <v>15A 250V 1구</v>
          </cell>
          <cell r="D5971" t="str">
            <v>개</v>
          </cell>
        </row>
        <row r="5972">
          <cell r="A5972">
            <v>7701036</v>
          </cell>
          <cell r="B5972" t="str">
            <v>매입콘센트</v>
          </cell>
          <cell r="C5972" t="str">
            <v>15A 250V 2구</v>
          </cell>
          <cell r="D5972" t="str">
            <v>개</v>
          </cell>
        </row>
        <row r="5973">
          <cell r="A5973">
            <v>7701037</v>
          </cell>
          <cell r="B5973" t="str">
            <v>매입콘센트-접지</v>
          </cell>
          <cell r="C5973" t="str">
            <v>15A 250V 1구</v>
          </cell>
          <cell r="D5973" t="str">
            <v>개</v>
          </cell>
        </row>
        <row r="5974">
          <cell r="A5974">
            <v>7701038</v>
          </cell>
          <cell r="B5974" t="str">
            <v>매입콘센트-접지</v>
          </cell>
          <cell r="C5974" t="str">
            <v>15A 250V 2구</v>
          </cell>
          <cell r="D5974" t="str">
            <v>개</v>
          </cell>
        </row>
        <row r="5975">
          <cell r="A5975">
            <v>7701039</v>
          </cell>
          <cell r="B5975" t="str">
            <v>매입콘센트</v>
          </cell>
          <cell r="C5975" t="str">
            <v>30A 250V H형</v>
          </cell>
          <cell r="D5975" t="str">
            <v>개</v>
          </cell>
        </row>
        <row r="5976">
          <cell r="A5976">
            <v>7701040</v>
          </cell>
          <cell r="B5976" t="str">
            <v>매입콘센트</v>
          </cell>
          <cell r="C5976" t="str">
            <v>20A 250V 3P</v>
          </cell>
          <cell r="D5976" t="str">
            <v>개</v>
          </cell>
        </row>
        <row r="5977">
          <cell r="A5977">
            <v>7701041</v>
          </cell>
          <cell r="B5977" t="str">
            <v>매입콘센트</v>
          </cell>
          <cell r="C5977" t="str">
            <v>50A 250V 3P</v>
          </cell>
          <cell r="D5977" t="str">
            <v>개</v>
          </cell>
        </row>
        <row r="5978">
          <cell r="A5978">
            <v>7701042</v>
          </cell>
          <cell r="B5978" t="str">
            <v>매입콘센트</v>
          </cell>
          <cell r="C5978" t="str">
            <v>20A 250V 4P</v>
          </cell>
          <cell r="D5978" t="str">
            <v>개</v>
          </cell>
        </row>
        <row r="5979">
          <cell r="A5979">
            <v>7701043</v>
          </cell>
          <cell r="B5979" t="str">
            <v>매입콘센트</v>
          </cell>
          <cell r="C5979" t="str">
            <v>30A 250V 4P</v>
          </cell>
          <cell r="D5979" t="str">
            <v>개</v>
          </cell>
        </row>
        <row r="5980">
          <cell r="A5980">
            <v>7701044</v>
          </cell>
          <cell r="B5980" t="str">
            <v>매입콘센트</v>
          </cell>
          <cell r="C5980" t="str">
            <v>50A 250V 4P</v>
          </cell>
          <cell r="D5980" t="str">
            <v>개</v>
          </cell>
        </row>
        <row r="5981">
          <cell r="A5981">
            <v>7701045</v>
          </cell>
          <cell r="B5981" t="str">
            <v>매입콘센트-걸림형</v>
          </cell>
          <cell r="C5981" t="str">
            <v>30A 480V 4P</v>
          </cell>
          <cell r="D5981" t="str">
            <v>개</v>
          </cell>
        </row>
        <row r="5982">
          <cell r="A5982">
            <v>7701046</v>
          </cell>
          <cell r="B5982" t="str">
            <v>둥근형콘센트-노출</v>
          </cell>
          <cell r="C5982" t="str">
            <v>15A 250V 1구접지</v>
          </cell>
          <cell r="D5982" t="str">
            <v>개</v>
          </cell>
        </row>
        <row r="5983">
          <cell r="A5983">
            <v>7701047</v>
          </cell>
          <cell r="B5983" t="str">
            <v>둥근형콘센트-노출</v>
          </cell>
          <cell r="C5983" t="str">
            <v>15A 250V 2구접지</v>
          </cell>
          <cell r="D5983" t="str">
            <v>개</v>
          </cell>
        </row>
        <row r="5984">
          <cell r="A5984">
            <v>7701048</v>
          </cell>
          <cell r="B5984" t="str">
            <v>둥근형콘센트-노출</v>
          </cell>
          <cell r="C5984" t="str">
            <v>15A 250V 1구</v>
          </cell>
          <cell r="D5984" t="str">
            <v>개</v>
          </cell>
        </row>
        <row r="5985">
          <cell r="A5985">
            <v>7701049</v>
          </cell>
          <cell r="B5985" t="str">
            <v>둥근형콘센트-노출</v>
          </cell>
          <cell r="C5985" t="str">
            <v>15A 250V 2구</v>
          </cell>
          <cell r="D5985" t="str">
            <v>개</v>
          </cell>
        </row>
        <row r="5986">
          <cell r="A5986">
            <v>7701050</v>
          </cell>
          <cell r="B5986" t="str">
            <v>둥근형콘센트-노출</v>
          </cell>
          <cell r="C5986" t="str">
            <v>15A 250V 3구</v>
          </cell>
          <cell r="D5986" t="str">
            <v>개</v>
          </cell>
        </row>
        <row r="5987">
          <cell r="A5987">
            <v>7701051</v>
          </cell>
          <cell r="B5987" t="str">
            <v>둥근형콘센트-매입</v>
          </cell>
          <cell r="C5987" t="str">
            <v>15A 250V 1구접지</v>
          </cell>
          <cell r="D5987" t="str">
            <v>개</v>
          </cell>
        </row>
        <row r="5988">
          <cell r="A5988">
            <v>7701052</v>
          </cell>
          <cell r="B5988" t="str">
            <v>둥근형콘센트-매입</v>
          </cell>
          <cell r="C5988" t="str">
            <v>15A 250V 2구접지</v>
          </cell>
          <cell r="D5988" t="str">
            <v>개</v>
          </cell>
        </row>
        <row r="5989">
          <cell r="A5989">
            <v>7701053</v>
          </cell>
          <cell r="B5989" t="str">
            <v>둥근형콘센트-매입</v>
          </cell>
          <cell r="C5989" t="str">
            <v>15A 250V 1구</v>
          </cell>
          <cell r="D5989" t="str">
            <v>개</v>
          </cell>
        </row>
        <row r="5990">
          <cell r="A5990">
            <v>7701054</v>
          </cell>
          <cell r="B5990" t="str">
            <v>둥근형콘센트-매입</v>
          </cell>
          <cell r="C5990" t="str">
            <v>15A 250V 2구</v>
          </cell>
          <cell r="D5990" t="str">
            <v>개</v>
          </cell>
        </row>
        <row r="5991">
          <cell r="A5991">
            <v>7701055</v>
          </cell>
          <cell r="B5991" t="str">
            <v>원형부저-소형</v>
          </cell>
          <cell r="C5991" t="str">
            <v>110V</v>
          </cell>
          <cell r="D5991" t="str">
            <v>개</v>
          </cell>
        </row>
        <row r="5992">
          <cell r="A5992">
            <v>7701056</v>
          </cell>
          <cell r="B5992" t="str">
            <v>원형부저-중형</v>
          </cell>
          <cell r="C5992" t="str">
            <v>110V</v>
          </cell>
          <cell r="D5992" t="str">
            <v>개</v>
          </cell>
        </row>
        <row r="5993">
          <cell r="A5993">
            <v>7701057</v>
          </cell>
          <cell r="B5993" t="str">
            <v>챠임벨</v>
          </cell>
          <cell r="C5993" t="str">
            <v>100V 딩동음</v>
          </cell>
          <cell r="D5993" t="str">
            <v>개</v>
          </cell>
        </row>
        <row r="5994">
          <cell r="A5994">
            <v>7701058</v>
          </cell>
          <cell r="B5994" t="str">
            <v>챠임벨</v>
          </cell>
          <cell r="C5994" t="str">
            <v>200V 딩동음</v>
          </cell>
          <cell r="D5994" t="str">
            <v>개</v>
          </cell>
        </row>
        <row r="5995">
          <cell r="A5995">
            <v>7701059</v>
          </cell>
          <cell r="B5995" t="str">
            <v>챠임벨</v>
          </cell>
          <cell r="C5995" t="str">
            <v>DC3V 새소리음</v>
          </cell>
          <cell r="D5995" t="str">
            <v>개</v>
          </cell>
        </row>
        <row r="5996">
          <cell r="A5996">
            <v>7701060</v>
          </cell>
          <cell r="B5996" t="str">
            <v>챠임벨</v>
          </cell>
          <cell r="C5996" t="str">
            <v>DC3V 멜로디음</v>
          </cell>
          <cell r="D5996" t="str">
            <v>개</v>
          </cell>
        </row>
        <row r="5997">
          <cell r="A5997">
            <v>7701061</v>
          </cell>
          <cell r="B5997" t="str">
            <v>강력벨-거북이형</v>
          </cell>
          <cell r="C5997" t="str">
            <v>110V 4인치</v>
          </cell>
          <cell r="D5997" t="str">
            <v>개</v>
          </cell>
        </row>
        <row r="5998">
          <cell r="A5998">
            <v>7701062</v>
          </cell>
          <cell r="B5998" t="str">
            <v>강력벨</v>
          </cell>
          <cell r="C5998" t="str">
            <v>220V 6인치</v>
          </cell>
          <cell r="D5998" t="str">
            <v>개</v>
          </cell>
        </row>
        <row r="5999">
          <cell r="A5999">
            <v>7701063</v>
          </cell>
          <cell r="B5999" t="str">
            <v>강력벨-거북이형</v>
          </cell>
          <cell r="C5999" t="str">
            <v>110V 8인치</v>
          </cell>
          <cell r="D5999" t="str">
            <v>개</v>
          </cell>
        </row>
        <row r="6000">
          <cell r="A6000">
            <v>7701064</v>
          </cell>
          <cell r="B6000" t="str">
            <v>강력벨-원형</v>
          </cell>
          <cell r="C6000" t="str">
            <v>110V 4인치</v>
          </cell>
          <cell r="D6000" t="str">
            <v>개</v>
          </cell>
        </row>
        <row r="6001">
          <cell r="A6001">
            <v>7701065</v>
          </cell>
          <cell r="B6001" t="str">
            <v>강력벨-원형</v>
          </cell>
          <cell r="C6001" t="str">
            <v>110V 6인치</v>
          </cell>
          <cell r="D6001" t="str">
            <v>개</v>
          </cell>
        </row>
        <row r="6002">
          <cell r="A6002">
            <v>7701066</v>
          </cell>
          <cell r="B6002" t="str">
            <v>플레이트</v>
          </cell>
          <cell r="C6002" t="str">
            <v>텀블러 1개용</v>
          </cell>
          <cell r="D6002" t="str">
            <v>개</v>
          </cell>
        </row>
        <row r="6003">
          <cell r="A6003">
            <v>7701067</v>
          </cell>
          <cell r="B6003" t="str">
            <v>플레이트</v>
          </cell>
          <cell r="C6003" t="str">
            <v>텀블러 2개용</v>
          </cell>
          <cell r="D6003" t="str">
            <v>개</v>
          </cell>
        </row>
        <row r="6004">
          <cell r="A6004">
            <v>7701068</v>
          </cell>
          <cell r="B6004" t="str">
            <v>플레이트</v>
          </cell>
          <cell r="C6004" t="str">
            <v>텀블러 3개용</v>
          </cell>
          <cell r="D6004" t="str">
            <v>개</v>
          </cell>
        </row>
        <row r="6005">
          <cell r="A6005">
            <v>7701069</v>
          </cell>
          <cell r="B6005" t="str">
            <v>플레이트</v>
          </cell>
          <cell r="C6005" t="str">
            <v>콘센트 1개용</v>
          </cell>
          <cell r="D6005" t="str">
            <v>개</v>
          </cell>
        </row>
        <row r="6006">
          <cell r="A6006">
            <v>7701070</v>
          </cell>
          <cell r="B6006" t="str">
            <v>플레이트</v>
          </cell>
          <cell r="C6006" t="str">
            <v>W 콘센트형</v>
          </cell>
          <cell r="D6006" t="str">
            <v>개</v>
          </cell>
        </row>
        <row r="6007">
          <cell r="A6007">
            <v>7701071</v>
          </cell>
          <cell r="B6007" t="str">
            <v>플레이트</v>
          </cell>
          <cell r="C6007" t="str">
            <v>30-50A 콘센트형</v>
          </cell>
          <cell r="D6007" t="str">
            <v>개</v>
          </cell>
        </row>
        <row r="6008">
          <cell r="A6008">
            <v>7701072</v>
          </cell>
          <cell r="B6008" t="str">
            <v>플레이트</v>
          </cell>
          <cell r="C6008" t="str">
            <v>연용 1구용</v>
          </cell>
          <cell r="D6008" t="str">
            <v>개</v>
          </cell>
        </row>
        <row r="6009">
          <cell r="A6009">
            <v>7701073</v>
          </cell>
          <cell r="B6009" t="str">
            <v>플레이트</v>
          </cell>
          <cell r="C6009" t="str">
            <v>연용 2구용</v>
          </cell>
          <cell r="D6009" t="str">
            <v>개</v>
          </cell>
        </row>
        <row r="6010">
          <cell r="A6010">
            <v>7701074</v>
          </cell>
          <cell r="B6010" t="str">
            <v>플레이트</v>
          </cell>
          <cell r="C6010" t="str">
            <v>연용 3구용</v>
          </cell>
          <cell r="D6010" t="str">
            <v>개</v>
          </cell>
        </row>
        <row r="6011">
          <cell r="A6011">
            <v>7701075</v>
          </cell>
          <cell r="B6011" t="str">
            <v>플레이트</v>
          </cell>
          <cell r="C6011" t="str">
            <v>누름버튼용</v>
          </cell>
          <cell r="D6011" t="str">
            <v>개</v>
          </cell>
        </row>
        <row r="6012">
          <cell r="A6012">
            <v>7701076</v>
          </cell>
          <cell r="B6012" t="str">
            <v>플레이트</v>
          </cell>
          <cell r="C6012" t="str">
            <v>서포트</v>
          </cell>
          <cell r="D6012" t="str">
            <v>개</v>
          </cell>
        </row>
        <row r="6013">
          <cell r="A6013">
            <v>7701077</v>
          </cell>
          <cell r="B6013" t="str">
            <v>플레이트</v>
          </cell>
          <cell r="C6013" t="str">
            <v>4P 전화용</v>
          </cell>
          <cell r="D6013" t="str">
            <v>개</v>
          </cell>
        </row>
        <row r="6014">
          <cell r="A6014">
            <v>7702001</v>
          </cell>
          <cell r="B6014" t="str">
            <v>매입 1로스위치</v>
          </cell>
          <cell r="C6014" t="str">
            <v>15A 250V 1구</v>
          </cell>
          <cell r="D6014" t="str">
            <v>개</v>
          </cell>
        </row>
        <row r="6015">
          <cell r="A6015">
            <v>7702002</v>
          </cell>
          <cell r="B6015" t="str">
            <v>매입 1로스위치</v>
          </cell>
          <cell r="C6015" t="str">
            <v>15A 250V 2구</v>
          </cell>
          <cell r="D6015" t="str">
            <v>개</v>
          </cell>
        </row>
        <row r="6016">
          <cell r="A6016">
            <v>7702003</v>
          </cell>
          <cell r="B6016" t="str">
            <v>매입 1로스위치</v>
          </cell>
          <cell r="C6016" t="str">
            <v>15A 250V 3구</v>
          </cell>
          <cell r="D6016" t="str">
            <v>개</v>
          </cell>
        </row>
        <row r="6017">
          <cell r="A6017">
            <v>7702004</v>
          </cell>
          <cell r="B6017" t="str">
            <v>매입 1로램프스위치</v>
          </cell>
          <cell r="C6017" t="str">
            <v>15A 250V 1구</v>
          </cell>
          <cell r="D6017" t="str">
            <v>개</v>
          </cell>
        </row>
        <row r="6018">
          <cell r="A6018">
            <v>7702005</v>
          </cell>
          <cell r="B6018" t="str">
            <v>매입 1로램프스위치</v>
          </cell>
          <cell r="C6018" t="str">
            <v>15A 250V 2구</v>
          </cell>
          <cell r="D6018" t="str">
            <v>개</v>
          </cell>
        </row>
        <row r="6019">
          <cell r="A6019">
            <v>7702006</v>
          </cell>
          <cell r="B6019" t="str">
            <v>매입 1로램프스위치</v>
          </cell>
          <cell r="C6019" t="str">
            <v>15A 250V 3구</v>
          </cell>
          <cell r="D6019" t="str">
            <v>개</v>
          </cell>
        </row>
        <row r="6020">
          <cell r="A6020">
            <v>7702007</v>
          </cell>
          <cell r="B6020" t="str">
            <v>매입 3로스위치</v>
          </cell>
          <cell r="C6020" t="str">
            <v>15A 250V 1구</v>
          </cell>
          <cell r="D6020" t="str">
            <v>개</v>
          </cell>
        </row>
        <row r="6021">
          <cell r="A6021">
            <v>7702008</v>
          </cell>
          <cell r="B6021" t="str">
            <v>매입 3로스위치</v>
          </cell>
          <cell r="C6021" t="str">
            <v>15A 250V 2구</v>
          </cell>
          <cell r="D6021" t="str">
            <v>개</v>
          </cell>
        </row>
        <row r="6022">
          <cell r="A6022">
            <v>7702009</v>
          </cell>
          <cell r="B6022" t="str">
            <v>매입 3로스위치</v>
          </cell>
          <cell r="C6022" t="str">
            <v>15A 250V 3구</v>
          </cell>
          <cell r="D6022" t="str">
            <v>개</v>
          </cell>
        </row>
        <row r="6023">
          <cell r="A6023">
            <v>7702010</v>
          </cell>
          <cell r="B6023" t="str">
            <v>매입 3로램프스위치</v>
          </cell>
          <cell r="C6023" t="str">
            <v>15A 250V 1구</v>
          </cell>
          <cell r="D6023" t="str">
            <v>개</v>
          </cell>
        </row>
        <row r="6024">
          <cell r="A6024">
            <v>7702011</v>
          </cell>
          <cell r="B6024" t="str">
            <v>매입 3로램프스위치</v>
          </cell>
          <cell r="C6024" t="str">
            <v>15A 250V 2구</v>
          </cell>
          <cell r="D6024" t="str">
            <v>개</v>
          </cell>
        </row>
        <row r="6025">
          <cell r="A6025">
            <v>7702012</v>
          </cell>
          <cell r="B6025" t="str">
            <v>매입 3로램프스위치</v>
          </cell>
          <cell r="C6025" t="str">
            <v>15A 250V 3구</v>
          </cell>
          <cell r="D6025" t="str">
            <v>개</v>
          </cell>
        </row>
        <row r="6026">
          <cell r="A6026">
            <v>7702013</v>
          </cell>
          <cell r="B6026" t="str">
            <v>매입 4로램프스위치</v>
          </cell>
          <cell r="C6026" t="str">
            <v>15A 250V 1구</v>
          </cell>
          <cell r="D6026" t="str">
            <v>개</v>
          </cell>
        </row>
        <row r="6027">
          <cell r="A6027">
            <v>7702014</v>
          </cell>
          <cell r="B6027" t="str">
            <v>매입 4로램프스위치</v>
          </cell>
          <cell r="C6027" t="str">
            <v>15A 250V 2구</v>
          </cell>
          <cell r="D6027" t="str">
            <v>개</v>
          </cell>
        </row>
        <row r="6028">
          <cell r="A6028">
            <v>7702015</v>
          </cell>
          <cell r="B6028" t="str">
            <v>매입 4로램프스위치</v>
          </cell>
          <cell r="C6028" t="str">
            <v>15A 250V 3구</v>
          </cell>
          <cell r="D6028" t="str">
            <v>개</v>
          </cell>
        </row>
        <row r="6029">
          <cell r="A6029">
            <v>7702016</v>
          </cell>
          <cell r="B6029" t="str">
            <v>매입누름버튼스위치</v>
          </cell>
          <cell r="C6029" t="str">
            <v>10A 250V</v>
          </cell>
          <cell r="D6029" t="str">
            <v>개</v>
          </cell>
        </row>
        <row r="6030">
          <cell r="A6030">
            <v>7702017</v>
          </cell>
          <cell r="B6030" t="str">
            <v>매입인체감지스위치</v>
          </cell>
          <cell r="C6030" t="str">
            <v>2A 250V 보급</v>
          </cell>
          <cell r="D6030" t="str">
            <v>개</v>
          </cell>
        </row>
        <row r="6031">
          <cell r="A6031">
            <v>7702018</v>
          </cell>
          <cell r="B6031" t="str">
            <v>매입인체감지스위치</v>
          </cell>
          <cell r="C6031" t="str">
            <v>2A 250V 경제</v>
          </cell>
          <cell r="D6031" t="str">
            <v>개</v>
          </cell>
        </row>
        <row r="6032">
          <cell r="A6032">
            <v>7702019</v>
          </cell>
          <cell r="B6032" t="str">
            <v>매입 안전콘센트</v>
          </cell>
          <cell r="C6032" t="str">
            <v>15A 125V 1구</v>
          </cell>
          <cell r="D6032" t="str">
            <v>개</v>
          </cell>
        </row>
        <row r="6033">
          <cell r="A6033">
            <v>7702020</v>
          </cell>
          <cell r="B6033" t="str">
            <v>매입 안전콘센트</v>
          </cell>
          <cell r="C6033" t="str">
            <v>15A 125V 2구</v>
          </cell>
          <cell r="D6033" t="str">
            <v>개</v>
          </cell>
        </row>
        <row r="6034">
          <cell r="A6034">
            <v>7702021</v>
          </cell>
          <cell r="B6034" t="str">
            <v>매입 안전콘센트</v>
          </cell>
          <cell r="C6034" t="str">
            <v>15A 125V 3구</v>
          </cell>
          <cell r="D6034" t="str">
            <v>개</v>
          </cell>
        </row>
        <row r="6035">
          <cell r="A6035">
            <v>7702022</v>
          </cell>
          <cell r="B6035" t="str">
            <v>매입 무접지콘센트</v>
          </cell>
          <cell r="C6035" t="str">
            <v>15A 125V 1구</v>
          </cell>
          <cell r="D6035" t="str">
            <v>개</v>
          </cell>
        </row>
        <row r="6036">
          <cell r="A6036">
            <v>7702023</v>
          </cell>
          <cell r="B6036" t="str">
            <v>매입 무접지콘센트</v>
          </cell>
          <cell r="C6036" t="str">
            <v>15A 125V 2구</v>
          </cell>
          <cell r="D6036" t="str">
            <v>개</v>
          </cell>
        </row>
        <row r="6037">
          <cell r="A6037">
            <v>7702024</v>
          </cell>
          <cell r="B6037" t="str">
            <v>매입 접지콘센트</v>
          </cell>
          <cell r="C6037" t="str">
            <v>15A 125V 1구</v>
          </cell>
          <cell r="D6037" t="str">
            <v>개</v>
          </cell>
        </row>
        <row r="6038">
          <cell r="A6038">
            <v>7702025</v>
          </cell>
          <cell r="B6038" t="str">
            <v>매입 접지콘센트</v>
          </cell>
          <cell r="C6038" t="str">
            <v>15A 125V 2구</v>
          </cell>
          <cell r="D6038" t="str">
            <v>개</v>
          </cell>
        </row>
        <row r="6039">
          <cell r="A6039">
            <v>7702026</v>
          </cell>
          <cell r="B6039" t="str">
            <v>매입 무접지콘센트</v>
          </cell>
          <cell r="C6039" t="str">
            <v>15A 250V 1구</v>
          </cell>
          <cell r="D6039" t="str">
            <v>개</v>
          </cell>
        </row>
        <row r="6040">
          <cell r="A6040">
            <v>7702027</v>
          </cell>
          <cell r="B6040" t="str">
            <v>매입 무접지콘센트</v>
          </cell>
          <cell r="C6040" t="str">
            <v>15A 250V 2구</v>
          </cell>
          <cell r="D6040" t="str">
            <v>개</v>
          </cell>
        </row>
        <row r="6041">
          <cell r="A6041">
            <v>7702028</v>
          </cell>
          <cell r="B6041" t="str">
            <v>매입 접지콘센트</v>
          </cell>
          <cell r="C6041" t="str">
            <v>15A 250V 1구</v>
          </cell>
          <cell r="D6041" t="str">
            <v>개</v>
          </cell>
        </row>
        <row r="6042">
          <cell r="A6042">
            <v>7702029</v>
          </cell>
          <cell r="B6042" t="str">
            <v>매입 접지콘센트</v>
          </cell>
          <cell r="C6042" t="str">
            <v>15A 250V 2구</v>
          </cell>
          <cell r="D6042" t="str">
            <v>개</v>
          </cell>
        </row>
        <row r="6043">
          <cell r="A6043">
            <v>7702030</v>
          </cell>
          <cell r="B6043" t="str">
            <v>매입 조광기</v>
          </cell>
          <cell r="C6043" t="str">
            <v>500 VA</v>
          </cell>
          <cell r="D6043" t="str">
            <v>개</v>
          </cell>
        </row>
        <row r="6044">
          <cell r="A6044">
            <v>7702031</v>
          </cell>
          <cell r="B6044" t="str">
            <v>매입 조광기</v>
          </cell>
          <cell r="C6044" t="str">
            <v>700 VA</v>
          </cell>
          <cell r="D6044" t="str">
            <v>개</v>
          </cell>
        </row>
        <row r="6045">
          <cell r="A6045">
            <v>7702032</v>
          </cell>
          <cell r="B6045" t="str">
            <v>매입 조광기</v>
          </cell>
          <cell r="C6045" t="str">
            <v>1000 VA</v>
          </cell>
          <cell r="D6045" t="str">
            <v>개</v>
          </cell>
        </row>
        <row r="6046">
          <cell r="A6046">
            <v>7702033</v>
          </cell>
          <cell r="B6046" t="str">
            <v>매입 타임스위치</v>
          </cell>
          <cell r="C6046" t="str">
            <v>110/220V 1A 버튼</v>
          </cell>
          <cell r="D6046" t="str">
            <v>개</v>
          </cell>
        </row>
        <row r="6047">
          <cell r="A6047">
            <v>7702034</v>
          </cell>
          <cell r="B6047" t="str">
            <v>매입 타임스위치</v>
          </cell>
          <cell r="C6047" t="str">
            <v>110/220V 1A 터치</v>
          </cell>
          <cell r="D6047" t="str">
            <v>개</v>
          </cell>
        </row>
        <row r="6048">
          <cell r="A6048">
            <v>7702035</v>
          </cell>
          <cell r="B6048" t="str">
            <v>매입 전화콘센트</v>
          </cell>
          <cell r="C6048" t="str">
            <v>4P</v>
          </cell>
          <cell r="D6048" t="str">
            <v>개</v>
          </cell>
        </row>
        <row r="6049">
          <cell r="A6049">
            <v>7702036</v>
          </cell>
          <cell r="B6049" t="str">
            <v>매입 TV 유니트</v>
          </cell>
          <cell r="C6049" t="str">
            <v>IN75(단말)</v>
          </cell>
          <cell r="D6049" t="str">
            <v>개</v>
          </cell>
        </row>
        <row r="6050">
          <cell r="A6050">
            <v>7702037</v>
          </cell>
          <cell r="B6050" t="str">
            <v>매입 TV 유니트</v>
          </cell>
          <cell r="C6050" t="str">
            <v>IN75(분기)</v>
          </cell>
          <cell r="D6050" t="str">
            <v>개</v>
          </cell>
        </row>
        <row r="6051">
          <cell r="A6051">
            <v>7702038</v>
          </cell>
          <cell r="B6051" t="str">
            <v>방우카바</v>
          </cell>
          <cell r="C6051" t="str">
            <v xml:space="preserve"> </v>
          </cell>
          <cell r="D6051" t="str">
            <v>개</v>
          </cell>
        </row>
        <row r="6052">
          <cell r="A6052">
            <v>7702039</v>
          </cell>
          <cell r="B6052" t="str">
            <v>방우접지1구콘센트</v>
          </cell>
          <cell r="C6052" t="str">
            <v>2P 15A 125V</v>
          </cell>
          <cell r="D6052" t="str">
            <v>개</v>
          </cell>
        </row>
        <row r="6053">
          <cell r="A6053">
            <v>7702040</v>
          </cell>
          <cell r="B6053" t="str">
            <v>방우접지2구콘센트</v>
          </cell>
          <cell r="C6053" t="str">
            <v>2P 15A 125V</v>
          </cell>
          <cell r="D6053" t="str">
            <v>개</v>
          </cell>
        </row>
        <row r="6054">
          <cell r="A6054">
            <v>7702041</v>
          </cell>
          <cell r="B6054" t="str">
            <v>방우접지1구콘센트</v>
          </cell>
          <cell r="C6054" t="str">
            <v>2P 15A 250V</v>
          </cell>
          <cell r="D6054" t="str">
            <v>개</v>
          </cell>
        </row>
        <row r="6055">
          <cell r="A6055">
            <v>7702042</v>
          </cell>
          <cell r="B6055" t="str">
            <v>WIDE 1로 스위치</v>
          </cell>
          <cell r="C6055" t="str">
            <v>15A 250V 1구</v>
          </cell>
          <cell r="D6055" t="str">
            <v>개</v>
          </cell>
        </row>
        <row r="6056">
          <cell r="A6056">
            <v>7702043</v>
          </cell>
          <cell r="B6056" t="str">
            <v>WIDE 1로 스위치</v>
          </cell>
          <cell r="C6056" t="str">
            <v>15A 250V 2구</v>
          </cell>
          <cell r="D6056" t="str">
            <v>개</v>
          </cell>
        </row>
        <row r="6057">
          <cell r="A6057">
            <v>7702044</v>
          </cell>
          <cell r="B6057" t="str">
            <v>WIDE 1로 스위치</v>
          </cell>
          <cell r="C6057" t="str">
            <v>15A 250V 3구</v>
          </cell>
          <cell r="D6057" t="str">
            <v>개</v>
          </cell>
        </row>
        <row r="6058">
          <cell r="A6058">
            <v>7702045</v>
          </cell>
          <cell r="B6058" t="str">
            <v>WIDE 1로램프스위치</v>
          </cell>
          <cell r="C6058" t="str">
            <v>15A 250V 1구</v>
          </cell>
          <cell r="D6058" t="str">
            <v>개</v>
          </cell>
        </row>
        <row r="6059">
          <cell r="A6059">
            <v>7702046</v>
          </cell>
          <cell r="B6059" t="str">
            <v>WIDE 1로램프스위치</v>
          </cell>
          <cell r="C6059" t="str">
            <v>15A 250V 2구</v>
          </cell>
          <cell r="D6059" t="str">
            <v>개</v>
          </cell>
        </row>
        <row r="6060">
          <cell r="A6060">
            <v>7702047</v>
          </cell>
          <cell r="B6060" t="str">
            <v>WIDE 1로램프스위치</v>
          </cell>
          <cell r="C6060" t="str">
            <v>15A 250V 3구</v>
          </cell>
          <cell r="D6060" t="str">
            <v>개</v>
          </cell>
        </row>
        <row r="6061">
          <cell r="A6061">
            <v>7702048</v>
          </cell>
          <cell r="B6061" t="str">
            <v>WIDE 3로 스위치</v>
          </cell>
          <cell r="C6061" t="str">
            <v>15A 250V 1구</v>
          </cell>
          <cell r="D6061" t="str">
            <v>개</v>
          </cell>
        </row>
        <row r="6062">
          <cell r="A6062">
            <v>7702049</v>
          </cell>
          <cell r="B6062" t="str">
            <v>WIDE 3로 스위치</v>
          </cell>
          <cell r="C6062" t="str">
            <v>15A 250V 2구</v>
          </cell>
          <cell r="D6062" t="str">
            <v>개</v>
          </cell>
        </row>
        <row r="6063">
          <cell r="A6063">
            <v>7702050</v>
          </cell>
          <cell r="B6063" t="str">
            <v>WIDE 3로 스위치</v>
          </cell>
          <cell r="C6063" t="str">
            <v>15A 250V 3구</v>
          </cell>
          <cell r="D6063" t="str">
            <v>개</v>
          </cell>
        </row>
        <row r="6064">
          <cell r="A6064">
            <v>7702051</v>
          </cell>
          <cell r="B6064" t="str">
            <v>WIDE 3로램프스위치</v>
          </cell>
          <cell r="C6064" t="str">
            <v>15A 250V 1구</v>
          </cell>
          <cell r="D6064" t="str">
            <v>개</v>
          </cell>
        </row>
        <row r="6065">
          <cell r="A6065">
            <v>7702052</v>
          </cell>
          <cell r="B6065" t="str">
            <v>WIDE 3로램프스위치</v>
          </cell>
          <cell r="C6065" t="str">
            <v>15A 250V 2구</v>
          </cell>
          <cell r="D6065" t="str">
            <v>개</v>
          </cell>
        </row>
        <row r="6066">
          <cell r="A6066">
            <v>7702053</v>
          </cell>
          <cell r="B6066" t="str">
            <v>WIDE 3로램프스위치</v>
          </cell>
          <cell r="C6066" t="str">
            <v>15A 250V 3구</v>
          </cell>
          <cell r="D6066" t="str">
            <v>개</v>
          </cell>
        </row>
        <row r="6067">
          <cell r="A6067">
            <v>7703001</v>
          </cell>
          <cell r="B6067" t="str">
            <v>나이프스위치</v>
          </cell>
          <cell r="C6067" t="str">
            <v>2P 30A</v>
          </cell>
          <cell r="D6067" t="str">
            <v>개</v>
          </cell>
        </row>
        <row r="6068">
          <cell r="A6068">
            <v>7703002</v>
          </cell>
          <cell r="B6068" t="str">
            <v>나이프스위치</v>
          </cell>
          <cell r="C6068" t="str">
            <v>2P 60A</v>
          </cell>
          <cell r="D6068" t="str">
            <v>개</v>
          </cell>
        </row>
        <row r="6069">
          <cell r="A6069">
            <v>7703003</v>
          </cell>
          <cell r="B6069" t="str">
            <v>나이프스위치</v>
          </cell>
          <cell r="C6069" t="str">
            <v>2P 100A</v>
          </cell>
          <cell r="D6069" t="str">
            <v>개</v>
          </cell>
        </row>
        <row r="6070">
          <cell r="A6070">
            <v>7703004</v>
          </cell>
          <cell r="B6070" t="str">
            <v>나이프스위치</v>
          </cell>
          <cell r="C6070" t="str">
            <v>2P 200A</v>
          </cell>
          <cell r="D6070" t="str">
            <v>개</v>
          </cell>
        </row>
        <row r="6071">
          <cell r="A6071">
            <v>7703005</v>
          </cell>
          <cell r="B6071" t="str">
            <v>나이프스위치</v>
          </cell>
          <cell r="C6071" t="str">
            <v>2P 300A</v>
          </cell>
          <cell r="D6071" t="str">
            <v>개</v>
          </cell>
        </row>
        <row r="6072">
          <cell r="A6072">
            <v>7703006</v>
          </cell>
          <cell r="B6072" t="str">
            <v>나이프스위치</v>
          </cell>
          <cell r="C6072" t="str">
            <v>2P 400A</v>
          </cell>
          <cell r="D6072" t="str">
            <v>개</v>
          </cell>
        </row>
        <row r="6073">
          <cell r="A6073">
            <v>7703007</v>
          </cell>
          <cell r="B6073" t="str">
            <v>나이프스위치</v>
          </cell>
          <cell r="C6073" t="str">
            <v>2P 500A</v>
          </cell>
          <cell r="D6073" t="str">
            <v>개</v>
          </cell>
        </row>
        <row r="6074">
          <cell r="A6074">
            <v>7703008</v>
          </cell>
          <cell r="B6074" t="str">
            <v>나이프스위치</v>
          </cell>
          <cell r="C6074" t="str">
            <v>2P 600A</v>
          </cell>
          <cell r="D6074" t="str">
            <v>개</v>
          </cell>
        </row>
        <row r="6075">
          <cell r="A6075">
            <v>7703009</v>
          </cell>
          <cell r="B6075" t="str">
            <v>나이프스위치</v>
          </cell>
          <cell r="C6075" t="str">
            <v>2P 800A</v>
          </cell>
          <cell r="D6075" t="str">
            <v>개</v>
          </cell>
        </row>
        <row r="6076">
          <cell r="A6076">
            <v>7703010</v>
          </cell>
          <cell r="B6076" t="str">
            <v>나이프스위치</v>
          </cell>
          <cell r="C6076" t="str">
            <v>2P 1000A</v>
          </cell>
          <cell r="D6076" t="str">
            <v>개</v>
          </cell>
        </row>
        <row r="6077">
          <cell r="A6077">
            <v>7703011</v>
          </cell>
          <cell r="B6077" t="str">
            <v>나이프스위치</v>
          </cell>
          <cell r="C6077" t="str">
            <v>2P 1200A</v>
          </cell>
          <cell r="D6077" t="str">
            <v>개</v>
          </cell>
        </row>
        <row r="6078">
          <cell r="A6078">
            <v>7703012</v>
          </cell>
          <cell r="B6078" t="str">
            <v>나이프스위치</v>
          </cell>
          <cell r="C6078" t="str">
            <v>2P 1500A</v>
          </cell>
          <cell r="D6078" t="str">
            <v>개</v>
          </cell>
        </row>
        <row r="6079">
          <cell r="A6079">
            <v>7703013</v>
          </cell>
          <cell r="B6079" t="str">
            <v>나이프스위치</v>
          </cell>
          <cell r="C6079" t="str">
            <v>2P 2000A</v>
          </cell>
          <cell r="D6079" t="str">
            <v>개</v>
          </cell>
        </row>
        <row r="6080">
          <cell r="A6080">
            <v>7703014</v>
          </cell>
          <cell r="B6080" t="str">
            <v>나이프스위치</v>
          </cell>
          <cell r="C6080" t="str">
            <v>3P 30A</v>
          </cell>
          <cell r="D6080" t="str">
            <v>개</v>
          </cell>
        </row>
        <row r="6081">
          <cell r="A6081">
            <v>7703015</v>
          </cell>
          <cell r="B6081" t="str">
            <v>나이프스위치</v>
          </cell>
          <cell r="C6081" t="str">
            <v>3P 60A</v>
          </cell>
          <cell r="D6081" t="str">
            <v>개</v>
          </cell>
        </row>
        <row r="6082">
          <cell r="A6082">
            <v>7703016</v>
          </cell>
          <cell r="B6082" t="str">
            <v>나이프스위치</v>
          </cell>
          <cell r="C6082" t="str">
            <v>3P 100A</v>
          </cell>
          <cell r="D6082" t="str">
            <v>개</v>
          </cell>
        </row>
        <row r="6083">
          <cell r="A6083">
            <v>7703017</v>
          </cell>
          <cell r="B6083" t="str">
            <v>나이프스위치</v>
          </cell>
          <cell r="C6083" t="str">
            <v>3P 200A</v>
          </cell>
          <cell r="D6083" t="str">
            <v>개</v>
          </cell>
        </row>
        <row r="6084">
          <cell r="A6084">
            <v>7703018</v>
          </cell>
          <cell r="B6084" t="str">
            <v>나이프스위치</v>
          </cell>
          <cell r="C6084" t="str">
            <v>3P 300A</v>
          </cell>
          <cell r="D6084" t="str">
            <v>개</v>
          </cell>
        </row>
        <row r="6085">
          <cell r="A6085">
            <v>7703019</v>
          </cell>
          <cell r="B6085" t="str">
            <v>나이프스위치</v>
          </cell>
          <cell r="C6085" t="str">
            <v>3P 400A</v>
          </cell>
          <cell r="D6085" t="str">
            <v>개</v>
          </cell>
        </row>
        <row r="6086">
          <cell r="A6086">
            <v>7703020</v>
          </cell>
          <cell r="B6086" t="str">
            <v>나이프스위치</v>
          </cell>
          <cell r="C6086" t="str">
            <v>3P 500A</v>
          </cell>
          <cell r="D6086" t="str">
            <v>개</v>
          </cell>
        </row>
        <row r="6087">
          <cell r="A6087">
            <v>7703021</v>
          </cell>
          <cell r="B6087" t="str">
            <v>나이프스위치</v>
          </cell>
          <cell r="C6087" t="str">
            <v>3P 600A</v>
          </cell>
          <cell r="D6087" t="str">
            <v>개</v>
          </cell>
        </row>
        <row r="6088">
          <cell r="A6088">
            <v>7703022</v>
          </cell>
          <cell r="B6088" t="str">
            <v>나이프스위치</v>
          </cell>
          <cell r="C6088" t="str">
            <v>3P 800A</v>
          </cell>
          <cell r="D6088" t="str">
            <v>개</v>
          </cell>
        </row>
        <row r="6089">
          <cell r="A6089">
            <v>7703023</v>
          </cell>
          <cell r="B6089" t="str">
            <v>나이프스위치</v>
          </cell>
          <cell r="C6089" t="str">
            <v>3P 1000A</v>
          </cell>
          <cell r="D6089" t="str">
            <v>개</v>
          </cell>
        </row>
        <row r="6090">
          <cell r="A6090">
            <v>7703024</v>
          </cell>
          <cell r="B6090" t="str">
            <v>나이프스위치</v>
          </cell>
          <cell r="C6090" t="str">
            <v>3P 1200A</v>
          </cell>
          <cell r="D6090" t="str">
            <v>개</v>
          </cell>
        </row>
        <row r="6091">
          <cell r="A6091">
            <v>7703025</v>
          </cell>
          <cell r="B6091" t="str">
            <v>나이프스위치</v>
          </cell>
          <cell r="C6091" t="str">
            <v>3P 1500A</v>
          </cell>
          <cell r="D6091" t="str">
            <v>개</v>
          </cell>
        </row>
        <row r="6092">
          <cell r="A6092">
            <v>7703026</v>
          </cell>
          <cell r="B6092" t="str">
            <v>나이프스위치</v>
          </cell>
          <cell r="C6092" t="str">
            <v>3P 2000A</v>
          </cell>
          <cell r="D6092" t="str">
            <v>개</v>
          </cell>
        </row>
        <row r="6093">
          <cell r="A6093">
            <v>7703027</v>
          </cell>
          <cell r="B6093" t="str">
            <v>나이프스위치</v>
          </cell>
          <cell r="C6093" t="str">
            <v>4P 30A</v>
          </cell>
          <cell r="D6093" t="str">
            <v>개</v>
          </cell>
        </row>
        <row r="6094">
          <cell r="A6094">
            <v>7703028</v>
          </cell>
          <cell r="B6094" t="str">
            <v>나이프스위치</v>
          </cell>
          <cell r="C6094" t="str">
            <v>4P 60A</v>
          </cell>
          <cell r="D6094" t="str">
            <v>개</v>
          </cell>
        </row>
        <row r="6095">
          <cell r="A6095">
            <v>7703029</v>
          </cell>
          <cell r="B6095" t="str">
            <v>나이프스위치</v>
          </cell>
          <cell r="C6095" t="str">
            <v>4P 100A</v>
          </cell>
          <cell r="D6095" t="str">
            <v>개</v>
          </cell>
        </row>
        <row r="6096">
          <cell r="A6096">
            <v>7703030</v>
          </cell>
          <cell r="B6096" t="str">
            <v>나이프스위치</v>
          </cell>
          <cell r="C6096" t="str">
            <v>4P 200A</v>
          </cell>
          <cell r="D6096" t="str">
            <v>개</v>
          </cell>
        </row>
        <row r="6097">
          <cell r="A6097">
            <v>7703031</v>
          </cell>
          <cell r="B6097" t="str">
            <v>나이프스위치</v>
          </cell>
          <cell r="C6097" t="str">
            <v>4P 300A</v>
          </cell>
          <cell r="D6097" t="str">
            <v>개</v>
          </cell>
        </row>
        <row r="6098">
          <cell r="A6098">
            <v>7703032</v>
          </cell>
          <cell r="B6098" t="str">
            <v>나이프스위치</v>
          </cell>
          <cell r="C6098" t="str">
            <v>4P 400A</v>
          </cell>
          <cell r="D6098" t="str">
            <v>개</v>
          </cell>
        </row>
        <row r="6099">
          <cell r="A6099">
            <v>7703033</v>
          </cell>
          <cell r="B6099" t="str">
            <v>나이프스위치</v>
          </cell>
          <cell r="C6099" t="str">
            <v>4P 500A</v>
          </cell>
          <cell r="D6099" t="str">
            <v>개</v>
          </cell>
        </row>
        <row r="6100">
          <cell r="A6100">
            <v>7703034</v>
          </cell>
          <cell r="B6100" t="str">
            <v>나이프스위치</v>
          </cell>
          <cell r="C6100" t="str">
            <v>4P 600A</v>
          </cell>
          <cell r="D6100" t="str">
            <v>개</v>
          </cell>
        </row>
        <row r="6101">
          <cell r="A6101">
            <v>7703035</v>
          </cell>
          <cell r="B6101" t="str">
            <v>나이프스위치</v>
          </cell>
          <cell r="C6101" t="str">
            <v>4P 800A</v>
          </cell>
          <cell r="D6101" t="str">
            <v>개</v>
          </cell>
        </row>
        <row r="6102">
          <cell r="A6102">
            <v>7703036</v>
          </cell>
          <cell r="B6102" t="str">
            <v>나이프스위치</v>
          </cell>
          <cell r="C6102" t="str">
            <v>4P 1000A</v>
          </cell>
          <cell r="D6102" t="str">
            <v>개</v>
          </cell>
        </row>
        <row r="6103">
          <cell r="A6103">
            <v>7703037</v>
          </cell>
          <cell r="B6103" t="str">
            <v>나이프스위치</v>
          </cell>
          <cell r="C6103" t="str">
            <v>4P 1200A</v>
          </cell>
          <cell r="D6103" t="str">
            <v>개</v>
          </cell>
        </row>
        <row r="6104">
          <cell r="A6104">
            <v>7703038</v>
          </cell>
          <cell r="B6104" t="str">
            <v>나이프스위치</v>
          </cell>
          <cell r="C6104" t="str">
            <v>4P 1500A</v>
          </cell>
          <cell r="D6104" t="str">
            <v>개</v>
          </cell>
        </row>
        <row r="6105">
          <cell r="A6105">
            <v>7703039</v>
          </cell>
          <cell r="B6105" t="str">
            <v>나이프스위치</v>
          </cell>
          <cell r="C6105" t="str">
            <v>4P 2000A</v>
          </cell>
          <cell r="D6105" t="str">
            <v>개</v>
          </cell>
        </row>
        <row r="6106">
          <cell r="A6106">
            <v>7704001</v>
          </cell>
          <cell r="B6106" t="str">
            <v>커버나이프스위치</v>
          </cell>
          <cell r="C6106" t="str">
            <v>단투 2P 15A</v>
          </cell>
          <cell r="D6106" t="str">
            <v>개</v>
          </cell>
        </row>
        <row r="6107">
          <cell r="A6107">
            <v>7704002</v>
          </cell>
          <cell r="B6107" t="str">
            <v>커버나이프스위치</v>
          </cell>
          <cell r="C6107" t="str">
            <v>단투 2P 30A</v>
          </cell>
          <cell r="D6107" t="str">
            <v>개</v>
          </cell>
        </row>
        <row r="6108">
          <cell r="A6108">
            <v>7704003</v>
          </cell>
          <cell r="B6108" t="str">
            <v>커버나이프스위치</v>
          </cell>
          <cell r="C6108" t="str">
            <v>단투 2P 60A</v>
          </cell>
          <cell r="D6108" t="str">
            <v>개</v>
          </cell>
        </row>
        <row r="6109">
          <cell r="A6109">
            <v>7704004</v>
          </cell>
          <cell r="B6109" t="str">
            <v>커버나이프스위치</v>
          </cell>
          <cell r="C6109" t="str">
            <v>단투 2P 100A</v>
          </cell>
          <cell r="D6109" t="str">
            <v>개</v>
          </cell>
        </row>
        <row r="6110">
          <cell r="A6110">
            <v>7704005</v>
          </cell>
          <cell r="B6110" t="str">
            <v>커버나이프스위치</v>
          </cell>
          <cell r="C6110" t="str">
            <v>단투 2P 150A</v>
          </cell>
          <cell r="D6110" t="str">
            <v>개</v>
          </cell>
        </row>
        <row r="6111">
          <cell r="A6111">
            <v>7704006</v>
          </cell>
          <cell r="B6111" t="str">
            <v>커버나이프스위치</v>
          </cell>
          <cell r="C6111" t="str">
            <v>단투 2P 200A</v>
          </cell>
          <cell r="D6111" t="str">
            <v>개</v>
          </cell>
        </row>
        <row r="6112">
          <cell r="A6112">
            <v>7704007</v>
          </cell>
          <cell r="B6112" t="str">
            <v>커버나이프스위치</v>
          </cell>
          <cell r="C6112" t="str">
            <v>단투 2P 300A</v>
          </cell>
          <cell r="D6112" t="str">
            <v>개</v>
          </cell>
        </row>
        <row r="6113">
          <cell r="A6113">
            <v>7704008</v>
          </cell>
          <cell r="B6113" t="str">
            <v>커버나이프스위치</v>
          </cell>
          <cell r="C6113" t="str">
            <v>단투 3P 30A</v>
          </cell>
          <cell r="D6113" t="str">
            <v>개</v>
          </cell>
        </row>
        <row r="6114">
          <cell r="A6114">
            <v>7704009</v>
          </cell>
          <cell r="B6114" t="str">
            <v>커버나이프스위치</v>
          </cell>
          <cell r="C6114" t="str">
            <v>단투 3P 60A</v>
          </cell>
          <cell r="D6114" t="str">
            <v>개</v>
          </cell>
        </row>
        <row r="6115">
          <cell r="A6115">
            <v>7704010</v>
          </cell>
          <cell r="B6115" t="str">
            <v>커버나이프스위치</v>
          </cell>
          <cell r="C6115" t="str">
            <v>단투 3P 100A</v>
          </cell>
          <cell r="D6115" t="str">
            <v>개</v>
          </cell>
        </row>
        <row r="6116">
          <cell r="A6116">
            <v>7704011</v>
          </cell>
          <cell r="B6116" t="str">
            <v>커버나이프스위치</v>
          </cell>
          <cell r="C6116" t="str">
            <v>단투 3P 150A</v>
          </cell>
          <cell r="D6116" t="str">
            <v>개</v>
          </cell>
        </row>
        <row r="6117">
          <cell r="A6117">
            <v>7704012</v>
          </cell>
          <cell r="B6117" t="str">
            <v>커버나이프스위치</v>
          </cell>
          <cell r="C6117" t="str">
            <v>단투 3P 200A</v>
          </cell>
          <cell r="D6117" t="str">
            <v>개</v>
          </cell>
        </row>
        <row r="6118">
          <cell r="A6118">
            <v>7704013</v>
          </cell>
          <cell r="B6118" t="str">
            <v>커버나이프스위치</v>
          </cell>
          <cell r="C6118" t="str">
            <v>단투 3P 300A</v>
          </cell>
          <cell r="D6118" t="str">
            <v>개</v>
          </cell>
        </row>
        <row r="6119">
          <cell r="A6119">
            <v>7704014</v>
          </cell>
          <cell r="B6119" t="str">
            <v>커버나이프스위치</v>
          </cell>
          <cell r="C6119" t="str">
            <v>단투 3P 500A</v>
          </cell>
          <cell r="D6119" t="str">
            <v>개</v>
          </cell>
        </row>
        <row r="6120">
          <cell r="A6120">
            <v>7704015</v>
          </cell>
          <cell r="B6120" t="str">
            <v>커버나이프스위치</v>
          </cell>
          <cell r="C6120" t="str">
            <v>쌍투 2P 30A</v>
          </cell>
          <cell r="D6120" t="str">
            <v>개</v>
          </cell>
        </row>
        <row r="6121">
          <cell r="A6121">
            <v>7704016</v>
          </cell>
          <cell r="B6121" t="str">
            <v>커버나이프스위치</v>
          </cell>
          <cell r="C6121" t="str">
            <v>쌍투 2P 60A</v>
          </cell>
          <cell r="D6121" t="str">
            <v>개</v>
          </cell>
        </row>
        <row r="6122">
          <cell r="A6122">
            <v>7704017</v>
          </cell>
          <cell r="B6122" t="str">
            <v>커버나이프스위치</v>
          </cell>
          <cell r="C6122" t="str">
            <v>쌍투 2P 100A</v>
          </cell>
          <cell r="D6122" t="str">
            <v>개</v>
          </cell>
        </row>
        <row r="6123">
          <cell r="A6123">
            <v>7704018</v>
          </cell>
          <cell r="B6123" t="str">
            <v>커버나이프스위치</v>
          </cell>
          <cell r="C6123" t="str">
            <v>쌍투 3P 30A</v>
          </cell>
          <cell r="D6123" t="str">
            <v>개</v>
          </cell>
        </row>
        <row r="6124">
          <cell r="A6124">
            <v>7704019</v>
          </cell>
          <cell r="B6124" t="str">
            <v>커버나이프스위치</v>
          </cell>
          <cell r="C6124" t="str">
            <v>쌍투 3P 60A</v>
          </cell>
          <cell r="D6124" t="str">
            <v>개</v>
          </cell>
        </row>
        <row r="6125">
          <cell r="A6125">
            <v>7704020</v>
          </cell>
          <cell r="B6125" t="str">
            <v>커버나이프스위치</v>
          </cell>
          <cell r="C6125" t="str">
            <v>쌍투 3P 100A</v>
          </cell>
          <cell r="D6125" t="str">
            <v>개</v>
          </cell>
        </row>
        <row r="6126">
          <cell r="A6126">
            <v>7704021</v>
          </cell>
          <cell r="B6126" t="str">
            <v>커버나이프스위치</v>
          </cell>
          <cell r="C6126" t="str">
            <v>쌍투 3P 200A</v>
          </cell>
          <cell r="D6126" t="str">
            <v>개</v>
          </cell>
        </row>
        <row r="6127">
          <cell r="A6127">
            <v>7704022</v>
          </cell>
          <cell r="B6127" t="str">
            <v>커버나이프스위치</v>
          </cell>
          <cell r="C6127" t="str">
            <v>쌍투 3P 300A</v>
          </cell>
          <cell r="D6127" t="str">
            <v>개</v>
          </cell>
        </row>
        <row r="6128">
          <cell r="A6128">
            <v>7705001</v>
          </cell>
          <cell r="B6128" t="str">
            <v>세이프티스위치</v>
          </cell>
          <cell r="C6128" t="str">
            <v>3P 30A 옥내용</v>
          </cell>
          <cell r="D6128" t="str">
            <v>개</v>
          </cell>
        </row>
        <row r="6129">
          <cell r="A6129">
            <v>7705002</v>
          </cell>
          <cell r="B6129" t="str">
            <v>세이프티스위치</v>
          </cell>
          <cell r="C6129" t="str">
            <v>3P 60A 옥내용</v>
          </cell>
          <cell r="D6129" t="str">
            <v>개</v>
          </cell>
        </row>
        <row r="6130">
          <cell r="A6130">
            <v>7705003</v>
          </cell>
          <cell r="B6130" t="str">
            <v>세이프티스위치</v>
          </cell>
          <cell r="C6130" t="str">
            <v>3P 100A 옥내용</v>
          </cell>
          <cell r="D6130" t="str">
            <v>개</v>
          </cell>
        </row>
        <row r="6131">
          <cell r="A6131">
            <v>7705004</v>
          </cell>
          <cell r="B6131" t="str">
            <v>세이프티스위치</v>
          </cell>
          <cell r="C6131" t="str">
            <v>3P 200A 옥내용</v>
          </cell>
          <cell r="D6131" t="str">
            <v>개</v>
          </cell>
        </row>
        <row r="6132">
          <cell r="A6132">
            <v>7705005</v>
          </cell>
          <cell r="B6132" t="str">
            <v>세이프티스위치</v>
          </cell>
          <cell r="C6132" t="str">
            <v>3P 300A 옥내용</v>
          </cell>
          <cell r="D6132" t="str">
            <v>개</v>
          </cell>
        </row>
        <row r="6133">
          <cell r="A6133">
            <v>7705006</v>
          </cell>
          <cell r="B6133" t="str">
            <v>세이프티스위치</v>
          </cell>
          <cell r="C6133" t="str">
            <v>3P 400A 옥내용</v>
          </cell>
          <cell r="D6133" t="str">
            <v>개</v>
          </cell>
        </row>
        <row r="6134">
          <cell r="A6134">
            <v>7705007</v>
          </cell>
          <cell r="B6134" t="str">
            <v>세이프티스위치</v>
          </cell>
          <cell r="C6134" t="str">
            <v>3P 500A 옥내용</v>
          </cell>
          <cell r="D6134" t="str">
            <v>개</v>
          </cell>
        </row>
        <row r="6135">
          <cell r="A6135">
            <v>7705008</v>
          </cell>
          <cell r="B6135" t="str">
            <v>세이프티스위치</v>
          </cell>
          <cell r="C6135" t="str">
            <v>3P 600A 옥내용</v>
          </cell>
          <cell r="D6135" t="str">
            <v>개</v>
          </cell>
        </row>
        <row r="6136">
          <cell r="A6136">
            <v>7705009</v>
          </cell>
          <cell r="B6136" t="str">
            <v>세이프티스위치</v>
          </cell>
          <cell r="C6136" t="str">
            <v>3P 800A 옥내용</v>
          </cell>
          <cell r="D6136" t="str">
            <v>개</v>
          </cell>
        </row>
        <row r="6137">
          <cell r="A6137">
            <v>7705010</v>
          </cell>
          <cell r="B6137" t="str">
            <v>세이프티스위치</v>
          </cell>
          <cell r="C6137" t="str">
            <v>3P 1000A 옥내용</v>
          </cell>
          <cell r="D6137" t="str">
            <v>개</v>
          </cell>
        </row>
        <row r="6138">
          <cell r="A6138">
            <v>7705011</v>
          </cell>
          <cell r="B6138" t="str">
            <v>세이프티스위치</v>
          </cell>
          <cell r="C6138" t="str">
            <v>3P 30A 옥외용</v>
          </cell>
          <cell r="D6138" t="str">
            <v>개</v>
          </cell>
        </row>
        <row r="6139">
          <cell r="A6139">
            <v>7705012</v>
          </cell>
          <cell r="B6139" t="str">
            <v>세이프티스위치</v>
          </cell>
          <cell r="C6139" t="str">
            <v>3P 60A 옥외용</v>
          </cell>
          <cell r="D6139" t="str">
            <v>개</v>
          </cell>
        </row>
        <row r="6140">
          <cell r="A6140">
            <v>7705013</v>
          </cell>
          <cell r="B6140" t="str">
            <v>세이프티스위치</v>
          </cell>
          <cell r="C6140" t="str">
            <v>3P 100A 옥외용</v>
          </cell>
          <cell r="D6140" t="str">
            <v>개</v>
          </cell>
        </row>
        <row r="6141">
          <cell r="A6141">
            <v>7705014</v>
          </cell>
          <cell r="B6141" t="str">
            <v>세이프티스위치</v>
          </cell>
          <cell r="C6141" t="str">
            <v>3P 200A 옥외용</v>
          </cell>
          <cell r="D6141" t="str">
            <v>개</v>
          </cell>
        </row>
        <row r="6142">
          <cell r="A6142">
            <v>7705015</v>
          </cell>
          <cell r="B6142" t="str">
            <v>세이프티스위치</v>
          </cell>
          <cell r="C6142" t="str">
            <v>3P 300A 옥외용</v>
          </cell>
          <cell r="D6142" t="str">
            <v>개</v>
          </cell>
        </row>
        <row r="6143">
          <cell r="A6143">
            <v>7705016</v>
          </cell>
          <cell r="B6143" t="str">
            <v>세이프티스위치</v>
          </cell>
          <cell r="C6143" t="str">
            <v>3P 400A 옥외용</v>
          </cell>
          <cell r="D6143" t="str">
            <v>개</v>
          </cell>
        </row>
        <row r="6144">
          <cell r="A6144">
            <v>7705017</v>
          </cell>
          <cell r="B6144" t="str">
            <v>세이프티스위치</v>
          </cell>
          <cell r="C6144" t="str">
            <v>3P 500A 옥외용</v>
          </cell>
          <cell r="D6144" t="str">
            <v>개</v>
          </cell>
        </row>
        <row r="6145">
          <cell r="A6145">
            <v>7705018</v>
          </cell>
          <cell r="B6145" t="str">
            <v>세이프티스위치</v>
          </cell>
          <cell r="C6145" t="str">
            <v>3P 600A 옥외용</v>
          </cell>
          <cell r="D6145" t="str">
            <v>개</v>
          </cell>
        </row>
        <row r="6146">
          <cell r="A6146">
            <v>7705019</v>
          </cell>
          <cell r="B6146" t="str">
            <v>세이프티스위치</v>
          </cell>
          <cell r="C6146" t="str">
            <v>3P 800A 옥외용</v>
          </cell>
          <cell r="D6146" t="str">
            <v>개</v>
          </cell>
        </row>
        <row r="6147">
          <cell r="A6147">
            <v>7705020</v>
          </cell>
          <cell r="B6147" t="str">
            <v>세이프티스위치</v>
          </cell>
          <cell r="C6147" t="str">
            <v>3P 1000A 옥외용</v>
          </cell>
          <cell r="D6147" t="str">
            <v>개</v>
          </cell>
        </row>
        <row r="6148">
          <cell r="A6148">
            <v>7705021</v>
          </cell>
          <cell r="B6148" t="str">
            <v>세이프티스위치</v>
          </cell>
          <cell r="C6148" t="str">
            <v>3P 30A 절체용</v>
          </cell>
          <cell r="D6148" t="str">
            <v>개</v>
          </cell>
        </row>
        <row r="6149">
          <cell r="A6149">
            <v>7705022</v>
          </cell>
          <cell r="B6149" t="str">
            <v>세이프티스위치</v>
          </cell>
          <cell r="C6149" t="str">
            <v>3P 60A 절체용</v>
          </cell>
          <cell r="D6149" t="str">
            <v>개</v>
          </cell>
        </row>
        <row r="6150">
          <cell r="A6150">
            <v>7705023</v>
          </cell>
          <cell r="B6150" t="str">
            <v>세이프티스위치</v>
          </cell>
          <cell r="C6150" t="str">
            <v>3P 100A 절체용</v>
          </cell>
          <cell r="D6150" t="str">
            <v>개</v>
          </cell>
        </row>
        <row r="6151">
          <cell r="A6151">
            <v>7705024</v>
          </cell>
          <cell r="B6151" t="str">
            <v>세이프티스위치</v>
          </cell>
          <cell r="C6151" t="str">
            <v>3P 200A 절체용</v>
          </cell>
          <cell r="D6151" t="str">
            <v>개</v>
          </cell>
        </row>
        <row r="6152">
          <cell r="A6152">
            <v>7705025</v>
          </cell>
          <cell r="B6152" t="str">
            <v>세이프티스위치</v>
          </cell>
          <cell r="C6152" t="str">
            <v>3P 300A 절체용</v>
          </cell>
          <cell r="D6152" t="str">
            <v>개</v>
          </cell>
        </row>
        <row r="6153">
          <cell r="A6153">
            <v>7705026</v>
          </cell>
          <cell r="B6153" t="str">
            <v>세이프티스위치</v>
          </cell>
          <cell r="C6153" t="str">
            <v>3P 400A 절체용</v>
          </cell>
          <cell r="D6153" t="str">
            <v>개</v>
          </cell>
        </row>
        <row r="6154">
          <cell r="A6154">
            <v>7705027</v>
          </cell>
          <cell r="B6154" t="str">
            <v>세이프티스위치</v>
          </cell>
          <cell r="C6154" t="str">
            <v>3P 500A 절체용</v>
          </cell>
          <cell r="D6154" t="str">
            <v>개</v>
          </cell>
        </row>
        <row r="6155">
          <cell r="A6155">
            <v>7705028</v>
          </cell>
          <cell r="B6155" t="str">
            <v>세이프티스위치</v>
          </cell>
          <cell r="C6155" t="str">
            <v>3P 600A 절체용</v>
          </cell>
          <cell r="D6155" t="str">
            <v>개</v>
          </cell>
        </row>
        <row r="6156">
          <cell r="A6156">
            <v>7705029</v>
          </cell>
          <cell r="B6156" t="str">
            <v>세이프티스위치</v>
          </cell>
          <cell r="C6156" t="str">
            <v>3P 800A 절체용</v>
          </cell>
          <cell r="D6156" t="str">
            <v>개</v>
          </cell>
        </row>
        <row r="6157">
          <cell r="A6157">
            <v>7705030</v>
          </cell>
          <cell r="B6157" t="str">
            <v>세이프티스위치</v>
          </cell>
          <cell r="C6157" t="str">
            <v>3P 1000A 절체용</v>
          </cell>
          <cell r="D6157" t="str">
            <v>개</v>
          </cell>
        </row>
        <row r="6158">
          <cell r="A6158">
            <v>7799001</v>
          </cell>
          <cell r="B6158" t="str">
            <v>ISDN용 콘센트</v>
          </cell>
          <cell r="C6158" t="str">
            <v>M/J 8PIN</v>
          </cell>
          <cell r="D6158" t="str">
            <v>개</v>
          </cell>
        </row>
        <row r="6159">
          <cell r="A6159">
            <v>7799002</v>
          </cell>
          <cell r="B6159" t="str">
            <v>ISDN용 콘센트</v>
          </cell>
          <cell r="C6159" t="str">
            <v>M/J 8PIN x 2</v>
          </cell>
          <cell r="D6159" t="str">
            <v>개</v>
          </cell>
        </row>
        <row r="6160">
          <cell r="A6160">
            <v>7799003</v>
          </cell>
          <cell r="B6160" t="str">
            <v>매입 1로스위치</v>
          </cell>
          <cell r="C6160" t="str">
            <v>15A 250V 4구</v>
          </cell>
          <cell r="D6160" t="str">
            <v>개</v>
          </cell>
        </row>
        <row r="6161">
          <cell r="A6161">
            <v>7799004</v>
          </cell>
          <cell r="B6161" t="str">
            <v>매입 1로스위치</v>
          </cell>
          <cell r="C6161" t="str">
            <v>15A 250V 5구</v>
          </cell>
          <cell r="D6161" t="str">
            <v>개</v>
          </cell>
        </row>
        <row r="6162">
          <cell r="A6162">
            <v>7799005</v>
          </cell>
          <cell r="B6162" t="str">
            <v>매입 1로스위치</v>
          </cell>
          <cell r="C6162" t="str">
            <v>15A 250V 6구</v>
          </cell>
          <cell r="D6162" t="str">
            <v>개</v>
          </cell>
        </row>
        <row r="6163">
          <cell r="A6163">
            <v>7799006</v>
          </cell>
          <cell r="B6163" t="str">
            <v>PROGRAM SWITCH</v>
          </cell>
          <cell r="C6163" t="str">
            <v>P(1)</v>
          </cell>
          <cell r="D6163" t="str">
            <v>개</v>
          </cell>
        </row>
        <row r="6164">
          <cell r="A6164">
            <v>7799007</v>
          </cell>
          <cell r="B6164" t="str">
            <v>PROGRAM SWITCH</v>
          </cell>
          <cell r="C6164" t="str">
            <v>P(2)</v>
          </cell>
          <cell r="D6164" t="str">
            <v>개</v>
          </cell>
        </row>
        <row r="6165">
          <cell r="A6165">
            <v>7799008</v>
          </cell>
          <cell r="B6165" t="str">
            <v>PROGRAM SWITCH</v>
          </cell>
          <cell r="C6165" t="str">
            <v>P(3)</v>
          </cell>
          <cell r="D6165" t="str">
            <v>개</v>
          </cell>
        </row>
        <row r="6166">
          <cell r="A6166">
            <v>7799009</v>
          </cell>
          <cell r="B6166" t="str">
            <v>PROGRAM SWITCH</v>
          </cell>
          <cell r="C6166" t="str">
            <v>P(4)</v>
          </cell>
          <cell r="D6166" t="str">
            <v>개</v>
          </cell>
        </row>
        <row r="6167">
          <cell r="A6167">
            <v>7799010</v>
          </cell>
          <cell r="B6167" t="str">
            <v>PROGRAM SWITCH</v>
          </cell>
          <cell r="C6167" t="str">
            <v>P(5)</v>
          </cell>
          <cell r="D6167" t="str">
            <v>개</v>
          </cell>
        </row>
        <row r="6168">
          <cell r="A6168">
            <v>7799011</v>
          </cell>
          <cell r="B6168" t="str">
            <v>PROGRAM SWITCH</v>
          </cell>
          <cell r="C6168" t="str">
            <v>P(6)</v>
          </cell>
          <cell r="D6168" t="str">
            <v>개</v>
          </cell>
        </row>
        <row r="6169">
          <cell r="A6169">
            <v>7799012</v>
          </cell>
          <cell r="B6169" t="str">
            <v>PROGRAM SWITCH</v>
          </cell>
          <cell r="C6169" t="str">
            <v>P(7)</v>
          </cell>
          <cell r="D6169" t="str">
            <v>개</v>
          </cell>
        </row>
        <row r="6170">
          <cell r="A6170">
            <v>7799013</v>
          </cell>
          <cell r="B6170" t="str">
            <v>PROGRAM SWITCH</v>
          </cell>
          <cell r="C6170" t="str">
            <v>P(8)</v>
          </cell>
          <cell r="D6170" t="str">
            <v>개</v>
          </cell>
        </row>
        <row r="6171">
          <cell r="A6171">
            <v>7799014</v>
          </cell>
          <cell r="B6171" t="str">
            <v>PROGRAM SWITCH</v>
          </cell>
          <cell r="C6171" t="str">
            <v>P(9)</v>
          </cell>
          <cell r="D6171" t="str">
            <v>개</v>
          </cell>
        </row>
        <row r="6172">
          <cell r="A6172">
            <v>7799015</v>
          </cell>
          <cell r="B6172" t="str">
            <v>PROGRAM SWITCH</v>
          </cell>
          <cell r="C6172" t="str">
            <v>P(10)</v>
          </cell>
          <cell r="D6172" t="str">
            <v>개</v>
          </cell>
        </row>
        <row r="6173">
          <cell r="A6173">
            <v>7799016</v>
          </cell>
          <cell r="B6173" t="str">
            <v>PROGRAM SWITCH</v>
          </cell>
          <cell r="C6173" t="str">
            <v>P(11)</v>
          </cell>
          <cell r="D6173" t="str">
            <v>개</v>
          </cell>
        </row>
        <row r="6174">
          <cell r="A6174">
            <v>7799017</v>
          </cell>
          <cell r="B6174" t="str">
            <v>PROGRAM SWITCH</v>
          </cell>
          <cell r="C6174" t="str">
            <v>P(12)</v>
          </cell>
          <cell r="D6174" t="str">
            <v>개</v>
          </cell>
        </row>
        <row r="6175">
          <cell r="A6175">
            <v>7799018</v>
          </cell>
          <cell r="B6175" t="str">
            <v>PROGRAM SWITCH</v>
          </cell>
          <cell r="C6175" t="str">
            <v>P(13)</v>
          </cell>
          <cell r="D6175" t="str">
            <v>개</v>
          </cell>
        </row>
        <row r="6176">
          <cell r="A6176">
            <v>7799019</v>
          </cell>
          <cell r="B6176" t="str">
            <v>PROGRAM SWITCH</v>
          </cell>
          <cell r="C6176" t="str">
            <v>P(14)</v>
          </cell>
          <cell r="D6176" t="str">
            <v>개</v>
          </cell>
        </row>
        <row r="6177">
          <cell r="A6177">
            <v>7799020</v>
          </cell>
          <cell r="B6177" t="str">
            <v>PROGRAM SWITCH</v>
          </cell>
          <cell r="C6177" t="str">
            <v>P(15)</v>
          </cell>
          <cell r="D6177" t="str">
            <v>개</v>
          </cell>
        </row>
        <row r="6178">
          <cell r="A6178">
            <v>7799021</v>
          </cell>
          <cell r="B6178" t="str">
            <v>PROGRAM SWITCH</v>
          </cell>
          <cell r="C6178" t="str">
            <v>P(16)</v>
          </cell>
          <cell r="D6178" t="str">
            <v>개</v>
          </cell>
        </row>
        <row r="6179">
          <cell r="A6179">
            <v>7799022</v>
          </cell>
          <cell r="B6179" t="str">
            <v>PROGRAM SWITCH</v>
          </cell>
          <cell r="C6179" t="str">
            <v>P(17)</v>
          </cell>
          <cell r="D6179" t="str">
            <v>개</v>
          </cell>
        </row>
        <row r="6180">
          <cell r="A6180">
            <v>7799023</v>
          </cell>
          <cell r="B6180" t="str">
            <v>PROGRAM SWITCH</v>
          </cell>
          <cell r="C6180" t="str">
            <v>P(18)</v>
          </cell>
          <cell r="D6180" t="str">
            <v>개</v>
          </cell>
        </row>
        <row r="6181">
          <cell r="A6181">
            <v>7799024</v>
          </cell>
          <cell r="B6181" t="str">
            <v>PROGRAM SWITCH</v>
          </cell>
          <cell r="C6181" t="str">
            <v>P(19)</v>
          </cell>
          <cell r="D6181" t="str">
            <v>개</v>
          </cell>
        </row>
        <row r="6182">
          <cell r="A6182">
            <v>7799025</v>
          </cell>
          <cell r="B6182" t="str">
            <v>PROGRAM SWITCH</v>
          </cell>
          <cell r="C6182" t="str">
            <v>P(20)</v>
          </cell>
          <cell r="D6182" t="str">
            <v>개</v>
          </cell>
        </row>
        <row r="6183">
          <cell r="A6183">
            <v>7799026</v>
          </cell>
          <cell r="B6183" t="str">
            <v>REMOTE SWITCH</v>
          </cell>
          <cell r="C6183" t="str">
            <v>R(1)</v>
          </cell>
          <cell r="D6183" t="str">
            <v>개</v>
          </cell>
        </row>
        <row r="6184">
          <cell r="A6184">
            <v>7799027</v>
          </cell>
          <cell r="B6184" t="str">
            <v>REMOTE SWITCH</v>
          </cell>
          <cell r="C6184" t="str">
            <v>R(2)</v>
          </cell>
          <cell r="D6184" t="str">
            <v>개</v>
          </cell>
        </row>
        <row r="6185">
          <cell r="A6185">
            <v>7799028</v>
          </cell>
          <cell r="B6185" t="str">
            <v>REMOTE SWITCH</v>
          </cell>
          <cell r="C6185" t="str">
            <v>R(3)</v>
          </cell>
          <cell r="D6185" t="str">
            <v>개</v>
          </cell>
        </row>
        <row r="6186">
          <cell r="A6186">
            <v>7799029</v>
          </cell>
          <cell r="B6186" t="str">
            <v>REMOTE SWITCH</v>
          </cell>
          <cell r="C6186" t="str">
            <v>R(4)</v>
          </cell>
          <cell r="D6186" t="str">
            <v>개</v>
          </cell>
        </row>
        <row r="6187">
          <cell r="A6187">
            <v>7799030</v>
          </cell>
          <cell r="B6187" t="str">
            <v>REMOTE SWITCH</v>
          </cell>
          <cell r="C6187" t="str">
            <v>R(5)</v>
          </cell>
          <cell r="D6187" t="str">
            <v>개</v>
          </cell>
        </row>
        <row r="6188">
          <cell r="A6188">
            <v>7799031</v>
          </cell>
          <cell r="B6188" t="str">
            <v>REMOTE SWITCH</v>
          </cell>
          <cell r="C6188" t="str">
            <v>R(6)</v>
          </cell>
          <cell r="D6188" t="str">
            <v>개</v>
          </cell>
        </row>
        <row r="6189">
          <cell r="A6189">
            <v>7799032</v>
          </cell>
          <cell r="B6189" t="str">
            <v>REMOTE SWITCH</v>
          </cell>
          <cell r="C6189" t="str">
            <v>R(7)</v>
          </cell>
          <cell r="D6189" t="str">
            <v>개</v>
          </cell>
        </row>
        <row r="6190">
          <cell r="A6190">
            <v>7799033</v>
          </cell>
          <cell r="B6190" t="str">
            <v>REMOTE SWITCH</v>
          </cell>
          <cell r="C6190" t="str">
            <v>R(8)</v>
          </cell>
          <cell r="D6190" t="str">
            <v>개</v>
          </cell>
        </row>
        <row r="6191">
          <cell r="A6191">
            <v>7799034</v>
          </cell>
          <cell r="B6191" t="str">
            <v>REMOTE SWITCH</v>
          </cell>
          <cell r="C6191" t="str">
            <v>R(9)</v>
          </cell>
          <cell r="D6191" t="str">
            <v>개</v>
          </cell>
        </row>
        <row r="6192">
          <cell r="A6192">
            <v>7799035</v>
          </cell>
          <cell r="B6192" t="str">
            <v>REMOTE SWITCH</v>
          </cell>
          <cell r="C6192" t="str">
            <v>R(10)</v>
          </cell>
          <cell r="D6192" t="str">
            <v>개</v>
          </cell>
        </row>
        <row r="6193">
          <cell r="A6193">
            <v>7799036</v>
          </cell>
          <cell r="B6193" t="str">
            <v>REMOTE SWITCH</v>
          </cell>
          <cell r="C6193" t="str">
            <v>R(11)</v>
          </cell>
          <cell r="D6193" t="str">
            <v>개</v>
          </cell>
        </row>
        <row r="6194">
          <cell r="A6194">
            <v>7799037</v>
          </cell>
          <cell r="B6194" t="str">
            <v>REMOTE SWITCH</v>
          </cell>
          <cell r="C6194" t="str">
            <v>R(12)</v>
          </cell>
          <cell r="D6194" t="str">
            <v>개</v>
          </cell>
        </row>
        <row r="6195">
          <cell r="A6195">
            <v>7799038</v>
          </cell>
          <cell r="B6195" t="str">
            <v>REMOTE SWITCH</v>
          </cell>
          <cell r="C6195" t="str">
            <v>R(13)</v>
          </cell>
          <cell r="D6195" t="str">
            <v>개</v>
          </cell>
        </row>
        <row r="6196">
          <cell r="A6196">
            <v>7799039</v>
          </cell>
          <cell r="B6196" t="str">
            <v>REMOTE SWITCH</v>
          </cell>
          <cell r="C6196" t="str">
            <v>R(14)</v>
          </cell>
          <cell r="D6196" t="str">
            <v>개</v>
          </cell>
        </row>
        <row r="6197">
          <cell r="A6197">
            <v>7799040</v>
          </cell>
          <cell r="B6197" t="str">
            <v>REMOTE SWITCH</v>
          </cell>
          <cell r="C6197" t="str">
            <v>R(15)</v>
          </cell>
          <cell r="D6197" t="str">
            <v>개</v>
          </cell>
        </row>
        <row r="6198">
          <cell r="A6198">
            <v>7799041</v>
          </cell>
          <cell r="B6198" t="str">
            <v>REMOTE SWITCH</v>
          </cell>
          <cell r="C6198" t="str">
            <v>R(16)</v>
          </cell>
          <cell r="D6198" t="str">
            <v>개</v>
          </cell>
        </row>
        <row r="6199">
          <cell r="A6199">
            <v>7799042</v>
          </cell>
          <cell r="B6199" t="str">
            <v>REMOTE SWITCH</v>
          </cell>
          <cell r="C6199" t="str">
            <v>R(17)</v>
          </cell>
          <cell r="D6199" t="str">
            <v>개</v>
          </cell>
        </row>
        <row r="6200">
          <cell r="A6200">
            <v>7799043</v>
          </cell>
          <cell r="B6200" t="str">
            <v>REMOTE SWITCH</v>
          </cell>
          <cell r="C6200" t="str">
            <v>R(18)</v>
          </cell>
          <cell r="D6200" t="str">
            <v>개</v>
          </cell>
        </row>
        <row r="6201">
          <cell r="A6201">
            <v>7799044</v>
          </cell>
          <cell r="B6201" t="str">
            <v>REMOTE SWITCH</v>
          </cell>
          <cell r="C6201" t="str">
            <v>R(19)</v>
          </cell>
          <cell r="D6201" t="str">
            <v>개</v>
          </cell>
        </row>
        <row r="6202">
          <cell r="A6202">
            <v>7799045</v>
          </cell>
          <cell r="B6202" t="str">
            <v>REMOTE SWITCH</v>
          </cell>
          <cell r="C6202" t="str">
            <v>R(20)</v>
          </cell>
          <cell r="D6202" t="str">
            <v>개</v>
          </cell>
        </row>
        <row r="6203">
          <cell r="A6203">
            <v>7799046</v>
          </cell>
          <cell r="B6203" t="str">
            <v>GROUP SWITCH</v>
          </cell>
          <cell r="C6203" t="str">
            <v>G(1)</v>
          </cell>
          <cell r="D6203" t="str">
            <v>개</v>
          </cell>
        </row>
        <row r="6204">
          <cell r="A6204">
            <v>7799047</v>
          </cell>
          <cell r="B6204" t="str">
            <v>GROUP SWITCH</v>
          </cell>
          <cell r="C6204" t="str">
            <v>G(2)</v>
          </cell>
          <cell r="D6204" t="str">
            <v>개</v>
          </cell>
        </row>
        <row r="6205">
          <cell r="A6205">
            <v>7799048</v>
          </cell>
          <cell r="B6205" t="str">
            <v>GROUP SWITCH</v>
          </cell>
          <cell r="C6205" t="str">
            <v>G(3)</v>
          </cell>
          <cell r="D6205" t="str">
            <v>개</v>
          </cell>
        </row>
        <row r="6206">
          <cell r="A6206">
            <v>7799049</v>
          </cell>
          <cell r="B6206" t="str">
            <v>GROUP SWITCH</v>
          </cell>
          <cell r="C6206" t="str">
            <v>G(4)</v>
          </cell>
          <cell r="D6206" t="str">
            <v>개</v>
          </cell>
        </row>
        <row r="6207">
          <cell r="A6207">
            <v>7799050</v>
          </cell>
          <cell r="B6207" t="str">
            <v>GROUP SWITCH</v>
          </cell>
          <cell r="C6207" t="str">
            <v>G(5)</v>
          </cell>
          <cell r="D6207" t="str">
            <v>개</v>
          </cell>
        </row>
        <row r="6208">
          <cell r="A6208">
            <v>7799051</v>
          </cell>
          <cell r="B6208" t="str">
            <v>GROUP SWITCH</v>
          </cell>
          <cell r="C6208" t="str">
            <v>G(6)</v>
          </cell>
          <cell r="D6208" t="str">
            <v>개</v>
          </cell>
        </row>
        <row r="6209">
          <cell r="A6209">
            <v>7799052</v>
          </cell>
          <cell r="B6209" t="str">
            <v>GROUP SWITCH</v>
          </cell>
          <cell r="C6209" t="str">
            <v>G(7)</v>
          </cell>
          <cell r="D6209" t="str">
            <v>개</v>
          </cell>
        </row>
        <row r="6210">
          <cell r="A6210">
            <v>7799053</v>
          </cell>
          <cell r="B6210" t="str">
            <v>GROUP SWITCH</v>
          </cell>
          <cell r="C6210" t="str">
            <v>G(8)</v>
          </cell>
          <cell r="D6210" t="str">
            <v>개</v>
          </cell>
        </row>
        <row r="6211">
          <cell r="A6211">
            <v>7799054</v>
          </cell>
          <cell r="B6211" t="str">
            <v>GROUP SWITCH</v>
          </cell>
          <cell r="C6211" t="str">
            <v>G(9)</v>
          </cell>
          <cell r="D6211" t="str">
            <v>개</v>
          </cell>
        </row>
        <row r="6212">
          <cell r="A6212">
            <v>7799055</v>
          </cell>
          <cell r="B6212" t="str">
            <v>GROUP SWITCH</v>
          </cell>
          <cell r="C6212" t="str">
            <v>G(10)</v>
          </cell>
          <cell r="D6212" t="str">
            <v>개</v>
          </cell>
        </row>
        <row r="6213">
          <cell r="A6213">
            <v>7799056</v>
          </cell>
          <cell r="B6213" t="str">
            <v>GROUP SWITCH</v>
          </cell>
          <cell r="C6213" t="str">
            <v>G(11)</v>
          </cell>
          <cell r="D6213" t="str">
            <v>개</v>
          </cell>
        </row>
        <row r="6214">
          <cell r="A6214">
            <v>7799057</v>
          </cell>
          <cell r="B6214" t="str">
            <v>GROUP SWITCH</v>
          </cell>
          <cell r="C6214" t="str">
            <v>G(12)</v>
          </cell>
          <cell r="D6214" t="str">
            <v>개</v>
          </cell>
        </row>
        <row r="6215">
          <cell r="A6215">
            <v>7799058</v>
          </cell>
          <cell r="B6215" t="str">
            <v>GROUP SWITCH</v>
          </cell>
          <cell r="C6215" t="str">
            <v>G(13)</v>
          </cell>
          <cell r="D6215" t="str">
            <v>개</v>
          </cell>
        </row>
        <row r="6216">
          <cell r="A6216">
            <v>7799059</v>
          </cell>
          <cell r="B6216" t="str">
            <v>GROUP SWITCH</v>
          </cell>
          <cell r="C6216" t="str">
            <v>G(14)</v>
          </cell>
          <cell r="D6216" t="str">
            <v>개</v>
          </cell>
        </row>
        <row r="6217">
          <cell r="A6217">
            <v>7799060</v>
          </cell>
          <cell r="B6217" t="str">
            <v>GROUP SWITCH</v>
          </cell>
          <cell r="C6217" t="str">
            <v>G(15)</v>
          </cell>
          <cell r="D6217" t="str">
            <v>개</v>
          </cell>
        </row>
        <row r="6218">
          <cell r="A6218">
            <v>7799061</v>
          </cell>
          <cell r="B6218" t="str">
            <v>GROUP SWITCH</v>
          </cell>
          <cell r="C6218" t="str">
            <v>G(16)</v>
          </cell>
          <cell r="D6218" t="str">
            <v>개</v>
          </cell>
        </row>
        <row r="6219">
          <cell r="A6219">
            <v>7799062</v>
          </cell>
          <cell r="B6219" t="str">
            <v>LIMIT SWITCH</v>
          </cell>
          <cell r="C6219" t="str">
            <v xml:space="preserve"> </v>
          </cell>
          <cell r="D6219" t="str">
            <v>개</v>
          </cell>
        </row>
        <row r="6220">
          <cell r="A6220">
            <v>7799063</v>
          </cell>
          <cell r="B6220" t="str">
            <v>열선 감지기</v>
          </cell>
          <cell r="C6220" t="str">
            <v>입체형</v>
          </cell>
          <cell r="D6220" t="str">
            <v>개</v>
          </cell>
        </row>
        <row r="6221">
          <cell r="A6221">
            <v>7799064</v>
          </cell>
          <cell r="B6221" t="str">
            <v>POS용 OUTLET</v>
          </cell>
          <cell r="C6221" t="str">
            <v xml:space="preserve"> </v>
          </cell>
          <cell r="D6221" t="str">
            <v>개</v>
          </cell>
        </row>
        <row r="6222">
          <cell r="A6222">
            <v>7799065</v>
          </cell>
          <cell r="B6222" t="str">
            <v>NON-TOUCH SWITCH(백열전구용)</v>
          </cell>
          <cell r="C6222" t="str">
            <v>AC 100~220V(2선식)</v>
          </cell>
          <cell r="D6222" t="str">
            <v>개</v>
          </cell>
        </row>
        <row r="6223">
          <cell r="A6223">
            <v>7799066</v>
          </cell>
          <cell r="B6223" t="str">
            <v>NON-TOUCH SWITCH(형광등용)</v>
          </cell>
          <cell r="C6223" t="str">
            <v>입:AC 220V 출: 200W</v>
          </cell>
          <cell r="D6223" t="str">
            <v>개</v>
          </cell>
        </row>
        <row r="6224">
          <cell r="A6224">
            <v>7799067</v>
          </cell>
          <cell r="B6224" t="str">
            <v>방우형 콘센트</v>
          </cell>
          <cell r="C6224" t="str">
            <v>15A 250V 2구</v>
          </cell>
          <cell r="D6224" t="str">
            <v>개</v>
          </cell>
        </row>
        <row r="6225">
          <cell r="A6225">
            <v>7799068</v>
          </cell>
          <cell r="B6225" t="str">
            <v>WIDE 1로 스위치</v>
          </cell>
          <cell r="C6225" t="str">
            <v>15A 250V 4구</v>
          </cell>
          <cell r="D6225" t="str">
            <v>개</v>
          </cell>
        </row>
        <row r="6226">
          <cell r="A6226">
            <v>7799069</v>
          </cell>
          <cell r="B6226" t="str">
            <v>WIDE 1로 스위치</v>
          </cell>
          <cell r="C6226" t="str">
            <v>15A 250V 5구</v>
          </cell>
          <cell r="D6226" t="str">
            <v>개</v>
          </cell>
        </row>
        <row r="6227">
          <cell r="A6227">
            <v>7799070</v>
          </cell>
          <cell r="B6227" t="str">
            <v>WIDE 1로 스위치</v>
          </cell>
          <cell r="C6227" t="str">
            <v>15A 250V 6구</v>
          </cell>
          <cell r="D6227" t="str">
            <v>개</v>
          </cell>
        </row>
        <row r="6228">
          <cell r="A6228">
            <v>7799071</v>
          </cell>
          <cell r="B6228" t="str">
            <v>WIDE 1로램프스위치</v>
          </cell>
          <cell r="C6228" t="str">
            <v>15A 250V 4구</v>
          </cell>
          <cell r="D6228" t="str">
            <v>개</v>
          </cell>
        </row>
        <row r="6229">
          <cell r="A6229">
            <v>7799072</v>
          </cell>
          <cell r="B6229" t="str">
            <v>WIDE 1로램프스위치</v>
          </cell>
          <cell r="C6229" t="str">
            <v>15A 250V 5구</v>
          </cell>
          <cell r="D6229" t="str">
            <v>개</v>
          </cell>
        </row>
        <row r="6230">
          <cell r="A6230">
            <v>7799073</v>
          </cell>
          <cell r="B6230" t="str">
            <v>WIDE 1로램프스위치</v>
          </cell>
          <cell r="C6230" t="str">
            <v>15A 250V 6구</v>
          </cell>
          <cell r="D6230" t="str">
            <v>개</v>
          </cell>
        </row>
        <row r="6231">
          <cell r="A6231">
            <v>7799074</v>
          </cell>
          <cell r="B6231" t="str">
            <v>MODULAJACK 1구</v>
          </cell>
          <cell r="C6231" t="str">
            <v>8PIN</v>
          </cell>
          <cell r="D6231" t="str">
            <v>개</v>
          </cell>
        </row>
        <row r="6232">
          <cell r="A6232">
            <v>7799075</v>
          </cell>
          <cell r="B6232" t="str">
            <v>MODULAJACK 2구</v>
          </cell>
          <cell r="C6232" t="str">
            <v>8PIN</v>
          </cell>
          <cell r="D6232" t="str">
            <v>개</v>
          </cell>
        </row>
        <row r="6233">
          <cell r="A6233">
            <v>7799076</v>
          </cell>
          <cell r="B6233" t="str">
            <v>전화콘센트</v>
          </cell>
          <cell r="C6233" t="str">
            <v>모듈라1+대각1</v>
          </cell>
          <cell r="D6233" t="str">
            <v>개</v>
          </cell>
        </row>
        <row r="6234">
          <cell r="A6234">
            <v>7799080</v>
          </cell>
          <cell r="B6234" t="str">
            <v>매입 접지콘센트</v>
          </cell>
          <cell r="C6234" t="str">
            <v>30A 250V 1구</v>
          </cell>
          <cell r="D6234" t="str">
            <v>개</v>
          </cell>
        </row>
        <row r="6235">
          <cell r="A6235">
            <v>7799082</v>
          </cell>
          <cell r="B6235" t="str">
            <v>방적 COVER</v>
          </cell>
          <cell r="C6235" t="str">
            <v xml:space="preserve"> </v>
          </cell>
          <cell r="D6235" t="str">
            <v>개</v>
          </cell>
        </row>
        <row r="6236">
          <cell r="A6236">
            <v>7801001</v>
          </cell>
          <cell r="B6236" t="str">
            <v>매입개방(E)</v>
          </cell>
          <cell r="C6236" t="str">
            <v>FL 20Wx1 1'x2'</v>
          </cell>
          <cell r="D6236" t="str">
            <v>조</v>
          </cell>
        </row>
        <row r="6237">
          <cell r="A6237">
            <v>7801002</v>
          </cell>
          <cell r="B6237" t="str">
            <v>매입개방(E)</v>
          </cell>
          <cell r="C6237" t="str">
            <v>FL 20Wx2 1'x2'</v>
          </cell>
          <cell r="D6237" t="str">
            <v>조</v>
          </cell>
        </row>
        <row r="6238">
          <cell r="A6238">
            <v>7801003</v>
          </cell>
          <cell r="B6238" t="str">
            <v>매입개방(E)</v>
          </cell>
          <cell r="C6238" t="str">
            <v>FL 20Wx3 2'x2'</v>
          </cell>
          <cell r="D6238" t="str">
            <v>조</v>
          </cell>
        </row>
        <row r="6239">
          <cell r="A6239">
            <v>7801004</v>
          </cell>
          <cell r="B6239" t="str">
            <v>매입개방(E)</v>
          </cell>
          <cell r="C6239" t="str">
            <v>FL 20Wx4 2'x2'</v>
          </cell>
          <cell r="D6239" t="str">
            <v>조</v>
          </cell>
        </row>
        <row r="6240">
          <cell r="A6240">
            <v>7801005</v>
          </cell>
          <cell r="B6240" t="str">
            <v>매입개방(E)</v>
          </cell>
          <cell r="C6240" t="str">
            <v>FL 40Wx1 1'x4'</v>
          </cell>
          <cell r="D6240" t="str">
            <v>조</v>
          </cell>
        </row>
        <row r="6241">
          <cell r="A6241">
            <v>7801006</v>
          </cell>
          <cell r="B6241" t="str">
            <v>매입개방(E)</v>
          </cell>
          <cell r="C6241" t="str">
            <v>FL 40Wx2 1'x4'</v>
          </cell>
          <cell r="D6241" t="str">
            <v>조</v>
          </cell>
        </row>
        <row r="6242">
          <cell r="A6242">
            <v>7801007</v>
          </cell>
          <cell r="B6242" t="str">
            <v>매입개방(E)</v>
          </cell>
          <cell r="C6242" t="str">
            <v>FL 40Wx3 2'x4'</v>
          </cell>
          <cell r="D6242" t="str">
            <v>조</v>
          </cell>
        </row>
        <row r="6243">
          <cell r="A6243">
            <v>7801008</v>
          </cell>
          <cell r="B6243" t="str">
            <v>매입개방(E)</v>
          </cell>
          <cell r="C6243" t="str">
            <v>FL 40Wx4 2'x4'</v>
          </cell>
          <cell r="D6243" t="str">
            <v>조</v>
          </cell>
        </row>
        <row r="6244">
          <cell r="A6244">
            <v>7801009</v>
          </cell>
          <cell r="B6244" t="str">
            <v>매입개방(E)</v>
          </cell>
          <cell r="C6244" t="str">
            <v>FL 40Wx6 4'x4'</v>
          </cell>
          <cell r="D6244" t="str">
            <v>조</v>
          </cell>
        </row>
        <row r="6245">
          <cell r="A6245">
            <v>7801020</v>
          </cell>
          <cell r="B6245" t="str">
            <v>매입개방(E)</v>
          </cell>
          <cell r="C6245" t="str">
            <v>FL20Wx1+IL 1'x2'</v>
          </cell>
          <cell r="D6245" t="str">
            <v>조</v>
          </cell>
        </row>
        <row r="6246">
          <cell r="A6246">
            <v>7801021</v>
          </cell>
          <cell r="B6246" t="str">
            <v>매입개방(E)</v>
          </cell>
          <cell r="C6246" t="str">
            <v>FL20Wx2+IL 1'x2'</v>
          </cell>
          <cell r="D6246" t="str">
            <v>조</v>
          </cell>
        </row>
        <row r="6247">
          <cell r="A6247">
            <v>7801022</v>
          </cell>
          <cell r="B6247" t="str">
            <v>매입개방(E)</v>
          </cell>
          <cell r="C6247" t="str">
            <v>FL20Wx3+IL 2'x2'</v>
          </cell>
          <cell r="D6247" t="str">
            <v>조</v>
          </cell>
        </row>
        <row r="6248">
          <cell r="A6248">
            <v>7801023</v>
          </cell>
          <cell r="B6248" t="str">
            <v>매입개방(E)</v>
          </cell>
          <cell r="C6248" t="str">
            <v>FL20Wx4+IL 2'x2'</v>
          </cell>
          <cell r="D6248" t="str">
            <v>조</v>
          </cell>
        </row>
        <row r="6249">
          <cell r="A6249">
            <v>7801024</v>
          </cell>
          <cell r="B6249" t="str">
            <v>매입개방(E)</v>
          </cell>
          <cell r="C6249" t="str">
            <v>FL40Wx1+IL 1'x4'</v>
          </cell>
          <cell r="D6249" t="str">
            <v>조</v>
          </cell>
        </row>
        <row r="6250">
          <cell r="A6250">
            <v>7801025</v>
          </cell>
          <cell r="B6250" t="str">
            <v>매입개방(E)</v>
          </cell>
          <cell r="C6250" t="str">
            <v>FL40Wx2+IL 1'x4'</v>
          </cell>
          <cell r="D6250" t="str">
            <v>조</v>
          </cell>
        </row>
        <row r="6251">
          <cell r="A6251">
            <v>7801026</v>
          </cell>
          <cell r="B6251" t="str">
            <v>매입개방(E)</v>
          </cell>
          <cell r="C6251" t="str">
            <v>FL40Wx3+IL 2'x4'</v>
          </cell>
          <cell r="D6251" t="str">
            <v>조</v>
          </cell>
        </row>
        <row r="6252">
          <cell r="A6252">
            <v>7801027</v>
          </cell>
          <cell r="B6252" t="str">
            <v>매입개방(E)</v>
          </cell>
          <cell r="C6252" t="str">
            <v>FL40Wx4+IL 2'x4'</v>
          </cell>
          <cell r="D6252" t="str">
            <v>조</v>
          </cell>
        </row>
        <row r="6253">
          <cell r="A6253">
            <v>7801028</v>
          </cell>
          <cell r="B6253" t="str">
            <v>매입개방(E)</v>
          </cell>
          <cell r="C6253" t="str">
            <v>FL40Wx6+IL 4'x4'</v>
          </cell>
          <cell r="D6253" t="str">
            <v>조</v>
          </cell>
        </row>
        <row r="6254">
          <cell r="A6254">
            <v>7801050</v>
          </cell>
          <cell r="B6254" t="str">
            <v>매입개방(E) 고조도</v>
          </cell>
          <cell r="C6254" t="str">
            <v>FL 20Wx1 1'x2'</v>
          </cell>
          <cell r="D6254" t="str">
            <v>조</v>
          </cell>
        </row>
        <row r="6255">
          <cell r="A6255">
            <v>7801051</v>
          </cell>
          <cell r="B6255" t="str">
            <v>매입개방(고조도)</v>
          </cell>
          <cell r="C6255" t="str">
            <v>FL 20Wx2(W/안정기)</v>
          </cell>
          <cell r="D6255" t="str">
            <v>조</v>
          </cell>
        </row>
        <row r="6256">
          <cell r="A6256">
            <v>7801052</v>
          </cell>
          <cell r="B6256" t="str">
            <v>매입개방(E) 고조도</v>
          </cell>
          <cell r="C6256" t="str">
            <v>FL 20Wx3 2'x2'</v>
          </cell>
          <cell r="D6256" t="str">
            <v>조</v>
          </cell>
        </row>
        <row r="6257">
          <cell r="A6257">
            <v>7801053</v>
          </cell>
          <cell r="B6257" t="str">
            <v>매입개방(E) 고조도</v>
          </cell>
          <cell r="C6257" t="str">
            <v>FL 20Wx4 2'x2'</v>
          </cell>
          <cell r="D6257" t="str">
            <v>조</v>
          </cell>
        </row>
        <row r="6258">
          <cell r="A6258">
            <v>7801054</v>
          </cell>
          <cell r="B6258" t="str">
            <v>매입개방(E) 고조도</v>
          </cell>
          <cell r="C6258" t="str">
            <v>FL 40Wx1 1'x4'</v>
          </cell>
          <cell r="D6258" t="str">
            <v>조</v>
          </cell>
        </row>
        <row r="6259">
          <cell r="A6259">
            <v>7801055</v>
          </cell>
          <cell r="B6259" t="str">
            <v>매입개방(고조도)</v>
          </cell>
          <cell r="C6259" t="str">
            <v>FL 32Wx2(W/안정기)</v>
          </cell>
          <cell r="D6259" t="str">
            <v>조</v>
          </cell>
        </row>
        <row r="6260">
          <cell r="A6260">
            <v>7801056</v>
          </cell>
          <cell r="B6260" t="str">
            <v>매입개방(E) 고조도</v>
          </cell>
          <cell r="C6260" t="str">
            <v>FL 40Wx3 2'x4'</v>
          </cell>
          <cell r="D6260" t="str">
            <v>조</v>
          </cell>
        </row>
        <row r="6261">
          <cell r="A6261">
            <v>7801057</v>
          </cell>
          <cell r="B6261" t="str">
            <v>매입개방(E) 고조도</v>
          </cell>
          <cell r="C6261" t="str">
            <v>FL 40Wx4 2'x4'</v>
          </cell>
          <cell r="D6261" t="str">
            <v>조</v>
          </cell>
        </row>
        <row r="6262">
          <cell r="A6262">
            <v>7801058</v>
          </cell>
          <cell r="B6262" t="str">
            <v>매입개방(E) 고조도</v>
          </cell>
          <cell r="C6262" t="str">
            <v>FL 40Wx6 4'x4'</v>
          </cell>
          <cell r="D6262" t="str">
            <v>조</v>
          </cell>
        </row>
        <row r="6263">
          <cell r="A6263">
            <v>7801080</v>
          </cell>
          <cell r="B6263" t="str">
            <v>매입개방(E) 고조도</v>
          </cell>
          <cell r="C6263" t="str">
            <v>FL20Wx1+IL 1'x2'</v>
          </cell>
          <cell r="D6263" t="str">
            <v>조</v>
          </cell>
        </row>
        <row r="6264">
          <cell r="A6264">
            <v>7801081</v>
          </cell>
          <cell r="B6264" t="str">
            <v>매입개방(E) 고조도</v>
          </cell>
          <cell r="C6264" t="str">
            <v>FL20Wx2+IL 1'x2'</v>
          </cell>
          <cell r="D6264" t="str">
            <v>조</v>
          </cell>
        </row>
        <row r="6265">
          <cell r="A6265">
            <v>7801082</v>
          </cell>
          <cell r="B6265" t="str">
            <v>매입개방(E) 고조도</v>
          </cell>
          <cell r="C6265" t="str">
            <v>FL20Wx3+IL 2'x2'</v>
          </cell>
          <cell r="D6265" t="str">
            <v>조</v>
          </cell>
        </row>
        <row r="6266">
          <cell r="A6266">
            <v>7801083</v>
          </cell>
          <cell r="B6266" t="str">
            <v>매입개방(E) 고조도</v>
          </cell>
          <cell r="C6266" t="str">
            <v>FL20Wx4+IL 2'x2'</v>
          </cell>
          <cell r="D6266" t="str">
            <v>조</v>
          </cell>
        </row>
        <row r="6267">
          <cell r="A6267">
            <v>7801084</v>
          </cell>
          <cell r="B6267" t="str">
            <v>매입개방(E) 고조도</v>
          </cell>
          <cell r="C6267" t="str">
            <v>FL40Wx1+IL 1'x4'</v>
          </cell>
          <cell r="D6267" t="str">
            <v>조</v>
          </cell>
        </row>
        <row r="6268">
          <cell r="A6268">
            <v>7801085</v>
          </cell>
          <cell r="B6268" t="str">
            <v>매입개방(E) 고조도</v>
          </cell>
          <cell r="C6268" t="str">
            <v>FL40Wx2+IL 1'x4'</v>
          </cell>
          <cell r="D6268" t="str">
            <v>조</v>
          </cell>
        </row>
        <row r="6269">
          <cell r="A6269">
            <v>7801086</v>
          </cell>
          <cell r="B6269" t="str">
            <v>매입개방(E) 고조도</v>
          </cell>
          <cell r="C6269" t="str">
            <v>FL40Wx3+IL 2'x4'</v>
          </cell>
          <cell r="D6269" t="str">
            <v>조</v>
          </cell>
        </row>
        <row r="6270">
          <cell r="A6270">
            <v>7801087</v>
          </cell>
          <cell r="B6270" t="str">
            <v>매입개방(E) 고조도</v>
          </cell>
          <cell r="C6270" t="str">
            <v>FL40Wx4+IL 2'x4'</v>
          </cell>
          <cell r="D6270" t="str">
            <v>조</v>
          </cell>
        </row>
        <row r="6271">
          <cell r="A6271">
            <v>7801088</v>
          </cell>
          <cell r="B6271" t="str">
            <v>매입개방(E) 고조도</v>
          </cell>
          <cell r="C6271" t="str">
            <v>FL40Wx6+IL 4'x4'</v>
          </cell>
          <cell r="D6271" t="str">
            <v>조</v>
          </cell>
        </row>
        <row r="6272">
          <cell r="A6272">
            <v>7801100</v>
          </cell>
          <cell r="B6272" t="str">
            <v>매입개방(G)</v>
          </cell>
          <cell r="C6272" t="str">
            <v>FL 20Wx1 1'x2'</v>
          </cell>
          <cell r="D6272" t="str">
            <v>조</v>
          </cell>
        </row>
        <row r="6273">
          <cell r="A6273">
            <v>7801101</v>
          </cell>
          <cell r="B6273" t="str">
            <v>매입개방(G)</v>
          </cell>
          <cell r="C6273" t="str">
            <v>FL 20Wx2 1'x2'</v>
          </cell>
          <cell r="D6273" t="str">
            <v>조</v>
          </cell>
        </row>
        <row r="6274">
          <cell r="A6274">
            <v>7801102</v>
          </cell>
          <cell r="B6274" t="str">
            <v>매입개방(G)</v>
          </cell>
          <cell r="C6274" t="str">
            <v>FL 20Wx3 2'x2'</v>
          </cell>
          <cell r="D6274" t="str">
            <v>조</v>
          </cell>
        </row>
        <row r="6275">
          <cell r="A6275">
            <v>7801103</v>
          </cell>
          <cell r="B6275" t="str">
            <v>매입개방(G)</v>
          </cell>
          <cell r="C6275" t="str">
            <v>FL 20Wx4 2'x2'</v>
          </cell>
          <cell r="D6275" t="str">
            <v>조</v>
          </cell>
        </row>
        <row r="6276">
          <cell r="A6276">
            <v>7801104</v>
          </cell>
          <cell r="B6276" t="str">
            <v>매입개방(G)</v>
          </cell>
          <cell r="C6276" t="str">
            <v>FL20Wx1+IL 1'x2'</v>
          </cell>
          <cell r="D6276" t="str">
            <v>조</v>
          </cell>
        </row>
        <row r="6277">
          <cell r="A6277">
            <v>7801105</v>
          </cell>
          <cell r="B6277" t="str">
            <v>매입개방(G)</v>
          </cell>
          <cell r="C6277" t="str">
            <v>FL20Wx2+IL 1'x2'</v>
          </cell>
          <cell r="D6277" t="str">
            <v>조</v>
          </cell>
        </row>
        <row r="6278">
          <cell r="A6278">
            <v>7801106</v>
          </cell>
          <cell r="B6278" t="str">
            <v>매입개방(G)</v>
          </cell>
          <cell r="C6278" t="str">
            <v>FL20Wx3+IL 2'x2'</v>
          </cell>
          <cell r="D6278" t="str">
            <v>조</v>
          </cell>
        </row>
        <row r="6279">
          <cell r="A6279">
            <v>7801107</v>
          </cell>
          <cell r="B6279" t="str">
            <v>매입개방(G)</v>
          </cell>
          <cell r="C6279" t="str">
            <v>FL20Wx4+IL 2'x2'</v>
          </cell>
          <cell r="D6279" t="str">
            <v>조</v>
          </cell>
        </row>
        <row r="6280">
          <cell r="A6280">
            <v>7801150</v>
          </cell>
          <cell r="B6280" t="str">
            <v>매입개방(G) 고조도</v>
          </cell>
          <cell r="C6280" t="str">
            <v>FL 20Wx1 1'x2'</v>
          </cell>
          <cell r="D6280" t="str">
            <v>조</v>
          </cell>
        </row>
        <row r="6281">
          <cell r="A6281">
            <v>7801151</v>
          </cell>
          <cell r="B6281" t="str">
            <v>매입개방(G) 고조도</v>
          </cell>
          <cell r="C6281" t="str">
            <v>FL 20Wx2 1'x2'</v>
          </cell>
          <cell r="D6281" t="str">
            <v>조</v>
          </cell>
        </row>
        <row r="6282">
          <cell r="A6282">
            <v>7801152</v>
          </cell>
          <cell r="B6282" t="str">
            <v>매입개방(G) 고조도</v>
          </cell>
          <cell r="C6282" t="str">
            <v>FL 20Wx3 2'x2'</v>
          </cell>
          <cell r="D6282" t="str">
            <v>조</v>
          </cell>
        </row>
        <row r="6283">
          <cell r="A6283">
            <v>7801153</v>
          </cell>
          <cell r="B6283" t="str">
            <v>매입개방(G) 고조도</v>
          </cell>
          <cell r="C6283" t="str">
            <v>FL 20Wx4 2'x2'</v>
          </cell>
          <cell r="D6283" t="str">
            <v>조</v>
          </cell>
        </row>
        <row r="6284">
          <cell r="A6284">
            <v>7801154</v>
          </cell>
          <cell r="B6284" t="str">
            <v>매입개방(G) 고조도</v>
          </cell>
          <cell r="C6284" t="str">
            <v>FL20Wx1+IL 1'x2'</v>
          </cell>
          <cell r="D6284" t="str">
            <v>조</v>
          </cell>
        </row>
        <row r="6285">
          <cell r="A6285">
            <v>7801155</v>
          </cell>
          <cell r="B6285" t="str">
            <v>매입개방(G) 고조도</v>
          </cell>
          <cell r="C6285" t="str">
            <v>FL20Wx2+IL 1'x2'</v>
          </cell>
          <cell r="D6285" t="str">
            <v>조</v>
          </cell>
        </row>
        <row r="6286">
          <cell r="A6286">
            <v>7801156</v>
          </cell>
          <cell r="B6286" t="str">
            <v>매입개방(G) 고조도</v>
          </cell>
          <cell r="C6286" t="str">
            <v>FL20Wx3+IL 2'x2'</v>
          </cell>
          <cell r="D6286" t="str">
            <v>조</v>
          </cell>
        </row>
        <row r="6287">
          <cell r="A6287">
            <v>7801157</v>
          </cell>
          <cell r="B6287" t="str">
            <v>매입개방(G) 고조도</v>
          </cell>
          <cell r="C6287" t="str">
            <v>FL20Wx4+IL 2'x2'</v>
          </cell>
          <cell r="D6287" t="str">
            <v>조</v>
          </cell>
        </row>
        <row r="6288">
          <cell r="A6288">
            <v>7801200</v>
          </cell>
          <cell r="B6288" t="str">
            <v>매입개방(R)</v>
          </cell>
          <cell r="C6288" t="str">
            <v>FL 40Wx1 1'x4'</v>
          </cell>
          <cell r="D6288" t="str">
            <v>조</v>
          </cell>
        </row>
        <row r="6289">
          <cell r="A6289">
            <v>7801201</v>
          </cell>
          <cell r="B6289" t="str">
            <v>매입개방(R)</v>
          </cell>
          <cell r="C6289" t="str">
            <v>FL 40Wx2 1'x4'</v>
          </cell>
          <cell r="D6289" t="str">
            <v>조</v>
          </cell>
        </row>
        <row r="6290">
          <cell r="A6290">
            <v>7801202</v>
          </cell>
          <cell r="B6290" t="str">
            <v>매입개방(R)</v>
          </cell>
          <cell r="C6290" t="str">
            <v>FL 40Wx3 2'x4'</v>
          </cell>
          <cell r="D6290" t="str">
            <v>조</v>
          </cell>
        </row>
        <row r="6291">
          <cell r="A6291">
            <v>7801203</v>
          </cell>
          <cell r="B6291" t="str">
            <v>매입개방(R)</v>
          </cell>
          <cell r="C6291" t="str">
            <v>FL 40Wx4 2'x4'</v>
          </cell>
          <cell r="D6291" t="str">
            <v>조</v>
          </cell>
        </row>
        <row r="6292">
          <cell r="A6292">
            <v>7801204</v>
          </cell>
          <cell r="B6292" t="str">
            <v>매입개방(R)</v>
          </cell>
          <cell r="C6292" t="str">
            <v>FL 40Wx6 4'x4'</v>
          </cell>
          <cell r="D6292" t="str">
            <v>조</v>
          </cell>
        </row>
        <row r="6293">
          <cell r="A6293">
            <v>7801220</v>
          </cell>
          <cell r="B6293" t="str">
            <v>매입개방(R)</v>
          </cell>
          <cell r="C6293" t="str">
            <v>FL40Wx1+IL 1'x4'</v>
          </cell>
          <cell r="D6293" t="str">
            <v>조</v>
          </cell>
        </row>
        <row r="6294">
          <cell r="A6294">
            <v>7801221</v>
          </cell>
          <cell r="B6294" t="str">
            <v>매입개방(R)</v>
          </cell>
          <cell r="C6294" t="str">
            <v>FL40Wx2+IL 1'x4'</v>
          </cell>
          <cell r="D6294" t="str">
            <v>조</v>
          </cell>
        </row>
        <row r="6295">
          <cell r="A6295">
            <v>7801222</v>
          </cell>
          <cell r="B6295" t="str">
            <v>매입개방(R)</v>
          </cell>
          <cell r="C6295" t="str">
            <v>FL40Wx3+IL 2'x4'</v>
          </cell>
          <cell r="D6295" t="str">
            <v>조</v>
          </cell>
        </row>
        <row r="6296">
          <cell r="A6296">
            <v>7801223</v>
          </cell>
          <cell r="B6296" t="str">
            <v>매입개방(R)</v>
          </cell>
          <cell r="C6296" t="str">
            <v>FL40Wx4+IL 2'x4'</v>
          </cell>
          <cell r="D6296" t="str">
            <v>조</v>
          </cell>
        </row>
        <row r="6297">
          <cell r="A6297">
            <v>7801224</v>
          </cell>
          <cell r="B6297" t="str">
            <v>매입개방(R)</v>
          </cell>
          <cell r="C6297" t="str">
            <v>FL40Wx6+IL 4'x4'</v>
          </cell>
          <cell r="D6297" t="str">
            <v>조</v>
          </cell>
        </row>
        <row r="6298">
          <cell r="A6298">
            <v>7801250</v>
          </cell>
          <cell r="B6298" t="str">
            <v>매입개방(R) 고조도</v>
          </cell>
          <cell r="C6298" t="str">
            <v>FL 40Wx1 1'x4'</v>
          </cell>
          <cell r="D6298" t="str">
            <v>조</v>
          </cell>
        </row>
        <row r="6299">
          <cell r="A6299">
            <v>7801251</v>
          </cell>
          <cell r="B6299" t="str">
            <v>매입개방(R) 고조도</v>
          </cell>
          <cell r="C6299" t="str">
            <v>FL 40Wx2 1'x4'</v>
          </cell>
          <cell r="D6299" t="str">
            <v>조</v>
          </cell>
        </row>
        <row r="6300">
          <cell r="A6300">
            <v>7801252</v>
          </cell>
          <cell r="B6300" t="str">
            <v>매입개방(R) 고조도</v>
          </cell>
          <cell r="C6300" t="str">
            <v>FL 40Wx3 2'x4'</v>
          </cell>
          <cell r="D6300" t="str">
            <v>조</v>
          </cell>
        </row>
        <row r="6301">
          <cell r="A6301">
            <v>7801253</v>
          </cell>
          <cell r="B6301" t="str">
            <v>매입개방(R) 고조도</v>
          </cell>
          <cell r="C6301" t="str">
            <v>FL 40Wx4 2'x4'</v>
          </cell>
          <cell r="D6301" t="str">
            <v>조</v>
          </cell>
        </row>
        <row r="6302">
          <cell r="A6302">
            <v>7801254</v>
          </cell>
          <cell r="B6302" t="str">
            <v>매입개방(R) 고조도</v>
          </cell>
          <cell r="C6302" t="str">
            <v>FL 40Wx6 4'x4'</v>
          </cell>
          <cell r="D6302" t="str">
            <v>조</v>
          </cell>
        </row>
        <row r="6303">
          <cell r="A6303">
            <v>7801280</v>
          </cell>
          <cell r="B6303" t="str">
            <v>매입개방(R) 고조도</v>
          </cell>
          <cell r="C6303" t="str">
            <v>FL40Wx1+IL 1'x4'</v>
          </cell>
          <cell r="D6303" t="str">
            <v>조</v>
          </cell>
        </row>
        <row r="6304">
          <cell r="A6304">
            <v>7801281</v>
          </cell>
          <cell r="B6304" t="str">
            <v>매입개방(R) 고조도</v>
          </cell>
          <cell r="C6304" t="str">
            <v>FL40Wx2+IL 1'x4'</v>
          </cell>
          <cell r="D6304" t="str">
            <v>조</v>
          </cell>
        </row>
        <row r="6305">
          <cell r="A6305">
            <v>7801282</v>
          </cell>
          <cell r="B6305" t="str">
            <v>매입개방(R) 고조도</v>
          </cell>
          <cell r="C6305" t="str">
            <v>FL40Wx3+IL 2'x4'</v>
          </cell>
          <cell r="D6305" t="str">
            <v>조</v>
          </cell>
        </row>
        <row r="6306">
          <cell r="A6306">
            <v>7801283</v>
          </cell>
          <cell r="B6306" t="str">
            <v>매입개방(R) 고조도</v>
          </cell>
          <cell r="C6306" t="str">
            <v>FL40Wx4+IL 2'x4'</v>
          </cell>
          <cell r="D6306" t="str">
            <v>조</v>
          </cell>
        </row>
        <row r="6307">
          <cell r="A6307">
            <v>7801284</v>
          </cell>
          <cell r="B6307" t="str">
            <v>매입개방(R) 고조도</v>
          </cell>
          <cell r="C6307" t="str">
            <v>FL40Wx6+IL 4'x4'</v>
          </cell>
          <cell r="D6307" t="str">
            <v>조</v>
          </cell>
        </row>
        <row r="6308">
          <cell r="A6308">
            <v>7801300</v>
          </cell>
          <cell r="B6308" t="str">
            <v>매입개방(E)</v>
          </cell>
          <cell r="C6308" t="str">
            <v>FL 32Wx1 1'x4'</v>
          </cell>
          <cell r="D6308" t="str">
            <v>조</v>
          </cell>
        </row>
        <row r="6309">
          <cell r="A6309">
            <v>7801301</v>
          </cell>
          <cell r="B6309" t="str">
            <v>매입개방(E)</v>
          </cell>
          <cell r="C6309" t="str">
            <v>FL 32Wx2 1'x4'</v>
          </cell>
          <cell r="D6309" t="str">
            <v>조</v>
          </cell>
        </row>
        <row r="6310">
          <cell r="A6310">
            <v>7801302</v>
          </cell>
          <cell r="B6310" t="str">
            <v>매입개방(E)</v>
          </cell>
          <cell r="C6310" t="str">
            <v>FL 32Wx3 2'x4'</v>
          </cell>
          <cell r="D6310" t="str">
            <v>조</v>
          </cell>
        </row>
        <row r="6311">
          <cell r="A6311">
            <v>7801303</v>
          </cell>
          <cell r="B6311" t="str">
            <v>매입개방(E)</v>
          </cell>
          <cell r="C6311" t="str">
            <v>FL 32Wx4 2'x4'</v>
          </cell>
          <cell r="D6311" t="str">
            <v>조</v>
          </cell>
        </row>
        <row r="6312">
          <cell r="A6312">
            <v>7801304</v>
          </cell>
          <cell r="B6312" t="str">
            <v>매입개방(E)</v>
          </cell>
          <cell r="C6312" t="str">
            <v>FL 32Wx6 4'x4'</v>
          </cell>
          <cell r="D6312" t="str">
            <v>조</v>
          </cell>
        </row>
        <row r="6313">
          <cell r="A6313">
            <v>7801320</v>
          </cell>
          <cell r="B6313" t="str">
            <v>매입개방(E)</v>
          </cell>
          <cell r="C6313" t="str">
            <v>FL32Wx1+IL 1'x4'</v>
          </cell>
          <cell r="D6313" t="str">
            <v>조</v>
          </cell>
        </row>
        <row r="6314">
          <cell r="A6314">
            <v>7801321</v>
          </cell>
          <cell r="B6314" t="str">
            <v>매입개방(E)</v>
          </cell>
          <cell r="C6314" t="str">
            <v>FL32Wx2+IL 1'x4'</v>
          </cell>
          <cell r="D6314" t="str">
            <v>조</v>
          </cell>
        </row>
        <row r="6315">
          <cell r="A6315">
            <v>7801322</v>
          </cell>
          <cell r="B6315" t="str">
            <v>매입개방(E)</v>
          </cell>
          <cell r="C6315" t="str">
            <v>FL32Wx3+IL 2'x4'</v>
          </cell>
          <cell r="D6315" t="str">
            <v>조</v>
          </cell>
        </row>
        <row r="6316">
          <cell r="A6316">
            <v>7801323</v>
          </cell>
          <cell r="B6316" t="str">
            <v>매입개방(E)</v>
          </cell>
          <cell r="C6316" t="str">
            <v>FL32Wx4+IL 2'x4'</v>
          </cell>
          <cell r="D6316" t="str">
            <v>조</v>
          </cell>
        </row>
        <row r="6317">
          <cell r="A6317">
            <v>7801324</v>
          </cell>
          <cell r="B6317" t="str">
            <v>매입개방(E)</v>
          </cell>
          <cell r="C6317" t="str">
            <v>FL32Wx6+IL 4'x4'</v>
          </cell>
          <cell r="D6317" t="str">
            <v>조</v>
          </cell>
        </row>
        <row r="6318">
          <cell r="A6318">
            <v>7801350</v>
          </cell>
          <cell r="B6318" t="str">
            <v>매입개방(E)고조도</v>
          </cell>
          <cell r="C6318" t="str">
            <v>FL 32Wx1 1'x4'</v>
          </cell>
          <cell r="D6318" t="str">
            <v>조</v>
          </cell>
        </row>
        <row r="6319">
          <cell r="A6319">
            <v>7801351</v>
          </cell>
          <cell r="B6319" t="str">
            <v>매입개방(E)고조도</v>
          </cell>
          <cell r="C6319" t="str">
            <v>FL 32Wx2 1'x4'</v>
          </cell>
          <cell r="D6319" t="str">
            <v>조</v>
          </cell>
        </row>
        <row r="6320">
          <cell r="A6320">
            <v>7801352</v>
          </cell>
          <cell r="B6320" t="str">
            <v>매입개방(E)고조도</v>
          </cell>
          <cell r="C6320" t="str">
            <v>FL 32Wx3 2'x4'</v>
          </cell>
          <cell r="D6320" t="str">
            <v>조</v>
          </cell>
        </row>
        <row r="6321">
          <cell r="A6321">
            <v>7801353</v>
          </cell>
          <cell r="B6321" t="str">
            <v>매입개방(E)고조도</v>
          </cell>
          <cell r="C6321" t="str">
            <v>FL 32Wx4 2'x4'</v>
          </cell>
          <cell r="D6321" t="str">
            <v>조</v>
          </cell>
        </row>
        <row r="6322">
          <cell r="A6322">
            <v>7801354</v>
          </cell>
          <cell r="B6322" t="str">
            <v>매입개방(E)고조도</v>
          </cell>
          <cell r="C6322" t="str">
            <v>FL 32Wx6 4'x4'</v>
          </cell>
          <cell r="D6322" t="str">
            <v>조</v>
          </cell>
        </row>
        <row r="6323">
          <cell r="A6323">
            <v>7801370</v>
          </cell>
          <cell r="B6323" t="str">
            <v>매입개방(E)고조도</v>
          </cell>
          <cell r="C6323" t="str">
            <v>FL32Wx1+IL 1'x4'</v>
          </cell>
          <cell r="D6323" t="str">
            <v>조</v>
          </cell>
        </row>
        <row r="6324">
          <cell r="A6324">
            <v>7801371</v>
          </cell>
          <cell r="B6324" t="str">
            <v>매입개방(E)고조도</v>
          </cell>
          <cell r="C6324" t="str">
            <v>FL32Wx2+IL 1'x4'</v>
          </cell>
          <cell r="D6324" t="str">
            <v>조</v>
          </cell>
        </row>
        <row r="6325">
          <cell r="A6325">
            <v>7801372</v>
          </cell>
          <cell r="B6325" t="str">
            <v>매입개방(E)고조도</v>
          </cell>
          <cell r="C6325" t="str">
            <v>FL32Wx3+IL 2'x4'</v>
          </cell>
          <cell r="D6325" t="str">
            <v>조</v>
          </cell>
        </row>
        <row r="6326">
          <cell r="A6326">
            <v>7801373</v>
          </cell>
          <cell r="B6326" t="str">
            <v>매입개방(E)고조도</v>
          </cell>
          <cell r="C6326" t="str">
            <v>FL32Wx4+IL 2'x4'</v>
          </cell>
          <cell r="D6326" t="str">
            <v>조</v>
          </cell>
        </row>
        <row r="6327">
          <cell r="A6327">
            <v>7801374</v>
          </cell>
          <cell r="B6327" t="str">
            <v>매입개방(E)고조도</v>
          </cell>
          <cell r="C6327" t="str">
            <v>FL32Wx6+IL 4'x4'</v>
          </cell>
          <cell r="D6327" t="str">
            <v>조</v>
          </cell>
        </row>
        <row r="6328">
          <cell r="A6328">
            <v>7801400</v>
          </cell>
          <cell r="B6328" t="str">
            <v>매입개방(R:3등급)</v>
          </cell>
          <cell r="C6328" t="str">
            <v>FL 40Wx1 1'x4'</v>
          </cell>
          <cell r="D6328" t="str">
            <v>조</v>
          </cell>
        </row>
        <row r="6329">
          <cell r="A6329">
            <v>7801401</v>
          </cell>
          <cell r="B6329" t="str">
            <v>매입개방(R:3등급)</v>
          </cell>
          <cell r="C6329" t="str">
            <v>FL 40Wx2 1'x4'</v>
          </cell>
          <cell r="D6329" t="str">
            <v>조</v>
          </cell>
        </row>
        <row r="6330">
          <cell r="A6330">
            <v>7801402</v>
          </cell>
          <cell r="B6330" t="str">
            <v>매입개방(R:3등급)</v>
          </cell>
          <cell r="C6330" t="str">
            <v>FL 40Wx3 2'x4'</v>
          </cell>
          <cell r="D6330" t="str">
            <v>조</v>
          </cell>
        </row>
        <row r="6331">
          <cell r="A6331">
            <v>7801403</v>
          </cell>
          <cell r="B6331" t="str">
            <v>매입개방(R:3등급)</v>
          </cell>
          <cell r="C6331" t="str">
            <v>FL 40Wx4 2'x4'</v>
          </cell>
          <cell r="D6331" t="str">
            <v>조</v>
          </cell>
        </row>
        <row r="6332">
          <cell r="A6332">
            <v>7801404</v>
          </cell>
          <cell r="B6332" t="str">
            <v>매입개방(R:3등급)</v>
          </cell>
          <cell r="C6332" t="str">
            <v>FL 40Wx6 4'x4'</v>
          </cell>
          <cell r="D6332" t="str">
            <v>조</v>
          </cell>
        </row>
        <row r="6333">
          <cell r="A6333">
            <v>7801420</v>
          </cell>
          <cell r="B6333" t="str">
            <v>매입개방(R:3등급)</v>
          </cell>
          <cell r="C6333" t="str">
            <v>FL40Wx1+IL 1'x4'</v>
          </cell>
          <cell r="D6333" t="str">
            <v>조</v>
          </cell>
        </row>
        <row r="6334">
          <cell r="A6334">
            <v>7801421</v>
          </cell>
          <cell r="B6334" t="str">
            <v>매입개방(R:3등급)</v>
          </cell>
          <cell r="C6334" t="str">
            <v>FL40Wx2+IL 1'x4'</v>
          </cell>
          <cell r="D6334" t="str">
            <v>조</v>
          </cell>
        </row>
        <row r="6335">
          <cell r="A6335">
            <v>7801422</v>
          </cell>
          <cell r="B6335" t="str">
            <v>매입개방(R:3등급)</v>
          </cell>
          <cell r="C6335" t="str">
            <v>FL40Wx3+IL 2'x4'</v>
          </cell>
          <cell r="D6335" t="str">
            <v>조</v>
          </cell>
        </row>
        <row r="6336">
          <cell r="A6336">
            <v>7801423</v>
          </cell>
          <cell r="B6336" t="str">
            <v>매입개방(R:3등급)</v>
          </cell>
          <cell r="C6336" t="str">
            <v>FL40Wx4+IL 2'x4'</v>
          </cell>
          <cell r="D6336" t="str">
            <v>조</v>
          </cell>
        </row>
        <row r="6337">
          <cell r="A6337">
            <v>7801424</v>
          </cell>
          <cell r="B6337" t="str">
            <v>매입개방(R:3등급)</v>
          </cell>
          <cell r="C6337" t="str">
            <v>FL40Wx6+IL 4'x4'</v>
          </cell>
          <cell r="D6337" t="str">
            <v>조</v>
          </cell>
        </row>
        <row r="6338">
          <cell r="A6338">
            <v>7801450</v>
          </cell>
          <cell r="B6338" t="str">
            <v>매입개방(R:3등급)</v>
          </cell>
          <cell r="C6338" t="str">
            <v>FL 40Wx1 고조도</v>
          </cell>
          <cell r="D6338" t="str">
            <v>조</v>
          </cell>
        </row>
        <row r="6339">
          <cell r="A6339">
            <v>7801451</v>
          </cell>
          <cell r="B6339" t="str">
            <v>매입개방(R:3등급)</v>
          </cell>
          <cell r="C6339" t="str">
            <v>FL 40Wx2 고조도</v>
          </cell>
          <cell r="D6339" t="str">
            <v>조</v>
          </cell>
        </row>
        <row r="6340">
          <cell r="A6340">
            <v>7801452</v>
          </cell>
          <cell r="B6340" t="str">
            <v>매입개방(R:3등급)</v>
          </cell>
          <cell r="C6340" t="str">
            <v>FL 40Wx3 고조도</v>
          </cell>
          <cell r="D6340" t="str">
            <v>조</v>
          </cell>
        </row>
        <row r="6341">
          <cell r="A6341">
            <v>7801453</v>
          </cell>
          <cell r="B6341" t="str">
            <v>매입개방(R:3등급)</v>
          </cell>
          <cell r="C6341" t="str">
            <v>FL 40Wx4 고조도</v>
          </cell>
          <cell r="D6341" t="str">
            <v>조</v>
          </cell>
        </row>
        <row r="6342">
          <cell r="A6342">
            <v>7801454</v>
          </cell>
          <cell r="B6342" t="str">
            <v>매입개방(R:3등급)</v>
          </cell>
          <cell r="C6342" t="str">
            <v>FL 40Wx6 고조도</v>
          </cell>
          <cell r="D6342" t="str">
            <v>조</v>
          </cell>
        </row>
        <row r="6343">
          <cell r="A6343">
            <v>7801470</v>
          </cell>
          <cell r="B6343" t="str">
            <v>매입개방(R:3등급)</v>
          </cell>
          <cell r="C6343" t="str">
            <v>FL40Wx1+IL고조도</v>
          </cell>
          <cell r="D6343" t="str">
            <v>조</v>
          </cell>
        </row>
        <row r="6344">
          <cell r="A6344">
            <v>7801471</v>
          </cell>
          <cell r="B6344" t="str">
            <v>매입개방(R:3등급)</v>
          </cell>
          <cell r="C6344" t="str">
            <v>FL40Wx2+IL고조도</v>
          </cell>
          <cell r="D6344" t="str">
            <v>조</v>
          </cell>
        </row>
        <row r="6345">
          <cell r="A6345">
            <v>7801472</v>
          </cell>
          <cell r="B6345" t="str">
            <v>매입개방(R:3등급)</v>
          </cell>
          <cell r="C6345" t="str">
            <v>FL40Wx3+IL고조도</v>
          </cell>
          <cell r="D6345" t="str">
            <v>조</v>
          </cell>
        </row>
        <row r="6346">
          <cell r="A6346">
            <v>7801473</v>
          </cell>
          <cell r="B6346" t="str">
            <v>매입개방(R:3등급)</v>
          </cell>
          <cell r="C6346" t="str">
            <v>FL40Wx4+IL고조도</v>
          </cell>
          <cell r="D6346" t="str">
            <v>조</v>
          </cell>
        </row>
        <row r="6347">
          <cell r="A6347">
            <v>7801474</v>
          </cell>
          <cell r="B6347" t="str">
            <v>매입개방(R:3등급)</v>
          </cell>
          <cell r="C6347" t="str">
            <v>FL40Wx6+IL고조도</v>
          </cell>
          <cell r="D6347" t="str">
            <v>조</v>
          </cell>
        </row>
        <row r="6348">
          <cell r="A6348">
            <v>7801500</v>
          </cell>
          <cell r="B6348" t="str">
            <v>매입개방(G:3등급)</v>
          </cell>
          <cell r="C6348" t="str">
            <v>FL 20Wx1 1'x2'</v>
          </cell>
          <cell r="D6348" t="str">
            <v>조</v>
          </cell>
        </row>
        <row r="6349">
          <cell r="A6349">
            <v>7801501</v>
          </cell>
          <cell r="B6349" t="str">
            <v>매입개방(G:3등급)</v>
          </cell>
          <cell r="C6349" t="str">
            <v>FL 20Wx2 1'x2'</v>
          </cell>
          <cell r="D6349" t="str">
            <v>조</v>
          </cell>
        </row>
        <row r="6350">
          <cell r="A6350">
            <v>7801502</v>
          </cell>
          <cell r="B6350" t="str">
            <v>매입개방(G:3등급)</v>
          </cell>
          <cell r="C6350" t="str">
            <v>FL 20Wx3 2'x2'</v>
          </cell>
          <cell r="D6350" t="str">
            <v>조</v>
          </cell>
        </row>
        <row r="6351">
          <cell r="A6351">
            <v>7801503</v>
          </cell>
          <cell r="B6351" t="str">
            <v>매입개방(G:3등급)</v>
          </cell>
          <cell r="C6351" t="str">
            <v>FL 20Wx4 2'x2'</v>
          </cell>
          <cell r="D6351" t="str">
            <v>조</v>
          </cell>
        </row>
        <row r="6352">
          <cell r="A6352">
            <v>7801504</v>
          </cell>
          <cell r="B6352" t="str">
            <v>매입개방(G:3등급)</v>
          </cell>
          <cell r="C6352" t="str">
            <v>FL20Wx1+IL 1'x2'</v>
          </cell>
          <cell r="D6352" t="str">
            <v>조</v>
          </cell>
        </row>
        <row r="6353">
          <cell r="A6353">
            <v>7801505</v>
          </cell>
          <cell r="B6353" t="str">
            <v>매입개방(G:3등급)</v>
          </cell>
          <cell r="C6353" t="str">
            <v>FL20Wx2+IL 1'x2'</v>
          </cell>
          <cell r="D6353" t="str">
            <v>조</v>
          </cell>
        </row>
        <row r="6354">
          <cell r="A6354">
            <v>7801506</v>
          </cell>
          <cell r="B6354" t="str">
            <v>매입개방(G:3등급)</v>
          </cell>
          <cell r="C6354" t="str">
            <v>FL20Wx3+IL 2'x2'</v>
          </cell>
          <cell r="D6354" t="str">
            <v>조</v>
          </cell>
        </row>
        <row r="6355">
          <cell r="A6355">
            <v>7801507</v>
          </cell>
          <cell r="B6355" t="str">
            <v>매입개방(G:3등급)</v>
          </cell>
          <cell r="C6355" t="str">
            <v>FL20Wx4+IL 2'x2'</v>
          </cell>
          <cell r="D6355" t="str">
            <v>조</v>
          </cell>
        </row>
        <row r="6356">
          <cell r="A6356">
            <v>7801550</v>
          </cell>
          <cell r="B6356" t="str">
            <v>매입개방(G:3등급)</v>
          </cell>
          <cell r="C6356" t="str">
            <v>FL 20Wx1 고조도</v>
          </cell>
          <cell r="D6356" t="str">
            <v>조</v>
          </cell>
        </row>
        <row r="6357">
          <cell r="A6357">
            <v>7801551</v>
          </cell>
          <cell r="B6357" t="str">
            <v>매입개방(G:3등급)</v>
          </cell>
          <cell r="C6357" t="str">
            <v>FL 20Wx2 고조도</v>
          </cell>
          <cell r="D6357" t="str">
            <v>조</v>
          </cell>
        </row>
        <row r="6358">
          <cell r="A6358">
            <v>7801552</v>
          </cell>
          <cell r="B6358" t="str">
            <v>매입개방(G:3등급)</v>
          </cell>
          <cell r="C6358" t="str">
            <v>FL 20Wx3 고조도</v>
          </cell>
          <cell r="D6358" t="str">
            <v>조</v>
          </cell>
        </row>
        <row r="6359">
          <cell r="A6359">
            <v>7801553</v>
          </cell>
          <cell r="B6359" t="str">
            <v>매입개방(G:3등급)</v>
          </cell>
          <cell r="C6359" t="str">
            <v>FL 20Wx4 고조도</v>
          </cell>
          <cell r="D6359" t="str">
            <v>조</v>
          </cell>
        </row>
        <row r="6360">
          <cell r="A6360">
            <v>7801554</v>
          </cell>
          <cell r="B6360" t="str">
            <v>매입개방(G:3등급)</v>
          </cell>
          <cell r="C6360" t="str">
            <v>FL20Wx1+IL고조도</v>
          </cell>
          <cell r="D6360" t="str">
            <v>조</v>
          </cell>
        </row>
        <row r="6361">
          <cell r="A6361">
            <v>7801555</v>
          </cell>
          <cell r="B6361" t="str">
            <v>매입개방(G:3등급)</v>
          </cell>
          <cell r="C6361" t="str">
            <v>FL20Wx2+IL고조도</v>
          </cell>
          <cell r="D6361" t="str">
            <v>조</v>
          </cell>
        </row>
        <row r="6362">
          <cell r="A6362">
            <v>7801556</v>
          </cell>
          <cell r="B6362" t="str">
            <v>매입개방(G:3등급)</v>
          </cell>
          <cell r="C6362" t="str">
            <v>FL20Wx3+IL고조도</v>
          </cell>
          <cell r="D6362" t="str">
            <v>조</v>
          </cell>
        </row>
        <row r="6363">
          <cell r="A6363">
            <v>7801557</v>
          </cell>
          <cell r="B6363" t="str">
            <v>매입개방(G:3등급)</v>
          </cell>
          <cell r="C6363" t="str">
            <v>FL20Wx4+IL고조도</v>
          </cell>
          <cell r="D6363" t="str">
            <v>조</v>
          </cell>
        </row>
        <row r="6364">
          <cell r="A6364">
            <v>7801600</v>
          </cell>
          <cell r="B6364" t="str">
            <v>매입개방(E:고마크)</v>
          </cell>
          <cell r="C6364" t="str">
            <v>FL 40Wx1 1'x4'</v>
          </cell>
          <cell r="D6364" t="str">
            <v>조</v>
          </cell>
        </row>
        <row r="6365">
          <cell r="A6365">
            <v>7801601</v>
          </cell>
          <cell r="B6365" t="str">
            <v>매입개방(E:고마크)</v>
          </cell>
          <cell r="C6365" t="str">
            <v>FL 40Wx2 1'x4'</v>
          </cell>
          <cell r="D6365" t="str">
            <v>조</v>
          </cell>
        </row>
        <row r="6366">
          <cell r="A6366">
            <v>7801602</v>
          </cell>
          <cell r="B6366" t="str">
            <v>매입개방(E:고마크)</v>
          </cell>
          <cell r="C6366" t="str">
            <v>FL 40Wx3 2'x4'</v>
          </cell>
          <cell r="D6366" t="str">
            <v>조</v>
          </cell>
        </row>
        <row r="6367">
          <cell r="A6367">
            <v>7801603</v>
          </cell>
          <cell r="B6367" t="str">
            <v>매입개방(E:고마크)</v>
          </cell>
          <cell r="C6367" t="str">
            <v>FL 40Wx4 2'x4'</v>
          </cell>
          <cell r="D6367" t="str">
            <v>조</v>
          </cell>
        </row>
        <row r="6368">
          <cell r="A6368">
            <v>7801604</v>
          </cell>
          <cell r="B6368" t="str">
            <v>매입개방(E:고마크)</v>
          </cell>
          <cell r="C6368" t="str">
            <v>FL 40Wx6 4'x4'</v>
          </cell>
          <cell r="D6368" t="str">
            <v>조</v>
          </cell>
        </row>
        <row r="6369">
          <cell r="A6369">
            <v>7801605</v>
          </cell>
          <cell r="B6369" t="str">
            <v>매입개방(E:고마크)</v>
          </cell>
          <cell r="C6369" t="str">
            <v>FL40Wx1+IL 1'x4'</v>
          </cell>
          <cell r="D6369" t="str">
            <v>조</v>
          </cell>
        </row>
        <row r="6370">
          <cell r="A6370">
            <v>7801606</v>
          </cell>
          <cell r="B6370" t="str">
            <v>매입개방(E:고마크)</v>
          </cell>
          <cell r="C6370" t="str">
            <v>FL40Wx2+IL 1'x4'</v>
          </cell>
          <cell r="D6370" t="str">
            <v>조</v>
          </cell>
        </row>
        <row r="6371">
          <cell r="A6371">
            <v>7801607</v>
          </cell>
          <cell r="B6371" t="str">
            <v>매입개방(E:고마크)</v>
          </cell>
          <cell r="C6371" t="str">
            <v>FL40Wx3+IL 2'x4'</v>
          </cell>
          <cell r="D6371" t="str">
            <v>조</v>
          </cell>
        </row>
        <row r="6372">
          <cell r="A6372">
            <v>7801608</v>
          </cell>
          <cell r="B6372" t="str">
            <v>매입개방(E:고마크)</v>
          </cell>
          <cell r="C6372" t="str">
            <v>FL40Wx4+IL 2'x4'</v>
          </cell>
          <cell r="D6372" t="str">
            <v>조</v>
          </cell>
        </row>
        <row r="6373">
          <cell r="A6373">
            <v>7801609</v>
          </cell>
          <cell r="B6373" t="str">
            <v>매입개방(E:고마크)</v>
          </cell>
          <cell r="C6373" t="str">
            <v>FL40Wx6+IL 4'x4'</v>
          </cell>
          <cell r="D6373" t="str">
            <v>조</v>
          </cell>
        </row>
        <row r="6374">
          <cell r="A6374">
            <v>7801700</v>
          </cell>
          <cell r="B6374" t="str">
            <v>매입개방(E:고마크)</v>
          </cell>
          <cell r="C6374" t="str">
            <v>FL 32Wx1 1'x4'</v>
          </cell>
          <cell r="D6374" t="str">
            <v>조</v>
          </cell>
        </row>
        <row r="6375">
          <cell r="A6375">
            <v>7801701</v>
          </cell>
          <cell r="B6375" t="str">
            <v>매입개방(E:고마크)</v>
          </cell>
          <cell r="C6375" t="str">
            <v>FL 32Wx2 1'x4'</v>
          </cell>
          <cell r="D6375" t="str">
            <v>조</v>
          </cell>
        </row>
        <row r="6376">
          <cell r="A6376">
            <v>7801702</v>
          </cell>
          <cell r="B6376" t="str">
            <v>매입개방(E:고마크)</v>
          </cell>
          <cell r="C6376" t="str">
            <v>FL 32Wx3 2'x4'</v>
          </cell>
          <cell r="D6376" t="str">
            <v>조</v>
          </cell>
        </row>
        <row r="6377">
          <cell r="A6377">
            <v>7801703</v>
          </cell>
          <cell r="B6377" t="str">
            <v>매입개방(E:고마크)</v>
          </cell>
          <cell r="C6377" t="str">
            <v>FL 32Wx4 2'x4'</v>
          </cell>
          <cell r="D6377" t="str">
            <v>조</v>
          </cell>
        </row>
        <row r="6378">
          <cell r="A6378">
            <v>7801704</v>
          </cell>
          <cell r="B6378" t="str">
            <v>매입개방(E:고마크)</v>
          </cell>
          <cell r="C6378" t="str">
            <v>FL 32Wx6 4'x4'</v>
          </cell>
          <cell r="D6378" t="str">
            <v>조</v>
          </cell>
        </row>
        <row r="6379">
          <cell r="A6379">
            <v>7801705</v>
          </cell>
          <cell r="B6379" t="str">
            <v>매입개방(E:고마크)</v>
          </cell>
          <cell r="C6379" t="str">
            <v>FL32Wx1+IL 1'x4'</v>
          </cell>
          <cell r="D6379" t="str">
            <v>조</v>
          </cell>
        </row>
        <row r="6380">
          <cell r="A6380">
            <v>7801706</v>
          </cell>
          <cell r="B6380" t="str">
            <v>매입개방(E:고마크)</v>
          </cell>
          <cell r="C6380" t="str">
            <v>FL32Wx2+IL 1'x4'</v>
          </cell>
          <cell r="D6380" t="str">
            <v>조</v>
          </cell>
        </row>
        <row r="6381">
          <cell r="A6381">
            <v>7801707</v>
          </cell>
          <cell r="B6381" t="str">
            <v>매입개방(E:고마크)</v>
          </cell>
          <cell r="C6381" t="str">
            <v>FL32Wx3+IL 2'x4'</v>
          </cell>
          <cell r="D6381" t="str">
            <v>조</v>
          </cell>
        </row>
        <row r="6382">
          <cell r="A6382">
            <v>7801708</v>
          </cell>
          <cell r="B6382" t="str">
            <v>매입개방(E:고마크)</v>
          </cell>
          <cell r="C6382" t="str">
            <v>FL32Wx4+IL 2'x4'</v>
          </cell>
          <cell r="D6382" t="str">
            <v>조</v>
          </cell>
        </row>
        <row r="6383">
          <cell r="A6383">
            <v>7801709</v>
          </cell>
          <cell r="B6383" t="str">
            <v>매입개방(E:고마크)</v>
          </cell>
          <cell r="C6383" t="str">
            <v>FL32Wx6+IL 4'x4'</v>
          </cell>
          <cell r="D6383" t="str">
            <v>조</v>
          </cell>
        </row>
        <row r="6384">
          <cell r="A6384">
            <v>7802001</v>
          </cell>
          <cell r="B6384" t="str">
            <v>매입프리즘(E)</v>
          </cell>
          <cell r="C6384" t="str">
            <v>FL 20Wx1 1'x2'</v>
          </cell>
          <cell r="D6384" t="str">
            <v>조</v>
          </cell>
        </row>
        <row r="6385">
          <cell r="A6385">
            <v>7802002</v>
          </cell>
          <cell r="B6385" t="str">
            <v>매입프리즘(E)</v>
          </cell>
          <cell r="C6385" t="str">
            <v>FL 20Wx2 1'x2'</v>
          </cell>
          <cell r="D6385" t="str">
            <v>조</v>
          </cell>
        </row>
        <row r="6386">
          <cell r="A6386">
            <v>7802003</v>
          </cell>
          <cell r="B6386" t="str">
            <v>매입프리즘(E)</v>
          </cell>
          <cell r="C6386" t="str">
            <v>FL 20Wx3 2'x2'</v>
          </cell>
          <cell r="D6386" t="str">
            <v>조</v>
          </cell>
        </row>
        <row r="6387">
          <cell r="A6387">
            <v>7802004</v>
          </cell>
          <cell r="B6387" t="str">
            <v>매입프리즘(E)</v>
          </cell>
          <cell r="C6387" t="str">
            <v>FL 20Wx4 2'x2'</v>
          </cell>
          <cell r="D6387" t="str">
            <v>조</v>
          </cell>
        </row>
        <row r="6388">
          <cell r="A6388">
            <v>7802005</v>
          </cell>
          <cell r="B6388" t="str">
            <v>매입프리즘(E)</v>
          </cell>
          <cell r="C6388" t="str">
            <v>FL 40Wx1 1'x4'</v>
          </cell>
          <cell r="D6388" t="str">
            <v>조</v>
          </cell>
        </row>
        <row r="6389">
          <cell r="A6389">
            <v>7802006</v>
          </cell>
          <cell r="B6389" t="str">
            <v>매입프리즘(E)</v>
          </cell>
          <cell r="C6389" t="str">
            <v>FL 40Wx2 1'x4'</v>
          </cell>
          <cell r="D6389" t="str">
            <v>조</v>
          </cell>
        </row>
        <row r="6390">
          <cell r="A6390">
            <v>7802007</v>
          </cell>
          <cell r="B6390" t="str">
            <v>매입프리즘(E)</v>
          </cell>
          <cell r="C6390" t="str">
            <v>FL 40Wx3 2'x4'</v>
          </cell>
          <cell r="D6390" t="str">
            <v>조</v>
          </cell>
        </row>
        <row r="6391">
          <cell r="A6391">
            <v>7802008</v>
          </cell>
          <cell r="B6391" t="str">
            <v>매입프리즘(E)</v>
          </cell>
          <cell r="C6391" t="str">
            <v>FL 40Wx4 2'x4'</v>
          </cell>
          <cell r="D6391" t="str">
            <v>조</v>
          </cell>
        </row>
        <row r="6392">
          <cell r="A6392">
            <v>7802009</v>
          </cell>
          <cell r="B6392" t="str">
            <v>매입프리즘(E)</v>
          </cell>
          <cell r="C6392" t="str">
            <v>FL 40Wx6 4'x4'</v>
          </cell>
          <cell r="D6392" t="str">
            <v>조</v>
          </cell>
        </row>
        <row r="6393">
          <cell r="A6393">
            <v>7802020</v>
          </cell>
          <cell r="B6393" t="str">
            <v>매입프리즘(E)</v>
          </cell>
          <cell r="C6393" t="str">
            <v>FL20Wx1+IL 1'x2'</v>
          </cell>
          <cell r="D6393" t="str">
            <v>조</v>
          </cell>
        </row>
        <row r="6394">
          <cell r="A6394">
            <v>7802021</v>
          </cell>
          <cell r="B6394" t="str">
            <v>매입프리즘(E)</v>
          </cell>
          <cell r="C6394" t="str">
            <v>FL20Wx2+IL 1'x2'</v>
          </cell>
          <cell r="D6394" t="str">
            <v>조</v>
          </cell>
        </row>
        <row r="6395">
          <cell r="A6395">
            <v>7802022</v>
          </cell>
          <cell r="B6395" t="str">
            <v>매입프리즘(E)</v>
          </cell>
          <cell r="C6395" t="str">
            <v>FL20Wx3+IL 2'x2'</v>
          </cell>
          <cell r="D6395" t="str">
            <v>조</v>
          </cell>
        </row>
        <row r="6396">
          <cell r="A6396">
            <v>7802023</v>
          </cell>
          <cell r="B6396" t="str">
            <v>매입프리즘(E)</v>
          </cell>
          <cell r="C6396" t="str">
            <v>FL20Wx4+IL 2'x2'</v>
          </cell>
          <cell r="D6396" t="str">
            <v>조</v>
          </cell>
        </row>
        <row r="6397">
          <cell r="A6397">
            <v>7802024</v>
          </cell>
          <cell r="B6397" t="str">
            <v>매입프리즘(E)</v>
          </cell>
          <cell r="C6397" t="str">
            <v>FL40Wx1+IL 1'x4'</v>
          </cell>
          <cell r="D6397" t="str">
            <v>조</v>
          </cell>
        </row>
        <row r="6398">
          <cell r="A6398">
            <v>7802025</v>
          </cell>
          <cell r="B6398" t="str">
            <v>매입프리즘(E)</v>
          </cell>
          <cell r="C6398" t="str">
            <v>FL40Wx2+IL 1'x4'</v>
          </cell>
          <cell r="D6398" t="str">
            <v>조</v>
          </cell>
        </row>
        <row r="6399">
          <cell r="A6399">
            <v>7802026</v>
          </cell>
          <cell r="B6399" t="str">
            <v>매입프리즘(E)</v>
          </cell>
          <cell r="C6399" t="str">
            <v>FL40Wx3+IL 2'x4'</v>
          </cell>
          <cell r="D6399" t="str">
            <v>조</v>
          </cell>
        </row>
        <row r="6400">
          <cell r="A6400">
            <v>7802027</v>
          </cell>
          <cell r="B6400" t="str">
            <v>매입프리즘(E)</v>
          </cell>
          <cell r="C6400" t="str">
            <v>FL40Wx4+IL 2'x4'</v>
          </cell>
          <cell r="D6400" t="str">
            <v>조</v>
          </cell>
        </row>
        <row r="6401">
          <cell r="A6401">
            <v>7802028</v>
          </cell>
          <cell r="B6401" t="str">
            <v>매입프리즘(E)</v>
          </cell>
          <cell r="C6401" t="str">
            <v>FL40Wx6+IL 4'x4'</v>
          </cell>
          <cell r="D6401" t="str">
            <v>조</v>
          </cell>
        </row>
        <row r="6402">
          <cell r="A6402">
            <v>7802100</v>
          </cell>
          <cell r="B6402" t="str">
            <v>매입프리즘(G)</v>
          </cell>
          <cell r="C6402" t="str">
            <v>FL 20Wx1 1'x2'</v>
          </cell>
          <cell r="D6402" t="str">
            <v>조</v>
          </cell>
        </row>
        <row r="6403">
          <cell r="A6403">
            <v>7802101</v>
          </cell>
          <cell r="B6403" t="str">
            <v>매입프리즘(G)</v>
          </cell>
          <cell r="C6403" t="str">
            <v>FL 20Wx2 1'x2'</v>
          </cell>
          <cell r="D6403" t="str">
            <v>조</v>
          </cell>
        </row>
        <row r="6404">
          <cell r="A6404">
            <v>7802102</v>
          </cell>
          <cell r="B6404" t="str">
            <v>매입프리즘(G)</v>
          </cell>
          <cell r="C6404" t="str">
            <v>FL 20Wx3 2'x2'</v>
          </cell>
          <cell r="D6404" t="str">
            <v>조</v>
          </cell>
        </row>
        <row r="6405">
          <cell r="A6405">
            <v>7802103</v>
          </cell>
          <cell r="B6405" t="str">
            <v>매입프리즘(G)</v>
          </cell>
          <cell r="C6405" t="str">
            <v>FL 20Wx4 2'x2'</v>
          </cell>
          <cell r="D6405" t="str">
            <v>조</v>
          </cell>
        </row>
        <row r="6406">
          <cell r="A6406">
            <v>7802104</v>
          </cell>
          <cell r="B6406" t="str">
            <v>매입프리즘(G)</v>
          </cell>
          <cell r="C6406" t="str">
            <v>FL20Wx1+IL 1'x2'</v>
          </cell>
          <cell r="D6406" t="str">
            <v>조</v>
          </cell>
        </row>
        <row r="6407">
          <cell r="A6407">
            <v>7802105</v>
          </cell>
          <cell r="B6407" t="str">
            <v>매입프리즘(G)</v>
          </cell>
          <cell r="C6407" t="str">
            <v>FL20Wx2+IL 1'x2'</v>
          </cell>
          <cell r="D6407" t="str">
            <v>조</v>
          </cell>
        </row>
        <row r="6408">
          <cell r="A6408">
            <v>7802106</v>
          </cell>
          <cell r="B6408" t="str">
            <v>매입프리즘(G)</v>
          </cell>
          <cell r="C6408" t="str">
            <v>FL20Wx3+IL 2'x2'</v>
          </cell>
          <cell r="D6408" t="str">
            <v>조</v>
          </cell>
        </row>
        <row r="6409">
          <cell r="A6409">
            <v>7802107</v>
          </cell>
          <cell r="B6409" t="str">
            <v>매입프리즘(G)</v>
          </cell>
          <cell r="C6409" t="str">
            <v>FL20Wx4+IL 2'x2'</v>
          </cell>
          <cell r="D6409" t="str">
            <v>조</v>
          </cell>
        </row>
        <row r="6410">
          <cell r="A6410">
            <v>7802200</v>
          </cell>
          <cell r="B6410" t="str">
            <v>매입프리즘(R)</v>
          </cell>
          <cell r="C6410" t="str">
            <v>FL 40Wx1 1'x4'</v>
          </cell>
          <cell r="D6410" t="str">
            <v>조</v>
          </cell>
        </row>
        <row r="6411">
          <cell r="A6411">
            <v>7802201</v>
          </cell>
          <cell r="B6411" t="str">
            <v>매입프리즘(R)</v>
          </cell>
          <cell r="C6411" t="str">
            <v>FL 40Wx2 1'x4'</v>
          </cell>
          <cell r="D6411" t="str">
            <v>조</v>
          </cell>
        </row>
        <row r="6412">
          <cell r="A6412">
            <v>7802202</v>
          </cell>
          <cell r="B6412" t="str">
            <v>매입프리즘(R)</v>
          </cell>
          <cell r="C6412" t="str">
            <v>FL 40Wx3 2'x4'</v>
          </cell>
          <cell r="D6412" t="str">
            <v>조</v>
          </cell>
        </row>
        <row r="6413">
          <cell r="A6413">
            <v>7802203</v>
          </cell>
          <cell r="B6413" t="str">
            <v>매입프리즘(R)</v>
          </cell>
          <cell r="C6413" t="str">
            <v>FL 40Wx4 2'x4'</v>
          </cell>
          <cell r="D6413" t="str">
            <v>조</v>
          </cell>
        </row>
        <row r="6414">
          <cell r="A6414">
            <v>7802204</v>
          </cell>
          <cell r="B6414" t="str">
            <v>매입프리즘(R)</v>
          </cell>
          <cell r="C6414" t="str">
            <v>FL 40Wx6 4'x4'</v>
          </cell>
          <cell r="D6414" t="str">
            <v>조</v>
          </cell>
        </row>
        <row r="6415">
          <cell r="A6415">
            <v>7802220</v>
          </cell>
          <cell r="B6415" t="str">
            <v>매입프리즘(R)</v>
          </cell>
          <cell r="C6415" t="str">
            <v>FL40Wx1+IL 1'x4'</v>
          </cell>
          <cell r="D6415" t="str">
            <v>조</v>
          </cell>
        </row>
        <row r="6416">
          <cell r="A6416">
            <v>7802221</v>
          </cell>
          <cell r="B6416" t="str">
            <v>매입프리즘(R)</v>
          </cell>
          <cell r="C6416" t="str">
            <v>FL40Wx2+IL 1'x4'</v>
          </cell>
          <cell r="D6416" t="str">
            <v>조</v>
          </cell>
        </row>
        <row r="6417">
          <cell r="A6417">
            <v>7802222</v>
          </cell>
          <cell r="B6417" t="str">
            <v>매입프리즘(R)</v>
          </cell>
          <cell r="C6417" t="str">
            <v>FL40Wx3+IL 2'x4'</v>
          </cell>
          <cell r="D6417" t="str">
            <v>조</v>
          </cell>
        </row>
        <row r="6418">
          <cell r="A6418">
            <v>7802223</v>
          </cell>
          <cell r="B6418" t="str">
            <v>매입프리즘(R)</v>
          </cell>
          <cell r="C6418" t="str">
            <v>FL40Wx4+IL 2'x4'</v>
          </cell>
          <cell r="D6418" t="str">
            <v>조</v>
          </cell>
        </row>
        <row r="6419">
          <cell r="A6419">
            <v>7802224</v>
          </cell>
          <cell r="B6419" t="str">
            <v>매입프리즘(R)</v>
          </cell>
          <cell r="C6419" t="str">
            <v>FL40Wx6+IL 4'x4'</v>
          </cell>
          <cell r="D6419" t="str">
            <v>조</v>
          </cell>
        </row>
        <row r="6420">
          <cell r="A6420">
            <v>7802300</v>
          </cell>
          <cell r="B6420" t="str">
            <v>매입프리즘(E)</v>
          </cell>
          <cell r="C6420" t="str">
            <v>FL 32Wx1 1'x4'</v>
          </cell>
          <cell r="D6420" t="str">
            <v>조</v>
          </cell>
        </row>
        <row r="6421">
          <cell r="A6421">
            <v>7802301</v>
          </cell>
          <cell r="B6421" t="str">
            <v>매입프리즘(E)</v>
          </cell>
          <cell r="C6421" t="str">
            <v>FL 32Wx2 1'x4'</v>
          </cell>
          <cell r="D6421" t="str">
            <v>조</v>
          </cell>
        </row>
        <row r="6422">
          <cell r="A6422">
            <v>7802302</v>
          </cell>
          <cell r="B6422" t="str">
            <v>매입프리즘(E)</v>
          </cell>
          <cell r="C6422" t="str">
            <v>FL 32Wx3 2'x4'</v>
          </cell>
          <cell r="D6422" t="str">
            <v>조</v>
          </cell>
        </row>
        <row r="6423">
          <cell r="A6423">
            <v>7802303</v>
          </cell>
          <cell r="B6423" t="str">
            <v>매입프리즘(E)</v>
          </cell>
          <cell r="C6423" t="str">
            <v>FL 32Wx4 2'x4'</v>
          </cell>
          <cell r="D6423" t="str">
            <v>조</v>
          </cell>
        </row>
        <row r="6424">
          <cell r="A6424">
            <v>7802304</v>
          </cell>
          <cell r="B6424" t="str">
            <v>매입프리즘(E)</v>
          </cell>
          <cell r="C6424" t="str">
            <v>FL 32Wx6 4'x4'</v>
          </cell>
          <cell r="D6424" t="str">
            <v>조</v>
          </cell>
        </row>
        <row r="6425">
          <cell r="A6425">
            <v>7802320</v>
          </cell>
          <cell r="B6425" t="str">
            <v>매입프리즘(E)</v>
          </cell>
          <cell r="C6425" t="str">
            <v>FL32Wx1+IL 1'x4'</v>
          </cell>
          <cell r="D6425" t="str">
            <v>조</v>
          </cell>
        </row>
        <row r="6426">
          <cell r="A6426">
            <v>7802321</v>
          </cell>
          <cell r="B6426" t="str">
            <v>매입프리즘(E)</v>
          </cell>
          <cell r="C6426" t="str">
            <v>FL32Wx2+IL 1'x4'</v>
          </cell>
          <cell r="D6426" t="str">
            <v>조</v>
          </cell>
        </row>
        <row r="6427">
          <cell r="A6427">
            <v>7802322</v>
          </cell>
          <cell r="B6427" t="str">
            <v>매입프리즘(E)</v>
          </cell>
          <cell r="C6427" t="str">
            <v>FL32Wx3+IL 2'x4'</v>
          </cell>
          <cell r="D6427" t="str">
            <v>조</v>
          </cell>
        </row>
        <row r="6428">
          <cell r="A6428">
            <v>7802323</v>
          </cell>
          <cell r="B6428" t="str">
            <v>매입프리즘(E)</v>
          </cell>
          <cell r="C6428" t="str">
            <v>FL32Wx4+IL 2'x4'</v>
          </cell>
          <cell r="D6428" t="str">
            <v>조</v>
          </cell>
        </row>
        <row r="6429">
          <cell r="A6429">
            <v>7802324</v>
          </cell>
          <cell r="B6429" t="str">
            <v>매입프리즘(E)</v>
          </cell>
          <cell r="C6429" t="str">
            <v>FL32Wx6+IL 4'x4'</v>
          </cell>
          <cell r="D6429" t="str">
            <v>조</v>
          </cell>
        </row>
        <row r="6430">
          <cell r="A6430">
            <v>7802400</v>
          </cell>
          <cell r="B6430" t="str">
            <v>매입프리즘(R:3)</v>
          </cell>
          <cell r="C6430" t="str">
            <v>FL 40Wx1 1'x4'</v>
          </cell>
          <cell r="D6430" t="str">
            <v>조</v>
          </cell>
        </row>
        <row r="6431">
          <cell r="A6431">
            <v>7802401</v>
          </cell>
          <cell r="B6431" t="str">
            <v>매입프리즘(R:3)</v>
          </cell>
          <cell r="C6431" t="str">
            <v>FL 40Wx2 1'x4'</v>
          </cell>
          <cell r="D6431" t="str">
            <v>조</v>
          </cell>
        </row>
        <row r="6432">
          <cell r="A6432">
            <v>7802402</v>
          </cell>
          <cell r="B6432" t="str">
            <v>매입프리즘(R:3)</v>
          </cell>
          <cell r="C6432" t="str">
            <v>FL 40Wx3 2'x4'</v>
          </cell>
          <cell r="D6432" t="str">
            <v>조</v>
          </cell>
        </row>
        <row r="6433">
          <cell r="A6433">
            <v>7802403</v>
          </cell>
          <cell r="B6433" t="str">
            <v>매입프리즘(R:3)</v>
          </cell>
          <cell r="C6433" t="str">
            <v>FL 40Wx4 2'x4'</v>
          </cell>
          <cell r="D6433" t="str">
            <v>조</v>
          </cell>
        </row>
        <row r="6434">
          <cell r="A6434">
            <v>7802404</v>
          </cell>
          <cell r="B6434" t="str">
            <v>매입프리즘(R:3)</v>
          </cell>
          <cell r="C6434" t="str">
            <v>FL 40Wx6 4'x4'</v>
          </cell>
          <cell r="D6434" t="str">
            <v>조</v>
          </cell>
        </row>
        <row r="6435">
          <cell r="A6435">
            <v>7802420</v>
          </cell>
          <cell r="B6435" t="str">
            <v>매입프리즘(R:3)</v>
          </cell>
          <cell r="C6435" t="str">
            <v>FL40Wx1+IL 1'x4'</v>
          </cell>
          <cell r="D6435" t="str">
            <v>조</v>
          </cell>
        </row>
        <row r="6436">
          <cell r="A6436">
            <v>7802421</v>
          </cell>
          <cell r="B6436" t="str">
            <v>매입프리즘(R:3)</v>
          </cell>
          <cell r="C6436" t="str">
            <v>FL40Wx2+IL 1'x4'</v>
          </cell>
          <cell r="D6436" t="str">
            <v>조</v>
          </cell>
        </row>
        <row r="6437">
          <cell r="A6437">
            <v>7802422</v>
          </cell>
          <cell r="B6437" t="str">
            <v>매입프리즘(R:3)</v>
          </cell>
          <cell r="C6437" t="str">
            <v>FL40Wx3+IL 2'x4'</v>
          </cell>
          <cell r="D6437" t="str">
            <v>조</v>
          </cell>
        </row>
        <row r="6438">
          <cell r="A6438">
            <v>7802423</v>
          </cell>
          <cell r="B6438" t="str">
            <v>매입프리즘(R:3)</v>
          </cell>
          <cell r="C6438" t="str">
            <v>FL40Wx4+IL 2'x4'</v>
          </cell>
          <cell r="D6438" t="str">
            <v>조</v>
          </cell>
        </row>
        <row r="6439">
          <cell r="A6439">
            <v>7802424</v>
          </cell>
          <cell r="B6439" t="str">
            <v>매입프리즘(R:3)</v>
          </cell>
          <cell r="C6439" t="str">
            <v>FL40Wx6+IL 4'x4'</v>
          </cell>
          <cell r="D6439" t="str">
            <v>조</v>
          </cell>
        </row>
        <row r="6440">
          <cell r="A6440">
            <v>7802500</v>
          </cell>
          <cell r="B6440" t="str">
            <v>매입프리즘(G:3)</v>
          </cell>
          <cell r="C6440" t="str">
            <v>FL 20Wx1 1'x2'</v>
          </cell>
          <cell r="D6440" t="str">
            <v>조</v>
          </cell>
        </row>
        <row r="6441">
          <cell r="A6441">
            <v>7802501</v>
          </cell>
          <cell r="B6441" t="str">
            <v>매입프리즘(G:3)</v>
          </cell>
          <cell r="C6441" t="str">
            <v>FL 20Wx2 1'x2'</v>
          </cell>
          <cell r="D6441" t="str">
            <v>조</v>
          </cell>
        </row>
        <row r="6442">
          <cell r="A6442">
            <v>7802502</v>
          </cell>
          <cell r="B6442" t="str">
            <v>매입프리즘(G:3)</v>
          </cell>
          <cell r="C6442" t="str">
            <v>FL 20Wx3 2'x2'</v>
          </cell>
          <cell r="D6442" t="str">
            <v>조</v>
          </cell>
        </row>
        <row r="6443">
          <cell r="A6443">
            <v>7802503</v>
          </cell>
          <cell r="B6443" t="str">
            <v>매입프리즘(G:3)</v>
          </cell>
          <cell r="C6443" t="str">
            <v>FL 20Wx4 2'x2'</v>
          </cell>
          <cell r="D6443" t="str">
            <v>조</v>
          </cell>
        </row>
        <row r="6444">
          <cell r="A6444">
            <v>7802504</v>
          </cell>
          <cell r="B6444" t="str">
            <v>매입프리즘(G:3)</v>
          </cell>
          <cell r="C6444" t="str">
            <v>FL20Wx1+IL 1'x2'</v>
          </cell>
          <cell r="D6444" t="str">
            <v>조</v>
          </cell>
        </row>
        <row r="6445">
          <cell r="A6445">
            <v>7802505</v>
          </cell>
          <cell r="B6445" t="str">
            <v>매입프리즘(G:3)</v>
          </cell>
          <cell r="C6445" t="str">
            <v>FL20Wx2+IL 1'x2'</v>
          </cell>
          <cell r="D6445" t="str">
            <v>조</v>
          </cell>
        </row>
        <row r="6446">
          <cell r="A6446">
            <v>7802506</v>
          </cell>
          <cell r="B6446" t="str">
            <v>매입프리즘(G:3)</v>
          </cell>
          <cell r="C6446" t="str">
            <v>FL20Wx3+IL 2'x2'</v>
          </cell>
          <cell r="D6446" t="str">
            <v>조</v>
          </cell>
        </row>
        <row r="6447">
          <cell r="A6447">
            <v>7802507</v>
          </cell>
          <cell r="B6447" t="str">
            <v>매입프리즘(G:3)</v>
          </cell>
          <cell r="C6447" t="str">
            <v>FL20Wx4+IL 2'x2'</v>
          </cell>
          <cell r="D6447" t="str">
            <v>조</v>
          </cell>
        </row>
        <row r="6448">
          <cell r="A6448">
            <v>7802600</v>
          </cell>
          <cell r="B6448" t="str">
            <v>매입프리즘(E:고)</v>
          </cell>
          <cell r="C6448" t="str">
            <v>FL 40Wx1 1'x4'</v>
          </cell>
          <cell r="D6448" t="str">
            <v>조</v>
          </cell>
        </row>
        <row r="6449">
          <cell r="A6449">
            <v>7802601</v>
          </cell>
          <cell r="B6449" t="str">
            <v>매입프리즘(E:고)</v>
          </cell>
          <cell r="C6449" t="str">
            <v>FL 40Wx2 1'x4'</v>
          </cell>
          <cell r="D6449" t="str">
            <v>조</v>
          </cell>
        </row>
        <row r="6450">
          <cell r="A6450">
            <v>7802602</v>
          </cell>
          <cell r="B6450" t="str">
            <v>매입프리즘(E:고)</v>
          </cell>
          <cell r="C6450" t="str">
            <v>FL 40Wx3 2'x4'</v>
          </cell>
          <cell r="D6450" t="str">
            <v>조</v>
          </cell>
        </row>
        <row r="6451">
          <cell r="A6451">
            <v>7802603</v>
          </cell>
          <cell r="B6451" t="str">
            <v>매입프리즘(E:고)</v>
          </cell>
          <cell r="C6451" t="str">
            <v>FL 40Wx4 2'x4'</v>
          </cell>
          <cell r="D6451" t="str">
            <v>조</v>
          </cell>
        </row>
        <row r="6452">
          <cell r="A6452">
            <v>7802604</v>
          </cell>
          <cell r="B6452" t="str">
            <v>매입프리즘(E:고)</v>
          </cell>
          <cell r="C6452" t="str">
            <v>FL 40Wx6 4'x4'</v>
          </cell>
          <cell r="D6452" t="str">
            <v>조</v>
          </cell>
        </row>
        <row r="6453">
          <cell r="A6453">
            <v>7802605</v>
          </cell>
          <cell r="B6453" t="str">
            <v>매입프리즘(E:고)</v>
          </cell>
          <cell r="C6453" t="str">
            <v>FL40Wx1+IL 1'x4'</v>
          </cell>
          <cell r="D6453" t="str">
            <v>조</v>
          </cell>
        </row>
        <row r="6454">
          <cell r="A6454">
            <v>7802606</v>
          </cell>
          <cell r="B6454" t="str">
            <v>매입프리즘(E:고)</v>
          </cell>
          <cell r="C6454" t="str">
            <v>FL40Wx2+IL 1'x4'</v>
          </cell>
          <cell r="D6454" t="str">
            <v>조</v>
          </cell>
        </row>
        <row r="6455">
          <cell r="A6455">
            <v>7802607</v>
          </cell>
          <cell r="B6455" t="str">
            <v>매입프리즘(E:고)</v>
          </cell>
          <cell r="C6455" t="str">
            <v>FL40Wx3+IL 2'x4'</v>
          </cell>
          <cell r="D6455" t="str">
            <v>조</v>
          </cell>
        </row>
        <row r="6456">
          <cell r="A6456">
            <v>7802608</v>
          </cell>
          <cell r="B6456" t="str">
            <v>매입프리즘(E:고)</v>
          </cell>
          <cell r="C6456" t="str">
            <v>FL40Wx4+IL 2'x4'</v>
          </cell>
          <cell r="D6456" t="str">
            <v>조</v>
          </cell>
        </row>
        <row r="6457">
          <cell r="A6457">
            <v>7802609</v>
          </cell>
          <cell r="B6457" t="str">
            <v>매입프리즘(E:고)</v>
          </cell>
          <cell r="C6457" t="str">
            <v>FL40Wx6+IL 4'x4'</v>
          </cell>
          <cell r="D6457" t="str">
            <v>조</v>
          </cell>
        </row>
        <row r="6458">
          <cell r="A6458">
            <v>7802700</v>
          </cell>
          <cell r="B6458" t="str">
            <v>매입프리즘(E:고)</v>
          </cell>
          <cell r="C6458" t="str">
            <v>FL 32Wx1 1'x4'</v>
          </cell>
          <cell r="D6458" t="str">
            <v>조</v>
          </cell>
        </row>
        <row r="6459">
          <cell r="A6459">
            <v>7802701</v>
          </cell>
          <cell r="B6459" t="str">
            <v>매입프리즘(E:고)</v>
          </cell>
          <cell r="C6459" t="str">
            <v>FL 32Wx2 1'x4'</v>
          </cell>
          <cell r="D6459" t="str">
            <v>조</v>
          </cell>
        </row>
        <row r="6460">
          <cell r="A6460">
            <v>7802702</v>
          </cell>
          <cell r="B6460" t="str">
            <v>매입프리즘(E:고)</v>
          </cell>
          <cell r="C6460" t="str">
            <v>FL 32Wx3 2'x4'</v>
          </cell>
          <cell r="D6460" t="str">
            <v>조</v>
          </cell>
        </row>
        <row r="6461">
          <cell r="A6461">
            <v>7802703</v>
          </cell>
          <cell r="B6461" t="str">
            <v>매입프리즘(E:고)</v>
          </cell>
          <cell r="C6461" t="str">
            <v>FL 32Wx4 2'x4'</v>
          </cell>
          <cell r="D6461" t="str">
            <v>조</v>
          </cell>
        </row>
        <row r="6462">
          <cell r="A6462">
            <v>7802704</v>
          </cell>
          <cell r="B6462" t="str">
            <v>매입프리즘(E:고)</v>
          </cell>
          <cell r="C6462" t="str">
            <v>FL 32Wx6 4'x4'</v>
          </cell>
          <cell r="D6462" t="str">
            <v>조</v>
          </cell>
        </row>
        <row r="6463">
          <cell r="A6463">
            <v>7802705</v>
          </cell>
          <cell r="B6463" t="str">
            <v>매입프리즘(E:고)</v>
          </cell>
          <cell r="C6463" t="str">
            <v>FL32Wx1+IL 1'x4'</v>
          </cell>
          <cell r="D6463" t="str">
            <v>조</v>
          </cell>
        </row>
        <row r="6464">
          <cell r="A6464">
            <v>7802706</v>
          </cell>
          <cell r="B6464" t="str">
            <v>매입프리즘(E:고)</v>
          </cell>
          <cell r="C6464" t="str">
            <v>FL32Wx2+IL 1'x4'</v>
          </cell>
          <cell r="D6464" t="str">
            <v>조</v>
          </cell>
        </row>
        <row r="6465">
          <cell r="A6465">
            <v>7802707</v>
          </cell>
          <cell r="B6465" t="str">
            <v>매입프리즘(E:고)</v>
          </cell>
          <cell r="C6465" t="str">
            <v>FL32Wx3+IL 2'x4'</v>
          </cell>
          <cell r="D6465" t="str">
            <v>조</v>
          </cell>
        </row>
        <row r="6466">
          <cell r="A6466">
            <v>7802708</v>
          </cell>
          <cell r="B6466" t="str">
            <v>매입프리즘(E:고)</v>
          </cell>
          <cell r="C6466" t="str">
            <v>FL32Wx4+IL 2'x4'</v>
          </cell>
          <cell r="D6466" t="str">
            <v>조</v>
          </cell>
        </row>
        <row r="6467">
          <cell r="A6467">
            <v>7802709</v>
          </cell>
          <cell r="B6467" t="str">
            <v>매입프리즘(E:고)</v>
          </cell>
          <cell r="C6467" t="str">
            <v>FL32Wx6+IL 4'x4'</v>
          </cell>
          <cell r="D6467" t="str">
            <v>조</v>
          </cell>
        </row>
        <row r="6468">
          <cell r="A6468">
            <v>7803001</v>
          </cell>
          <cell r="B6468" t="str">
            <v>매입무테등(E)</v>
          </cell>
          <cell r="C6468" t="str">
            <v>FL 20Wx1 1'x2'</v>
          </cell>
          <cell r="D6468" t="str">
            <v>조</v>
          </cell>
        </row>
        <row r="6469">
          <cell r="A6469">
            <v>7803002</v>
          </cell>
          <cell r="B6469" t="str">
            <v>매입무테등(E)</v>
          </cell>
          <cell r="C6469" t="str">
            <v>FL 20Wx2 1'x2'</v>
          </cell>
          <cell r="D6469" t="str">
            <v>조</v>
          </cell>
        </row>
        <row r="6470">
          <cell r="A6470">
            <v>7803003</v>
          </cell>
          <cell r="B6470" t="str">
            <v>매입무테등(E)</v>
          </cell>
          <cell r="C6470" t="str">
            <v>FL 20Wx3 2'x2'</v>
          </cell>
          <cell r="D6470" t="str">
            <v>조</v>
          </cell>
        </row>
        <row r="6471">
          <cell r="A6471">
            <v>7803004</v>
          </cell>
          <cell r="B6471" t="str">
            <v>매입무테등(E)</v>
          </cell>
          <cell r="C6471" t="str">
            <v>FL 20Wx4 2'x2'</v>
          </cell>
          <cell r="D6471" t="str">
            <v>조</v>
          </cell>
        </row>
        <row r="6472">
          <cell r="A6472">
            <v>7803005</v>
          </cell>
          <cell r="B6472" t="str">
            <v>매입무테등(E)</v>
          </cell>
          <cell r="C6472" t="str">
            <v>FL 40Wx1 1'x4'</v>
          </cell>
          <cell r="D6472" t="str">
            <v>조</v>
          </cell>
        </row>
        <row r="6473">
          <cell r="A6473">
            <v>7803006</v>
          </cell>
          <cell r="B6473" t="str">
            <v>매입무테등(E)</v>
          </cell>
          <cell r="C6473" t="str">
            <v>FL 40Wx2 1'x4'</v>
          </cell>
          <cell r="D6473" t="str">
            <v>조</v>
          </cell>
        </row>
        <row r="6474">
          <cell r="A6474">
            <v>7803007</v>
          </cell>
          <cell r="B6474" t="str">
            <v>매입무테등(E)</v>
          </cell>
          <cell r="C6474" t="str">
            <v>FL 40Wx3 2'x4'</v>
          </cell>
          <cell r="D6474" t="str">
            <v>조</v>
          </cell>
        </row>
        <row r="6475">
          <cell r="A6475">
            <v>7803008</v>
          </cell>
          <cell r="B6475" t="str">
            <v>매입무테등(E)</v>
          </cell>
          <cell r="C6475" t="str">
            <v>FL 40Wx4 2'x4'</v>
          </cell>
          <cell r="D6475" t="str">
            <v>조</v>
          </cell>
        </row>
        <row r="6476">
          <cell r="A6476">
            <v>7803009</v>
          </cell>
          <cell r="B6476" t="str">
            <v>매입무테등(E)</v>
          </cell>
          <cell r="C6476" t="str">
            <v>FL 40Wx6 4'x4'</v>
          </cell>
          <cell r="D6476" t="str">
            <v>조</v>
          </cell>
        </row>
        <row r="6477">
          <cell r="A6477">
            <v>7803020</v>
          </cell>
          <cell r="B6477" t="str">
            <v>매입무테등(E)</v>
          </cell>
          <cell r="C6477" t="str">
            <v>FL20Wx1+IL 1'x2'</v>
          </cell>
          <cell r="D6477" t="str">
            <v>조</v>
          </cell>
        </row>
        <row r="6478">
          <cell r="A6478">
            <v>7803021</v>
          </cell>
          <cell r="B6478" t="str">
            <v>매입무테등(E)</v>
          </cell>
          <cell r="C6478" t="str">
            <v>FL20Wx2+IL 1'x2'</v>
          </cell>
          <cell r="D6478" t="str">
            <v>조</v>
          </cell>
        </row>
        <row r="6479">
          <cell r="A6479">
            <v>7803022</v>
          </cell>
          <cell r="B6479" t="str">
            <v>매입무테등(E)</v>
          </cell>
          <cell r="C6479" t="str">
            <v>FL20Wx3+IL 2'x2'</v>
          </cell>
          <cell r="D6479" t="str">
            <v>조</v>
          </cell>
        </row>
        <row r="6480">
          <cell r="A6480">
            <v>7803023</v>
          </cell>
          <cell r="B6480" t="str">
            <v>매입무테등(E)</v>
          </cell>
          <cell r="C6480" t="str">
            <v>FL20Wx4+IL 2'x2'</v>
          </cell>
          <cell r="D6480" t="str">
            <v>조</v>
          </cell>
        </row>
        <row r="6481">
          <cell r="A6481">
            <v>7803024</v>
          </cell>
          <cell r="B6481" t="str">
            <v>매입무테등(E)</v>
          </cell>
          <cell r="C6481" t="str">
            <v>FL40Wx1+IL 1'x4'</v>
          </cell>
          <cell r="D6481" t="str">
            <v>조</v>
          </cell>
        </row>
        <row r="6482">
          <cell r="A6482">
            <v>7803025</v>
          </cell>
          <cell r="B6482" t="str">
            <v>매입무테등(E)</v>
          </cell>
          <cell r="C6482" t="str">
            <v>FL40Wx2+IL 1'x4'</v>
          </cell>
          <cell r="D6482" t="str">
            <v>조</v>
          </cell>
        </row>
        <row r="6483">
          <cell r="A6483">
            <v>7803026</v>
          </cell>
          <cell r="B6483" t="str">
            <v>매입무테등(E)</v>
          </cell>
          <cell r="C6483" t="str">
            <v>FL40Wx3+IL 2'x4'</v>
          </cell>
          <cell r="D6483" t="str">
            <v>조</v>
          </cell>
        </row>
        <row r="6484">
          <cell r="A6484">
            <v>7803027</v>
          </cell>
          <cell r="B6484" t="str">
            <v>매입무테등(E)</v>
          </cell>
          <cell r="C6484" t="str">
            <v>FL40Wx4+IL 2'x4'</v>
          </cell>
          <cell r="D6484" t="str">
            <v>조</v>
          </cell>
        </row>
        <row r="6485">
          <cell r="A6485">
            <v>7803028</v>
          </cell>
          <cell r="B6485" t="str">
            <v>매입무테등(E)</v>
          </cell>
          <cell r="C6485" t="str">
            <v>FL40Wx6+IL 4'x4'</v>
          </cell>
          <cell r="D6485" t="str">
            <v>조</v>
          </cell>
        </row>
        <row r="6486">
          <cell r="A6486">
            <v>7803050</v>
          </cell>
          <cell r="B6486" t="str">
            <v>매입무테등(E) 1x2</v>
          </cell>
          <cell r="C6486" t="str">
            <v>FL 20Wx1 고조도</v>
          </cell>
          <cell r="D6486" t="str">
            <v>조</v>
          </cell>
        </row>
        <row r="6487">
          <cell r="A6487">
            <v>7803051</v>
          </cell>
          <cell r="B6487" t="str">
            <v>매입무테등(E) 1x2</v>
          </cell>
          <cell r="C6487" t="str">
            <v>FL 20Wx2 고조도</v>
          </cell>
          <cell r="D6487" t="str">
            <v>조</v>
          </cell>
        </row>
        <row r="6488">
          <cell r="A6488">
            <v>7803052</v>
          </cell>
          <cell r="B6488" t="str">
            <v>매입무테등(E) 2x2</v>
          </cell>
          <cell r="C6488" t="str">
            <v>FL 20Wx3 고조도</v>
          </cell>
          <cell r="D6488" t="str">
            <v>조</v>
          </cell>
        </row>
        <row r="6489">
          <cell r="A6489">
            <v>7803053</v>
          </cell>
          <cell r="B6489" t="str">
            <v>매입무테등(E) 2x2</v>
          </cell>
          <cell r="C6489" t="str">
            <v>FL 20Wx4 고조도</v>
          </cell>
          <cell r="D6489" t="str">
            <v>조</v>
          </cell>
        </row>
        <row r="6490">
          <cell r="A6490">
            <v>7803054</v>
          </cell>
          <cell r="B6490" t="str">
            <v>매입무테등(E) 1x4</v>
          </cell>
          <cell r="C6490" t="str">
            <v>FL 40Wx1 고조도</v>
          </cell>
          <cell r="D6490" t="str">
            <v>조</v>
          </cell>
        </row>
        <row r="6491">
          <cell r="A6491">
            <v>7803055</v>
          </cell>
          <cell r="B6491" t="str">
            <v>매입무테등(E) 1x4</v>
          </cell>
          <cell r="C6491" t="str">
            <v>FL 40Wx2 고조도</v>
          </cell>
          <cell r="D6491" t="str">
            <v>조</v>
          </cell>
        </row>
        <row r="6492">
          <cell r="A6492">
            <v>7803056</v>
          </cell>
          <cell r="B6492" t="str">
            <v>매입무테등(E) 2x4</v>
          </cell>
          <cell r="C6492" t="str">
            <v>FL 40Wx3 고조도</v>
          </cell>
          <cell r="D6492" t="str">
            <v>조</v>
          </cell>
        </row>
        <row r="6493">
          <cell r="A6493">
            <v>7803057</v>
          </cell>
          <cell r="B6493" t="str">
            <v>매입무테등(E) 2x4</v>
          </cell>
          <cell r="C6493" t="str">
            <v>FL 40Wx4 고조도</v>
          </cell>
          <cell r="D6493" t="str">
            <v>조</v>
          </cell>
        </row>
        <row r="6494">
          <cell r="A6494">
            <v>7803058</v>
          </cell>
          <cell r="B6494" t="str">
            <v>매입무테등(E) 4x4</v>
          </cell>
          <cell r="C6494" t="str">
            <v>FL 40Wx6 고조도</v>
          </cell>
          <cell r="D6494" t="str">
            <v>조</v>
          </cell>
        </row>
        <row r="6495">
          <cell r="A6495">
            <v>7803070</v>
          </cell>
          <cell r="B6495" t="str">
            <v>매입무테등(E) 1x2</v>
          </cell>
          <cell r="C6495" t="str">
            <v>FL20Wx1+IL고조도</v>
          </cell>
          <cell r="D6495" t="str">
            <v>조</v>
          </cell>
        </row>
        <row r="6496">
          <cell r="A6496">
            <v>7803071</v>
          </cell>
          <cell r="B6496" t="str">
            <v>매입무테등(E) 1x2</v>
          </cell>
          <cell r="C6496" t="str">
            <v>FL20Wx2+IL고조도</v>
          </cell>
          <cell r="D6496" t="str">
            <v>조</v>
          </cell>
        </row>
        <row r="6497">
          <cell r="A6497">
            <v>7803072</v>
          </cell>
          <cell r="B6497" t="str">
            <v>매입무테등(E) 2x2</v>
          </cell>
          <cell r="C6497" t="str">
            <v>FL20Wx3+IL고조도</v>
          </cell>
          <cell r="D6497" t="str">
            <v>조</v>
          </cell>
        </row>
        <row r="6498">
          <cell r="A6498">
            <v>7803073</v>
          </cell>
          <cell r="B6498" t="str">
            <v>매입무테등(E) 2x2</v>
          </cell>
          <cell r="C6498" t="str">
            <v>FL20Wx4+IL고조도</v>
          </cell>
          <cell r="D6498" t="str">
            <v>조</v>
          </cell>
        </row>
        <row r="6499">
          <cell r="A6499">
            <v>7803074</v>
          </cell>
          <cell r="B6499" t="str">
            <v>매입무테등(E) 1x4</v>
          </cell>
          <cell r="C6499" t="str">
            <v>FL40Wx1+IL고조도</v>
          </cell>
          <cell r="D6499" t="str">
            <v>조</v>
          </cell>
        </row>
        <row r="6500">
          <cell r="A6500">
            <v>7803075</v>
          </cell>
          <cell r="B6500" t="str">
            <v>매입무테등(E) 1x4</v>
          </cell>
          <cell r="C6500" t="str">
            <v>FL40Wx2+IL고조도</v>
          </cell>
          <cell r="D6500" t="str">
            <v>조</v>
          </cell>
        </row>
        <row r="6501">
          <cell r="A6501">
            <v>7803076</v>
          </cell>
          <cell r="B6501" t="str">
            <v>매입무테등(E) 2x4</v>
          </cell>
          <cell r="C6501" t="str">
            <v>FL40Wx3+IL고조도</v>
          </cell>
          <cell r="D6501" t="str">
            <v>조</v>
          </cell>
        </row>
        <row r="6502">
          <cell r="A6502">
            <v>7803077</v>
          </cell>
          <cell r="B6502" t="str">
            <v>매입무테등(E) 2x4</v>
          </cell>
          <cell r="C6502" t="str">
            <v>FL40Wx4+IL고조도</v>
          </cell>
          <cell r="D6502" t="str">
            <v>조</v>
          </cell>
        </row>
        <row r="6503">
          <cell r="A6503">
            <v>7803078</v>
          </cell>
          <cell r="B6503" t="str">
            <v>매입무테등(E) 4x4</v>
          </cell>
          <cell r="C6503" t="str">
            <v>FL40Wx6+IL고조도</v>
          </cell>
          <cell r="D6503" t="str">
            <v>조</v>
          </cell>
        </row>
        <row r="6504">
          <cell r="A6504">
            <v>7803100</v>
          </cell>
          <cell r="B6504" t="str">
            <v>매입무테등(G)</v>
          </cell>
          <cell r="C6504" t="str">
            <v>FL 20Wx1 1'x2'</v>
          </cell>
          <cell r="D6504" t="str">
            <v>조</v>
          </cell>
        </row>
        <row r="6505">
          <cell r="A6505">
            <v>7803101</v>
          </cell>
          <cell r="B6505" t="str">
            <v>매입무테등(G)</v>
          </cell>
          <cell r="C6505" t="str">
            <v>FL 20Wx2 1'x2'</v>
          </cell>
          <cell r="D6505" t="str">
            <v>조</v>
          </cell>
        </row>
        <row r="6506">
          <cell r="A6506">
            <v>7803102</v>
          </cell>
          <cell r="B6506" t="str">
            <v>매입무테등(G)</v>
          </cell>
          <cell r="C6506" t="str">
            <v>FL 20Wx3 2'x2'</v>
          </cell>
          <cell r="D6506" t="str">
            <v>조</v>
          </cell>
        </row>
        <row r="6507">
          <cell r="A6507">
            <v>7803103</v>
          </cell>
          <cell r="B6507" t="str">
            <v>매입무테등(G)</v>
          </cell>
          <cell r="C6507" t="str">
            <v>FL 20Wx4 2'x2'</v>
          </cell>
          <cell r="D6507" t="str">
            <v>조</v>
          </cell>
        </row>
        <row r="6508">
          <cell r="A6508">
            <v>7803104</v>
          </cell>
          <cell r="B6508" t="str">
            <v>매입무테등(G)</v>
          </cell>
          <cell r="C6508" t="str">
            <v>FL20Wx1+IL 1'x2'</v>
          </cell>
          <cell r="D6508" t="str">
            <v>조</v>
          </cell>
        </row>
        <row r="6509">
          <cell r="A6509">
            <v>7803105</v>
          </cell>
          <cell r="B6509" t="str">
            <v>매입무테등(G)</v>
          </cell>
          <cell r="C6509" t="str">
            <v>FL20Wx2+IL 1'x2'</v>
          </cell>
          <cell r="D6509" t="str">
            <v>조</v>
          </cell>
        </row>
        <row r="6510">
          <cell r="A6510">
            <v>7803106</v>
          </cell>
          <cell r="B6510" t="str">
            <v>매입무테등(G)</v>
          </cell>
          <cell r="C6510" t="str">
            <v>FL20Wx3+IL 2'x2'</v>
          </cell>
          <cell r="D6510" t="str">
            <v>조</v>
          </cell>
        </row>
        <row r="6511">
          <cell r="A6511">
            <v>7803107</v>
          </cell>
          <cell r="B6511" t="str">
            <v>매입무테등(G)</v>
          </cell>
          <cell r="C6511" t="str">
            <v>FL20Wx4+IL 2'x2'</v>
          </cell>
          <cell r="D6511" t="str">
            <v>조</v>
          </cell>
        </row>
        <row r="6512">
          <cell r="A6512">
            <v>7803150</v>
          </cell>
          <cell r="B6512" t="str">
            <v>매입무테등(G) 1x2</v>
          </cell>
          <cell r="C6512" t="str">
            <v>FL 20Wx1 고조도</v>
          </cell>
          <cell r="D6512" t="str">
            <v>조</v>
          </cell>
        </row>
        <row r="6513">
          <cell r="A6513">
            <v>7803151</v>
          </cell>
          <cell r="B6513" t="str">
            <v>매입무테등(G) 1x2</v>
          </cell>
          <cell r="C6513" t="str">
            <v>FL 20Wx2 고조도</v>
          </cell>
          <cell r="D6513" t="str">
            <v>조</v>
          </cell>
        </row>
        <row r="6514">
          <cell r="A6514">
            <v>7803152</v>
          </cell>
          <cell r="B6514" t="str">
            <v>매입무테등(G) 2x2</v>
          </cell>
          <cell r="C6514" t="str">
            <v>FL 20Wx3 고조도</v>
          </cell>
          <cell r="D6514" t="str">
            <v>조</v>
          </cell>
        </row>
        <row r="6515">
          <cell r="A6515">
            <v>7803153</v>
          </cell>
          <cell r="B6515" t="str">
            <v>매입무테등(G) 2x2</v>
          </cell>
          <cell r="C6515" t="str">
            <v>FL 20Wx4 고조도</v>
          </cell>
          <cell r="D6515" t="str">
            <v>조</v>
          </cell>
        </row>
        <row r="6516">
          <cell r="A6516">
            <v>7803154</v>
          </cell>
          <cell r="B6516" t="str">
            <v>매입무테등(G) 1x2</v>
          </cell>
          <cell r="C6516" t="str">
            <v>FL20Wx1+IL고조도</v>
          </cell>
          <cell r="D6516" t="str">
            <v>조</v>
          </cell>
        </row>
        <row r="6517">
          <cell r="A6517">
            <v>7803155</v>
          </cell>
          <cell r="B6517" t="str">
            <v>매입무테등(G) 1x2</v>
          </cell>
          <cell r="C6517" t="str">
            <v>FL20Wx2+IL고조도</v>
          </cell>
          <cell r="D6517" t="str">
            <v>조</v>
          </cell>
        </row>
        <row r="6518">
          <cell r="A6518">
            <v>7803156</v>
          </cell>
          <cell r="B6518" t="str">
            <v>매입무테등(G) 2x2</v>
          </cell>
          <cell r="C6518" t="str">
            <v>FL20Wx3+IL고조도</v>
          </cell>
          <cell r="D6518" t="str">
            <v>조</v>
          </cell>
        </row>
        <row r="6519">
          <cell r="A6519">
            <v>7803157</v>
          </cell>
          <cell r="B6519" t="str">
            <v>매입무테등(G) 2x2</v>
          </cell>
          <cell r="C6519" t="str">
            <v>FL20Wx4+IL고조도</v>
          </cell>
          <cell r="D6519" t="str">
            <v>조</v>
          </cell>
        </row>
        <row r="6520">
          <cell r="A6520">
            <v>7803200</v>
          </cell>
          <cell r="B6520" t="str">
            <v>매입무테등(R)</v>
          </cell>
          <cell r="C6520" t="str">
            <v>FL 40Wx1 1'x4'</v>
          </cell>
          <cell r="D6520" t="str">
            <v>조</v>
          </cell>
        </row>
        <row r="6521">
          <cell r="A6521">
            <v>7803201</v>
          </cell>
          <cell r="B6521" t="str">
            <v>매입무테등(R)</v>
          </cell>
          <cell r="C6521" t="str">
            <v>FL 40Wx2 1'x4'</v>
          </cell>
          <cell r="D6521" t="str">
            <v>조</v>
          </cell>
        </row>
        <row r="6522">
          <cell r="A6522">
            <v>7803202</v>
          </cell>
          <cell r="B6522" t="str">
            <v>매입무테등(R)</v>
          </cell>
          <cell r="C6522" t="str">
            <v>FL 40Wx3 2'x4'</v>
          </cell>
          <cell r="D6522" t="str">
            <v>조</v>
          </cell>
        </row>
        <row r="6523">
          <cell r="A6523">
            <v>7803203</v>
          </cell>
          <cell r="B6523" t="str">
            <v>매입무테등(R)</v>
          </cell>
          <cell r="C6523" t="str">
            <v>FL 40Wx4 2'x4'</v>
          </cell>
          <cell r="D6523" t="str">
            <v>조</v>
          </cell>
        </row>
        <row r="6524">
          <cell r="A6524">
            <v>7803204</v>
          </cell>
          <cell r="B6524" t="str">
            <v>매입무테등(R)</v>
          </cell>
          <cell r="C6524" t="str">
            <v>FL 40Wx6 4'x4'</v>
          </cell>
          <cell r="D6524" t="str">
            <v>조</v>
          </cell>
        </row>
        <row r="6525">
          <cell r="A6525">
            <v>7803220</v>
          </cell>
          <cell r="B6525" t="str">
            <v>매입무테등(R)</v>
          </cell>
          <cell r="C6525" t="str">
            <v>FL40Wx1+IL 1'x4'</v>
          </cell>
          <cell r="D6525" t="str">
            <v>조</v>
          </cell>
        </row>
        <row r="6526">
          <cell r="A6526">
            <v>7803221</v>
          </cell>
          <cell r="B6526" t="str">
            <v>매입무테등(R)</v>
          </cell>
          <cell r="C6526" t="str">
            <v>FL40Wx2+IL 1'x4'</v>
          </cell>
          <cell r="D6526" t="str">
            <v>조</v>
          </cell>
        </row>
        <row r="6527">
          <cell r="A6527">
            <v>7803222</v>
          </cell>
          <cell r="B6527" t="str">
            <v>매입무테등(R)</v>
          </cell>
          <cell r="C6527" t="str">
            <v>FL40Wx3+IL 2'x4'</v>
          </cell>
          <cell r="D6527" t="str">
            <v>조</v>
          </cell>
        </row>
        <row r="6528">
          <cell r="A6528">
            <v>7803223</v>
          </cell>
          <cell r="B6528" t="str">
            <v>매입무테등(R)</v>
          </cell>
          <cell r="C6528" t="str">
            <v>FL40Wx4+IL 2'x4'</v>
          </cell>
          <cell r="D6528" t="str">
            <v>조</v>
          </cell>
        </row>
        <row r="6529">
          <cell r="A6529">
            <v>7803224</v>
          </cell>
          <cell r="B6529" t="str">
            <v>매입무테등(R)</v>
          </cell>
          <cell r="C6529" t="str">
            <v>FL40Wx6+IL 4'x4'</v>
          </cell>
          <cell r="D6529" t="str">
            <v>조</v>
          </cell>
        </row>
        <row r="6530">
          <cell r="A6530">
            <v>7803250</v>
          </cell>
          <cell r="B6530" t="str">
            <v>매입무테등(R) 1x4</v>
          </cell>
          <cell r="C6530" t="str">
            <v>FL 40Wx1 고조도</v>
          </cell>
          <cell r="D6530" t="str">
            <v>조</v>
          </cell>
        </row>
        <row r="6531">
          <cell r="A6531">
            <v>7803251</v>
          </cell>
          <cell r="B6531" t="str">
            <v>매입무테등(R) 1x4</v>
          </cell>
          <cell r="C6531" t="str">
            <v>FL 40Wx2 고조도</v>
          </cell>
          <cell r="D6531" t="str">
            <v>조</v>
          </cell>
        </row>
        <row r="6532">
          <cell r="A6532">
            <v>7803252</v>
          </cell>
          <cell r="B6532" t="str">
            <v>매입무테등(R) 2x4</v>
          </cell>
          <cell r="C6532" t="str">
            <v>FL 40Wx3 고조도</v>
          </cell>
          <cell r="D6532" t="str">
            <v>조</v>
          </cell>
        </row>
        <row r="6533">
          <cell r="A6533">
            <v>7803253</v>
          </cell>
          <cell r="B6533" t="str">
            <v>매입무테등(R) 2x4</v>
          </cell>
          <cell r="C6533" t="str">
            <v>FL 40Wx4 고조도</v>
          </cell>
          <cell r="D6533" t="str">
            <v>조</v>
          </cell>
        </row>
        <row r="6534">
          <cell r="A6534">
            <v>7803254</v>
          </cell>
          <cell r="B6534" t="str">
            <v>매입무테등(R) 4x4</v>
          </cell>
          <cell r="C6534" t="str">
            <v>FL 40Wx6 고조도</v>
          </cell>
          <cell r="D6534" t="str">
            <v>조</v>
          </cell>
        </row>
        <row r="6535">
          <cell r="A6535">
            <v>7803270</v>
          </cell>
          <cell r="B6535" t="str">
            <v>매입무테등(R) 1x4</v>
          </cell>
          <cell r="C6535" t="str">
            <v>FL40Wx1+IL고조도</v>
          </cell>
          <cell r="D6535" t="str">
            <v>조</v>
          </cell>
        </row>
        <row r="6536">
          <cell r="A6536">
            <v>7803271</v>
          </cell>
          <cell r="B6536" t="str">
            <v>매입무테등(R) 1x4</v>
          </cell>
          <cell r="C6536" t="str">
            <v>FL40Wx2+IL고조도</v>
          </cell>
          <cell r="D6536" t="str">
            <v>조</v>
          </cell>
        </row>
        <row r="6537">
          <cell r="A6537">
            <v>7803272</v>
          </cell>
          <cell r="B6537" t="str">
            <v>매입무테등(R) 2x4</v>
          </cell>
          <cell r="C6537" t="str">
            <v>FL40Wx3+IL고조도</v>
          </cell>
          <cell r="D6537" t="str">
            <v>조</v>
          </cell>
        </row>
        <row r="6538">
          <cell r="A6538">
            <v>7803273</v>
          </cell>
          <cell r="B6538" t="str">
            <v>매입무테등(R) 2x4</v>
          </cell>
          <cell r="C6538" t="str">
            <v>FL40Wx4+IL고조도</v>
          </cell>
          <cell r="D6538" t="str">
            <v>조</v>
          </cell>
        </row>
        <row r="6539">
          <cell r="A6539">
            <v>7803274</v>
          </cell>
          <cell r="B6539" t="str">
            <v>매입무테등(R) 4x4</v>
          </cell>
          <cell r="C6539" t="str">
            <v>FL40Wx6+IL고조도</v>
          </cell>
          <cell r="D6539" t="str">
            <v>조</v>
          </cell>
        </row>
        <row r="6540">
          <cell r="A6540">
            <v>7803300</v>
          </cell>
          <cell r="B6540" t="str">
            <v>매입무테등(E)</v>
          </cell>
          <cell r="C6540" t="str">
            <v>FL 32Wx1 1'x4'</v>
          </cell>
          <cell r="D6540" t="str">
            <v>조</v>
          </cell>
        </row>
        <row r="6541">
          <cell r="A6541">
            <v>7803301</v>
          </cell>
          <cell r="B6541" t="str">
            <v>매입무테등(E)</v>
          </cell>
          <cell r="C6541" t="str">
            <v>FL 32Wx2 1'x4'</v>
          </cell>
          <cell r="D6541" t="str">
            <v>조</v>
          </cell>
        </row>
        <row r="6542">
          <cell r="A6542">
            <v>7803302</v>
          </cell>
          <cell r="B6542" t="str">
            <v>매입무테등(E)</v>
          </cell>
          <cell r="C6542" t="str">
            <v>FL 32Wx3 2'x4'</v>
          </cell>
          <cell r="D6542" t="str">
            <v>조</v>
          </cell>
        </row>
        <row r="6543">
          <cell r="A6543">
            <v>7803303</v>
          </cell>
          <cell r="B6543" t="str">
            <v>매입무테등(E)</v>
          </cell>
          <cell r="C6543" t="str">
            <v>FL 32Wx4 2'x4'</v>
          </cell>
          <cell r="D6543" t="str">
            <v>조</v>
          </cell>
        </row>
        <row r="6544">
          <cell r="A6544">
            <v>7803304</v>
          </cell>
          <cell r="B6544" t="str">
            <v>매입무테등(E)</v>
          </cell>
          <cell r="C6544" t="str">
            <v>FL 32Wx6 4'x4'</v>
          </cell>
          <cell r="D6544" t="str">
            <v>조</v>
          </cell>
        </row>
        <row r="6545">
          <cell r="A6545">
            <v>7803305</v>
          </cell>
          <cell r="B6545" t="str">
            <v>매입무테등(E)</v>
          </cell>
          <cell r="C6545" t="str">
            <v>FL32Wx1+IL 1'x4'</v>
          </cell>
          <cell r="D6545" t="str">
            <v>조</v>
          </cell>
        </row>
        <row r="6546">
          <cell r="A6546">
            <v>7803306</v>
          </cell>
          <cell r="B6546" t="str">
            <v>매입무테등(E)</v>
          </cell>
          <cell r="C6546" t="str">
            <v>FL32Wx2+IL 1'x4'</v>
          </cell>
          <cell r="D6546" t="str">
            <v>조</v>
          </cell>
        </row>
        <row r="6547">
          <cell r="A6547">
            <v>7803307</v>
          </cell>
          <cell r="B6547" t="str">
            <v>매입무테등(E)</v>
          </cell>
          <cell r="C6547" t="str">
            <v>FL32Wx3+IL 2'x4'</v>
          </cell>
          <cell r="D6547" t="str">
            <v>조</v>
          </cell>
        </row>
        <row r="6548">
          <cell r="A6548">
            <v>7803308</v>
          </cell>
          <cell r="B6548" t="str">
            <v>매입무테등(E)</v>
          </cell>
          <cell r="C6548" t="str">
            <v>FL32Wx4+IL 2'x4'</v>
          </cell>
          <cell r="D6548" t="str">
            <v>조</v>
          </cell>
        </row>
        <row r="6549">
          <cell r="A6549">
            <v>7803309</v>
          </cell>
          <cell r="B6549" t="str">
            <v>매입무테등(E)</v>
          </cell>
          <cell r="C6549" t="str">
            <v>FL32Wx6+IL 4'x4'</v>
          </cell>
          <cell r="D6549" t="str">
            <v>조</v>
          </cell>
        </row>
        <row r="6550">
          <cell r="A6550">
            <v>7803350</v>
          </cell>
          <cell r="B6550" t="str">
            <v>매입무테등(E) 1x4</v>
          </cell>
          <cell r="C6550" t="str">
            <v>FL 32Wx1 고조도</v>
          </cell>
          <cell r="D6550" t="str">
            <v>조</v>
          </cell>
        </row>
        <row r="6551">
          <cell r="A6551">
            <v>7803351</v>
          </cell>
          <cell r="B6551" t="str">
            <v>매입무테등(E) 1x4</v>
          </cell>
          <cell r="C6551" t="str">
            <v>FL 32Wx2 고조도</v>
          </cell>
          <cell r="D6551" t="str">
            <v>조</v>
          </cell>
        </row>
        <row r="6552">
          <cell r="A6552">
            <v>7803352</v>
          </cell>
          <cell r="B6552" t="str">
            <v>매입무테등(E) 2x4</v>
          </cell>
          <cell r="C6552" t="str">
            <v>FL 32Wx3 고조도</v>
          </cell>
          <cell r="D6552" t="str">
            <v>조</v>
          </cell>
        </row>
        <row r="6553">
          <cell r="A6553">
            <v>7803353</v>
          </cell>
          <cell r="B6553" t="str">
            <v>매입무테등(E) 2x4</v>
          </cell>
          <cell r="C6553" t="str">
            <v>FL 32Wx4 고조도</v>
          </cell>
          <cell r="D6553" t="str">
            <v>조</v>
          </cell>
        </row>
        <row r="6554">
          <cell r="A6554">
            <v>7803354</v>
          </cell>
          <cell r="B6554" t="str">
            <v>매입무테등(E) 4x4</v>
          </cell>
          <cell r="C6554" t="str">
            <v>FL 32Wx6 고조도</v>
          </cell>
          <cell r="D6554" t="str">
            <v>조</v>
          </cell>
        </row>
        <row r="6555">
          <cell r="A6555">
            <v>7803355</v>
          </cell>
          <cell r="B6555" t="str">
            <v>매입무테등(E) 1x4</v>
          </cell>
          <cell r="C6555" t="str">
            <v>FL32Wx1+IL고조도</v>
          </cell>
          <cell r="D6555" t="str">
            <v>조</v>
          </cell>
        </row>
        <row r="6556">
          <cell r="A6556">
            <v>7803356</v>
          </cell>
          <cell r="B6556" t="str">
            <v>매입무테등(E) 1x4</v>
          </cell>
          <cell r="C6556" t="str">
            <v>FL32Wx2+IL고조도</v>
          </cell>
          <cell r="D6556" t="str">
            <v>조</v>
          </cell>
        </row>
        <row r="6557">
          <cell r="A6557">
            <v>7803357</v>
          </cell>
          <cell r="B6557" t="str">
            <v>매입무테등(E) 2x4</v>
          </cell>
          <cell r="C6557" t="str">
            <v>FL32Wx3+IL고조도</v>
          </cell>
          <cell r="D6557" t="str">
            <v>조</v>
          </cell>
        </row>
        <row r="6558">
          <cell r="A6558">
            <v>7803358</v>
          </cell>
          <cell r="B6558" t="str">
            <v>매입무테등(E) 2x4</v>
          </cell>
          <cell r="C6558" t="str">
            <v>FL32Wx4+IL고조도</v>
          </cell>
          <cell r="D6558" t="str">
            <v>조</v>
          </cell>
        </row>
        <row r="6559">
          <cell r="A6559">
            <v>7803359</v>
          </cell>
          <cell r="B6559" t="str">
            <v>매입무테등(E) 4x4</v>
          </cell>
          <cell r="C6559" t="str">
            <v>FL32Wx6+IL고조도</v>
          </cell>
          <cell r="D6559" t="str">
            <v>조</v>
          </cell>
        </row>
        <row r="6560">
          <cell r="A6560">
            <v>7803400</v>
          </cell>
          <cell r="B6560" t="str">
            <v>매입무테등(R:3)</v>
          </cell>
          <cell r="C6560" t="str">
            <v>FL 40Wx1 1'x4'</v>
          </cell>
          <cell r="D6560" t="str">
            <v>조</v>
          </cell>
        </row>
        <row r="6561">
          <cell r="A6561">
            <v>7803401</v>
          </cell>
          <cell r="B6561" t="str">
            <v>매입무테등(R:3)</v>
          </cell>
          <cell r="C6561" t="str">
            <v>FL 40Wx2 1'x4'</v>
          </cell>
          <cell r="D6561" t="str">
            <v>조</v>
          </cell>
        </row>
        <row r="6562">
          <cell r="A6562">
            <v>7803402</v>
          </cell>
          <cell r="B6562" t="str">
            <v>매입무테등(R:3)</v>
          </cell>
          <cell r="C6562" t="str">
            <v>FL 40Wx3 2'x4'</v>
          </cell>
          <cell r="D6562" t="str">
            <v>조</v>
          </cell>
        </row>
        <row r="6563">
          <cell r="A6563">
            <v>7803403</v>
          </cell>
          <cell r="B6563" t="str">
            <v>매입무테등(R:3)</v>
          </cell>
          <cell r="C6563" t="str">
            <v>FL 40Wx4 2'x4'</v>
          </cell>
          <cell r="D6563" t="str">
            <v>조</v>
          </cell>
        </row>
        <row r="6564">
          <cell r="A6564">
            <v>7803404</v>
          </cell>
          <cell r="B6564" t="str">
            <v>매입무테등(R:3)</v>
          </cell>
          <cell r="C6564" t="str">
            <v>FL 40Wx6 4'x4'</v>
          </cell>
          <cell r="D6564" t="str">
            <v>조</v>
          </cell>
        </row>
        <row r="6565">
          <cell r="A6565">
            <v>7803420</v>
          </cell>
          <cell r="B6565" t="str">
            <v>매입무테등(R:3)</v>
          </cell>
          <cell r="C6565" t="str">
            <v>FL40Wx1+IL 1'x4'</v>
          </cell>
          <cell r="D6565" t="str">
            <v>조</v>
          </cell>
        </row>
        <row r="6566">
          <cell r="A6566">
            <v>7803421</v>
          </cell>
          <cell r="B6566" t="str">
            <v>매입무테등(R:3)</v>
          </cell>
          <cell r="C6566" t="str">
            <v>FL40Wx2+IL 1'x4'</v>
          </cell>
          <cell r="D6566" t="str">
            <v>조</v>
          </cell>
        </row>
        <row r="6567">
          <cell r="A6567">
            <v>7803422</v>
          </cell>
          <cell r="B6567" t="str">
            <v>매입무테등(R:3)</v>
          </cell>
          <cell r="C6567" t="str">
            <v>FL40Wx3+IL 2'x4'</v>
          </cell>
          <cell r="D6567" t="str">
            <v>조</v>
          </cell>
        </row>
        <row r="6568">
          <cell r="A6568">
            <v>7803423</v>
          </cell>
          <cell r="B6568" t="str">
            <v>매입무테등(R:3)</v>
          </cell>
          <cell r="C6568" t="str">
            <v>FL40Wx4+IL 2'x4'</v>
          </cell>
          <cell r="D6568" t="str">
            <v>조</v>
          </cell>
        </row>
        <row r="6569">
          <cell r="A6569">
            <v>7803424</v>
          </cell>
          <cell r="B6569" t="str">
            <v>매입무테등(R:3)</v>
          </cell>
          <cell r="C6569" t="str">
            <v>FL40Wx6+IL 4'x4'</v>
          </cell>
          <cell r="D6569" t="str">
            <v>조</v>
          </cell>
        </row>
        <row r="6570">
          <cell r="A6570">
            <v>7803450</v>
          </cell>
          <cell r="B6570" t="str">
            <v>매입무테등(R:3)1x4</v>
          </cell>
          <cell r="C6570" t="str">
            <v>FL 40Wx1 고조도</v>
          </cell>
          <cell r="D6570" t="str">
            <v>조</v>
          </cell>
        </row>
        <row r="6571">
          <cell r="A6571">
            <v>7803451</v>
          </cell>
          <cell r="B6571" t="str">
            <v>매입무테등(R:3)1x4</v>
          </cell>
          <cell r="C6571" t="str">
            <v>FL 40Wx2 고조도</v>
          </cell>
          <cell r="D6571" t="str">
            <v>조</v>
          </cell>
        </row>
        <row r="6572">
          <cell r="A6572">
            <v>7803452</v>
          </cell>
          <cell r="B6572" t="str">
            <v>매입무테등(R:3)1x4</v>
          </cell>
          <cell r="C6572" t="str">
            <v>FL 40Wx3 고조도</v>
          </cell>
          <cell r="D6572" t="str">
            <v>조</v>
          </cell>
        </row>
        <row r="6573">
          <cell r="A6573">
            <v>7803453</v>
          </cell>
          <cell r="B6573" t="str">
            <v>매입무테등(R:3)2x4</v>
          </cell>
          <cell r="C6573" t="str">
            <v>FL 40Wx4 고조도</v>
          </cell>
          <cell r="D6573" t="str">
            <v>조</v>
          </cell>
        </row>
        <row r="6574">
          <cell r="A6574">
            <v>7803454</v>
          </cell>
          <cell r="B6574" t="str">
            <v>매입무테등(R:3)4x4</v>
          </cell>
          <cell r="C6574" t="str">
            <v>FL 40Wx6 고조도</v>
          </cell>
          <cell r="D6574" t="str">
            <v>조</v>
          </cell>
        </row>
        <row r="6575">
          <cell r="A6575">
            <v>7803470</v>
          </cell>
          <cell r="B6575" t="str">
            <v>매입무테등(R:3)1x4</v>
          </cell>
          <cell r="C6575" t="str">
            <v>FL40Wx1+IL고조도</v>
          </cell>
          <cell r="D6575" t="str">
            <v>조</v>
          </cell>
        </row>
        <row r="6576">
          <cell r="A6576">
            <v>7803471</v>
          </cell>
          <cell r="B6576" t="str">
            <v>매입무테등(R:3)1x4</v>
          </cell>
          <cell r="C6576" t="str">
            <v>FL40Wx2+IL고조도</v>
          </cell>
          <cell r="D6576" t="str">
            <v>조</v>
          </cell>
        </row>
        <row r="6577">
          <cell r="A6577">
            <v>7803472</v>
          </cell>
          <cell r="B6577" t="str">
            <v>매입무테등(R:3)1x4</v>
          </cell>
          <cell r="C6577" t="str">
            <v>FL40Wx3+IL고조도</v>
          </cell>
          <cell r="D6577" t="str">
            <v>조</v>
          </cell>
        </row>
        <row r="6578">
          <cell r="A6578">
            <v>7803473</v>
          </cell>
          <cell r="B6578" t="str">
            <v>매입무테등(R:3)2x4</v>
          </cell>
          <cell r="C6578" t="str">
            <v>FL40Wx4+IL고조도</v>
          </cell>
          <cell r="D6578" t="str">
            <v>조</v>
          </cell>
        </row>
        <row r="6579">
          <cell r="A6579">
            <v>7803474</v>
          </cell>
          <cell r="B6579" t="str">
            <v>매입무테등(R:3)4x4</v>
          </cell>
          <cell r="C6579" t="str">
            <v>FL40Wx6+IL고조도</v>
          </cell>
          <cell r="D6579" t="str">
            <v>조</v>
          </cell>
        </row>
        <row r="6580">
          <cell r="A6580">
            <v>7803500</v>
          </cell>
          <cell r="B6580" t="str">
            <v>매입무테등(G:3)</v>
          </cell>
          <cell r="C6580" t="str">
            <v>FL 20Wx1 1'x2'</v>
          </cell>
          <cell r="D6580" t="str">
            <v>조</v>
          </cell>
        </row>
        <row r="6581">
          <cell r="A6581">
            <v>7803501</v>
          </cell>
          <cell r="B6581" t="str">
            <v>매입무테등(G:3)</v>
          </cell>
          <cell r="C6581" t="str">
            <v>FL 20Wx2 1'x2'</v>
          </cell>
          <cell r="D6581" t="str">
            <v>조</v>
          </cell>
        </row>
        <row r="6582">
          <cell r="A6582">
            <v>7803502</v>
          </cell>
          <cell r="B6582" t="str">
            <v>매입무테등(G:3)</v>
          </cell>
          <cell r="C6582" t="str">
            <v>FL 20Wx3 2'x2'</v>
          </cell>
          <cell r="D6582" t="str">
            <v>조</v>
          </cell>
        </row>
        <row r="6583">
          <cell r="A6583">
            <v>7803503</v>
          </cell>
          <cell r="B6583" t="str">
            <v>매입무테등(G:3)</v>
          </cell>
          <cell r="C6583" t="str">
            <v>FL 20Wx4 2'x2'</v>
          </cell>
          <cell r="D6583" t="str">
            <v>조</v>
          </cell>
        </row>
        <row r="6584">
          <cell r="A6584">
            <v>7803504</v>
          </cell>
          <cell r="B6584" t="str">
            <v>매입무테등(G:3)</v>
          </cell>
          <cell r="C6584" t="str">
            <v>FL20Wx1+IL 1'x2'</v>
          </cell>
          <cell r="D6584" t="str">
            <v>조</v>
          </cell>
        </row>
        <row r="6585">
          <cell r="A6585">
            <v>7803505</v>
          </cell>
          <cell r="B6585" t="str">
            <v>매입무테등(G:3)</v>
          </cell>
          <cell r="C6585" t="str">
            <v>FL20Wx2+IL 1'x2'</v>
          </cell>
          <cell r="D6585" t="str">
            <v>조</v>
          </cell>
        </row>
        <row r="6586">
          <cell r="A6586">
            <v>7803506</v>
          </cell>
          <cell r="B6586" t="str">
            <v>매입무테등(G:3)</v>
          </cell>
          <cell r="C6586" t="str">
            <v>FL20Wx3+IL 2'x2'</v>
          </cell>
          <cell r="D6586" t="str">
            <v>조</v>
          </cell>
        </row>
        <row r="6587">
          <cell r="A6587">
            <v>7803507</v>
          </cell>
          <cell r="B6587" t="str">
            <v>매입무테등(G:3)</v>
          </cell>
          <cell r="C6587" t="str">
            <v>FL20Wx4+IL 2'x2'</v>
          </cell>
          <cell r="D6587" t="str">
            <v>조</v>
          </cell>
        </row>
        <row r="6588">
          <cell r="A6588">
            <v>7803550</v>
          </cell>
          <cell r="B6588" t="str">
            <v>매입무테등(G:3)1x2</v>
          </cell>
          <cell r="C6588" t="str">
            <v>FL 20Wx1 고조도</v>
          </cell>
          <cell r="D6588" t="str">
            <v>조</v>
          </cell>
        </row>
        <row r="6589">
          <cell r="A6589">
            <v>7803551</v>
          </cell>
          <cell r="B6589" t="str">
            <v>매입무테등(G:3)1x2</v>
          </cell>
          <cell r="C6589" t="str">
            <v>FL 20Wx2 고조도</v>
          </cell>
          <cell r="D6589" t="str">
            <v>조</v>
          </cell>
        </row>
        <row r="6590">
          <cell r="A6590">
            <v>7803552</v>
          </cell>
          <cell r="B6590" t="str">
            <v>매입무테등(G:3)2x2</v>
          </cell>
          <cell r="C6590" t="str">
            <v>FL 20Wx3 고조도</v>
          </cell>
          <cell r="D6590" t="str">
            <v>조</v>
          </cell>
        </row>
        <row r="6591">
          <cell r="A6591">
            <v>7803553</v>
          </cell>
          <cell r="B6591" t="str">
            <v>매입무테등(G:3)2x2</v>
          </cell>
          <cell r="C6591" t="str">
            <v>FL 20Wx4 고조도</v>
          </cell>
          <cell r="D6591" t="str">
            <v>조</v>
          </cell>
        </row>
        <row r="6592">
          <cell r="A6592">
            <v>7803554</v>
          </cell>
          <cell r="B6592" t="str">
            <v>매입무테등(G:3)1x2</v>
          </cell>
          <cell r="C6592" t="str">
            <v>FL20Wx1+IL고조도</v>
          </cell>
          <cell r="D6592" t="str">
            <v>조</v>
          </cell>
        </row>
        <row r="6593">
          <cell r="A6593">
            <v>7803555</v>
          </cell>
          <cell r="B6593" t="str">
            <v>매입무테등(G:3)1x2</v>
          </cell>
          <cell r="C6593" t="str">
            <v>FL20Wx2+IL고조도</v>
          </cell>
          <cell r="D6593" t="str">
            <v>조</v>
          </cell>
        </row>
        <row r="6594">
          <cell r="A6594">
            <v>7803556</v>
          </cell>
          <cell r="B6594" t="str">
            <v>매입무테등(G:3)2x2</v>
          </cell>
          <cell r="C6594" t="str">
            <v>FL20Wx3+IL고조도</v>
          </cell>
          <cell r="D6594" t="str">
            <v>조</v>
          </cell>
        </row>
        <row r="6595">
          <cell r="A6595">
            <v>7803557</v>
          </cell>
          <cell r="B6595" t="str">
            <v>매입무테등(G:3)2x2</v>
          </cell>
          <cell r="C6595" t="str">
            <v>FL20Wx4+IL고조도</v>
          </cell>
          <cell r="D6595" t="str">
            <v>조</v>
          </cell>
        </row>
        <row r="6596">
          <cell r="A6596">
            <v>7803600</v>
          </cell>
          <cell r="B6596" t="str">
            <v>매입무테등(E:고)</v>
          </cell>
          <cell r="C6596" t="str">
            <v>FL 40Wx1 1'x4'</v>
          </cell>
          <cell r="D6596" t="str">
            <v>조</v>
          </cell>
        </row>
        <row r="6597">
          <cell r="A6597">
            <v>7803601</v>
          </cell>
          <cell r="B6597" t="str">
            <v>매입무테등(E:고)</v>
          </cell>
          <cell r="C6597" t="str">
            <v>FL 40Wx2 1'x4'</v>
          </cell>
          <cell r="D6597" t="str">
            <v>조</v>
          </cell>
        </row>
        <row r="6598">
          <cell r="A6598">
            <v>7803602</v>
          </cell>
          <cell r="B6598" t="str">
            <v>매입무테등(E:고)</v>
          </cell>
          <cell r="C6598" t="str">
            <v>FL 40Wx3 2'x4'</v>
          </cell>
          <cell r="D6598" t="str">
            <v>조</v>
          </cell>
        </row>
        <row r="6599">
          <cell r="A6599">
            <v>7803603</v>
          </cell>
          <cell r="B6599" t="str">
            <v>매입무테등(E:고)</v>
          </cell>
          <cell r="C6599" t="str">
            <v>FL 40Wx4 2'x4'</v>
          </cell>
          <cell r="D6599" t="str">
            <v>조</v>
          </cell>
        </row>
        <row r="6600">
          <cell r="A6600">
            <v>7803604</v>
          </cell>
          <cell r="B6600" t="str">
            <v>매입무테등(E:고)</v>
          </cell>
          <cell r="C6600" t="str">
            <v>FL 40Wx6 4'x4'</v>
          </cell>
          <cell r="D6600" t="str">
            <v>조</v>
          </cell>
        </row>
        <row r="6601">
          <cell r="A6601">
            <v>7803605</v>
          </cell>
          <cell r="B6601" t="str">
            <v>매입무테등(E:고)</v>
          </cell>
          <cell r="C6601" t="str">
            <v>FL40Wx1+IL 1'x4'</v>
          </cell>
          <cell r="D6601" t="str">
            <v>조</v>
          </cell>
        </row>
        <row r="6602">
          <cell r="A6602">
            <v>7803606</v>
          </cell>
          <cell r="B6602" t="str">
            <v>매입무테등(E:고)</v>
          </cell>
          <cell r="C6602" t="str">
            <v>FL40Wx2+IL 1'x4'</v>
          </cell>
          <cell r="D6602" t="str">
            <v>조</v>
          </cell>
        </row>
        <row r="6603">
          <cell r="A6603">
            <v>7803607</v>
          </cell>
          <cell r="B6603" t="str">
            <v>매입무테등(E:고)</v>
          </cell>
          <cell r="C6603" t="str">
            <v>FL40Wx3+IL 2'x4'</v>
          </cell>
          <cell r="D6603" t="str">
            <v>조</v>
          </cell>
        </row>
        <row r="6604">
          <cell r="A6604">
            <v>7803608</v>
          </cell>
          <cell r="B6604" t="str">
            <v>매입무테등(E:고)</v>
          </cell>
          <cell r="C6604" t="str">
            <v>FL40Wx4+IL 2'x4'</v>
          </cell>
          <cell r="D6604" t="str">
            <v>조</v>
          </cell>
        </row>
        <row r="6605">
          <cell r="A6605">
            <v>7803609</v>
          </cell>
          <cell r="B6605" t="str">
            <v>매입무테등(E:고)</v>
          </cell>
          <cell r="C6605" t="str">
            <v>FL40Wx6+IL 4'x4'</v>
          </cell>
          <cell r="D6605" t="str">
            <v>조</v>
          </cell>
        </row>
        <row r="6606">
          <cell r="A6606">
            <v>7803700</v>
          </cell>
          <cell r="B6606" t="str">
            <v>매입무테등(E:고)</v>
          </cell>
          <cell r="C6606" t="str">
            <v>FL 32Wx1 1'x4'</v>
          </cell>
          <cell r="D6606" t="str">
            <v>조</v>
          </cell>
        </row>
        <row r="6607">
          <cell r="A6607">
            <v>7803701</v>
          </cell>
          <cell r="B6607" t="str">
            <v>매입무테등(E:고)</v>
          </cell>
          <cell r="C6607" t="str">
            <v>FL 32Wx2 1'x4'</v>
          </cell>
          <cell r="D6607" t="str">
            <v>조</v>
          </cell>
        </row>
        <row r="6608">
          <cell r="A6608">
            <v>7803702</v>
          </cell>
          <cell r="B6608" t="str">
            <v>매입무테등(E:고)</v>
          </cell>
          <cell r="C6608" t="str">
            <v>FL 32Wx3 2'x4'</v>
          </cell>
          <cell r="D6608" t="str">
            <v>조</v>
          </cell>
        </row>
        <row r="6609">
          <cell r="A6609">
            <v>7803703</v>
          </cell>
          <cell r="B6609" t="str">
            <v>매입무테등(E:고)</v>
          </cell>
          <cell r="C6609" t="str">
            <v>FL 32Wx4 2'x4'</v>
          </cell>
          <cell r="D6609" t="str">
            <v>조</v>
          </cell>
        </row>
        <row r="6610">
          <cell r="A6610">
            <v>7803704</v>
          </cell>
          <cell r="B6610" t="str">
            <v>매입무테등(E:고)</v>
          </cell>
          <cell r="C6610" t="str">
            <v>FL 32Wx6 4'x4'</v>
          </cell>
          <cell r="D6610" t="str">
            <v>조</v>
          </cell>
        </row>
        <row r="6611">
          <cell r="A6611">
            <v>7803705</v>
          </cell>
          <cell r="B6611" t="str">
            <v>매입무테등(E:고)</v>
          </cell>
          <cell r="C6611" t="str">
            <v>FL32Wx1+IL 1'x4'</v>
          </cell>
          <cell r="D6611" t="str">
            <v>조</v>
          </cell>
        </row>
        <row r="6612">
          <cell r="A6612">
            <v>7803706</v>
          </cell>
          <cell r="B6612" t="str">
            <v>매입무테등(E:고)</v>
          </cell>
          <cell r="C6612" t="str">
            <v>FL32Wx2+IL 1'x4'</v>
          </cell>
          <cell r="D6612" t="str">
            <v>조</v>
          </cell>
        </row>
        <row r="6613">
          <cell r="A6613">
            <v>7803707</v>
          </cell>
          <cell r="B6613" t="str">
            <v>매입무테등(E:고)</v>
          </cell>
          <cell r="C6613" t="str">
            <v>FL32Wx3+IL 2'x4'</v>
          </cell>
          <cell r="D6613" t="str">
            <v>조</v>
          </cell>
        </row>
        <row r="6614">
          <cell r="A6614">
            <v>7803708</v>
          </cell>
          <cell r="B6614" t="str">
            <v>매입무테등(E:고)</v>
          </cell>
          <cell r="C6614" t="str">
            <v>FL32Wx4+IL 2'x4'</v>
          </cell>
          <cell r="D6614" t="str">
            <v>조</v>
          </cell>
        </row>
        <row r="6615">
          <cell r="A6615">
            <v>7803709</v>
          </cell>
          <cell r="B6615" t="str">
            <v>매입무테등(E:고)</v>
          </cell>
          <cell r="C6615" t="str">
            <v>FL32Wx6+IL 4'x4'</v>
          </cell>
          <cell r="D6615" t="str">
            <v>조</v>
          </cell>
        </row>
        <row r="6616">
          <cell r="A6616">
            <v>7804001</v>
          </cell>
          <cell r="B6616" t="str">
            <v>매입AL루바등(E)</v>
          </cell>
          <cell r="C6616" t="str">
            <v>FL 20Wx1 1'x2'</v>
          </cell>
          <cell r="D6616" t="str">
            <v>조</v>
          </cell>
        </row>
        <row r="6617">
          <cell r="A6617">
            <v>7804002</v>
          </cell>
          <cell r="B6617" t="str">
            <v>매입AL루바등(E)</v>
          </cell>
          <cell r="C6617" t="str">
            <v>FL 20Wx2 1'x2'</v>
          </cell>
          <cell r="D6617" t="str">
            <v>조</v>
          </cell>
        </row>
        <row r="6618">
          <cell r="A6618">
            <v>7804003</v>
          </cell>
          <cell r="B6618" t="str">
            <v>매입AL루바등(E)</v>
          </cell>
          <cell r="C6618" t="str">
            <v>FL 20Wx3 2'x2'</v>
          </cell>
          <cell r="D6618" t="str">
            <v>조</v>
          </cell>
        </row>
        <row r="6619">
          <cell r="A6619">
            <v>7804004</v>
          </cell>
          <cell r="B6619" t="str">
            <v>매입AL루바등(E)</v>
          </cell>
          <cell r="C6619" t="str">
            <v>FL 20Wx4 2'x2'</v>
          </cell>
          <cell r="D6619" t="str">
            <v>조</v>
          </cell>
        </row>
        <row r="6620">
          <cell r="A6620">
            <v>7804005</v>
          </cell>
          <cell r="B6620" t="str">
            <v>매입AL루바등(E)</v>
          </cell>
          <cell r="C6620" t="str">
            <v>FL 40Wx1 1'x4'</v>
          </cell>
          <cell r="D6620" t="str">
            <v>조</v>
          </cell>
        </row>
        <row r="6621">
          <cell r="A6621">
            <v>7804006</v>
          </cell>
          <cell r="B6621" t="str">
            <v>매입AL루바등(E)</v>
          </cell>
          <cell r="C6621" t="str">
            <v>FL 40Wx2 1'x4'</v>
          </cell>
          <cell r="D6621" t="str">
            <v>조</v>
          </cell>
        </row>
        <row r="6622">
          <cell r="A6622">
            <v>7804007</v>
          </cell>
          <cell r="B6622" t="str">
            <v>매입AL루바등(E)</v>
          </cell>
          <cell r="C6622" t="str">
            <v>FL 40Wx3 2'x4'</v>
          </cell>
          <cell r="D6622" t="str">
            <v>조</v>
          </cell>
        </row>
        <row r="6623">
          <cell r="A6623">
            <v>7804008</v>
          </cell>
          <cell r="B6623" t="str">
            <v>매입AL루바등(E)</v>
          </cell>
          <cell r="C6623" t="str">
            <v>FL 40Wx4 2'x4'</v>
          </cell>
          <cell r="D6623" t="str">
            <v>조</v>
          </cell>
        </row>
        <row r="6624">
          <cell r="A6624">
            <v>7804009</v>
          </cell>
          <cell r="B6624" t="str">
            <v>매입AL루바등(E)</v>
          </cell>
          <cell r="C6624" t="str">
            <v>FL 40Wx6 4'x4'</v>
          </cell>
          <cell r="D6624" t="str">
            <v>조</v>
          </cell>
        </row>
        <row r="6625">
          <cell r="A6625">
            <v>7804010</v>
          </cell>
          <cell r="B6625" t="str">
            <v>매입AL루바등(E)</v>
          </cell>
          <cell r="C6625" t="str">
            <v>FL20Wx1+IL 1'x2'</v>
          </cell>
          <cell r="D6625" t="str">
            <v>조</v>
          </cell>
        </row>
        <row r="6626">
          <cell r="A6626">
            <v>7804011</v>
          </cell>
          <cell r="B6626" t="str">
            <v>매입AL루바등(E)</v>
          </cell>
          <cell r="C6626" t="str">
            <v>FL20Wx2+IL 1'x2'</v>
          </cell>
          <cell r="D6626" t="str">
            <v>조</v>
          </cell>
        </row>
        <row r="6627">
          <cell r="A6627">
            <v>7804012</v>
          </cell>
          <cell r="B6627" t="str">
            <v>매입AL루바등(E)</v>
          </cell>
          <cell r="C6627" t="str">
            <v>FL20Wx3+IL 2'x2'</v>
          </cell>
          <cell r="D6627" t="str">
            <v>조</v>
          </cell>
        </row>
        <row r="6628">
          <cell r="A6628">
            <v>7804013</v>
          </cell>
          <cell r="B6628" t="str">
            <v>매입AL루바등(E)</v>
          </cell>
          <cell r="C6628" t="str">
            <v>FL20Wx4+IL 2'x2'</v>
          </cell>
          <cell r="D6628" t="str">
            <v>조</v>
          </cell>
        </row>
        <row r="6629">
          <cell r="A6629">
            <v>7804014</v>
          </cell>
          <cell r="B6629" t="str">
            <v>매입AL루바등(E)</v>
          </cell>
          <cell r="C6629" t="str">
            <v>FL40Wx1+IL 1'x4'</v>
          </cell>
          <cell r="D6629" t="str">
            <v>조</v>
          </cell>
        </row>
        <row r="6630">
          <cell r="A6630">
            <v>7804015</v>
          </cell>
          <cell r="B6630" t="str">
            <v>매입AL루바등(E)</v>
          </cell>
          <cell r="C6630" t="str">
            <v>FL40Wx2+IL 1'x4'</v>
          </cell>
          <cell r="D6630" t="str">
            <v>조</v>
          </cell>
        </row>
        <row r="6631">
          <cell r="A6631">
            <v>7804016</v>
          </cell>
          <cell r="B6631" t="str">
            <v>매입AL루바등(E)</v>
          </cell>
          <cell r="C6631" t="str">
            <v>FL40Wx3+IL 2'x4'</v>
          </cell>
          <cell r="D6631" t="str">
            <v>조</v>
          </cell>
        </row>
        <row r="6632">
          <cell r="A6632">
            <v>7804017</v>
          </cell>
          <cell r="B6632" t="str">
            <v>매입AL루바등(E)</v>
          </cell>
          <cell r="C6632" t="str">
            <v>FL40Wx4+IL 2'x4'</v>
          </cell>
          <cell r="D6632" t="str">
            <v>조</v>
          </cell>
        </row>
        <row r="6633">
          <cell r="A6633">
            <v>7804018</v>
          </cell>
          <cell r="B6633" t="str">
            <v>매입AL루바등(E)</v>
          </cell>
          <cell r="C6633" t="str">
            <v>FL40Wx6+IL 4'x4'</v>
          </cell>
          <cell r="D6633" t="str">
            <v>조</v>
          </cell>
        </row>
        <row r="6634">
          <cell r="A6634">
            <v>7804050</v>
          </cell>
          <cell r="B6634" t="str">
            <v>매입AL루바등(E)1x2</v>
          </cell>
          <cell r="C6634" t="str">
            <v>FL 20Wx1 고조도</v>
          </cell>
          <cell r="D6634" t="str">
            <v>조</v>
          </cell>
        </row>
        <row r="6635">
          <cell r="A6635">
            <v>7804051</v>
          </cell>
          <cell r="B6635" t="str">
            <v>매입AL루바등(E)1x2</v>
          </cell>
          <cell r="C6635" t="str">
            <v>FL 20Wx2 고조도</v>
          </cell>
          <cell r="D6635" t="str">
            <v>조</v>
          </cell>
        </row>
        <row r="6636">
          <cell r="A6636">
            <v>7804052</v>
          </cell>
          <cell r="B6636" t="str">
            <v>매입AL루바등(E)2x2</v>
          </cell>
          <cell r="C6636" t="str">
            <v>FL 20Wx3 고조도</v>
          </cell>
          <cell r="D6636" t="str">
            <v>조</v>
          </cell>
        </row>
        <row r="6637">
          <cell r="A6637">
            <v>7804053</v>
          </cell>
          <cell r="B6637" t="str">
            <v>매입AL루바등(E)2x2</v>
          </cell>
          <cell r="C6637" t="str">
            <v>FL 20Wx4 고조도</v>
          </cell>
          <cell r="D6637" t="str">
            <v>조</v>
          </cell>
        </row>
        <row r="6638">
          <cell r="A6638">
            <v>7804054</v>
          </cell>
          <cell r="B6638" t="str">
            <v>매입AL루바등(E)1x4</v>
          </cell>
          <cell r="C6638" t="str">
            <v>FL 40Wx1 고조도</v>
          </cell>
          <cell r="D6638" t="str">
            <v>조</v>
          </cell>
        </row>
        <row r="6639">
          <cell r="A6639">
            <v>7804055</v>
          </cell>
          <cell r="B6639" t="str">
            <v>매입AL루바등(E)1x4</v>
          </cell>
          <cell r="C6639" t="str">
            <v>FL 40Wx2 고조도</v>
          </cell>
          <cell r="D6639" t="str">
            <v>조</v>
          </cell>
        </row>
        <row r="6640">
          <cell r="A6640">
            <v>7804056</v>
          </cell>
          <cell r="B6640" t="str">
            <v>매입AL루바등(E)2x4</v>
          </cell>
          <cell r="C6640" t="str">
            <v>FL 40Wx3 고조도</v>
          </cell>
          <cell r="D6640" t="str">
            <v>조</v>
          </cell>
        </row>
        <row r="6641">
          <cell r="A6641">
            <v>7804057</v>
          </cell>
          <cell r="B6641" t="str">
            <v>매입AL루바등(E)2x4</v>
          </cell>
          <cell r="C6641" t="str">
            <v>FL 40Wx4 고조도</v>
          </cell>
          <cell r="D6641" t="str">
            <v>조</v>
          </cell>
        </row>
        <row r="6642">
          <cell r="A6642">
            <v>7804058</v>
          </cell>
          <cell r="B6642" t="str">
            <v>매입AL루바등(E)4x4</v>
          </cell>
          <cell r="C6642" t="str">
            <v>FL 40Wx6 고조도</v>
          </cell>
          <cell r="D6642" t="str">
            <v>조</v>
          </cell>
        </row>
        <row r="6643">
          <cell r="A6643">
            <v>7804059</v>
          </cell>
          <cell r="B6643" t="str">
            <v>매입AL루바등(E)1x2</v>
          </cell>
          <cell r="C6643" t="str">
            <v>FL20Wx1+IL고조도</v>
          </cell>
          <cell r="D6643" t="str">
            <v>조</v>
          </cell>
        </row>
        <row r="6644">
          <cell r="A6644">
            <v>7804060</v>
          </cell>
          <cell r="B6644" t="str">
            <v>매입AL루바등(E)1x2</v>
          </cell>
          <cell r="C6644" t="str">
            <v>FL20Wx2+IL고조도</v>
          </cell>
          <cell r="D6644" t="str">
            <v>조</v>
          </cell>
        </row>
        <row r="6645">
          <cell r="A6645">
            <v>7804061</v>
          </cell>
          <cell r="B6645" t="str">
            <v>매입AL루바등(E)2x2</v>
          </cell>
          <cell r="C6645" t="str">
            <v>FL20Wx3+IL고조도</v>
          </cell>
          <cell r="D6645" t="str">
            <v>조</v>
          </cell>
        </row>
        <row r="6646">
          <cell r="A6646">
            <v>7804062</v>
          </cell>
          <cell r="B6646" t="str">
            <v>매입AL루바등(E)2x2</v>
          </cell>
          <cell r="C6646" t="str">
            <v>FL20Wx4+IL고조도</v>
          </cell>
          <cell r="D6646" t="str">
            <v>조</v>
          </cell>
        </row>
        <row r="6647">
          <cell r="A6647">
            <v>7804063</v>
          </cell>
          <cell r="B6647" t="str">
            <v>매입AL루바등(E)1x4</v>
          </cell>
          <cell r="C6647" t="str">
            <v>FL40Wx1+IL고조도</v>
          </cell>
          <cell r="D6647" t="str">
            <v>조</v>
          </cell>
        </row>
        <row r="6648">
          <cell r="A6648">
            <v>7804064</v>
          </cell>
          <cell r="B6648" t="str">
            <v>매입AL루바등(E)1x4</v>
          </cell>
          <cell r="C6648" t="str">
            <v>FL40Wx2+IL고조도</v>
          </cell>
          <cell r="D6648" t="str">
            <v>조</v>
          </cell>
        </row>
        <row r="6649">
          <cell r="A6649">
            <v>7804065</v>
          </cell>
          <cell r="B6649" t="str">
            <v>매입AL루바등(E)2x4</v>
          </cell>
          <cell r="C6649" t="str">
            <v>FL40Wx3+IL고조도</v>
          </cell>
          <cell r="D6649" t="str">
            <v>조</v>
          </cell>
        </row>
        <row r="6650">
          <cell r="A6650">
            <v>7804066</v>
          </cell>
          <cell r="B6650" t="str">
            <v>매입AL루바등(E)2x4</v>
          </cell>
          <cell r="C6650" t="str">
            <v>FL40Wx4+IL고조도</v>
          </cell>
          <cell r="D6650" t="str">
            <v>조</v>
          </cell>
        </row>
        <row r="6651">
          <cell r="A6651">
            <v>7804067</v>
          </cell>
          <cell r="B6651" t="str">
            <v>매입AL루바등(E)4x4</v>
          </cell>
          <cell r="C6651" t="str">
            <v>FL40Wx6+IL고조도</v>
          </cell>
          <cell r="D6651" t="str">
            <v>조</v>
          </cell>
        </row>
        <row r="6652">
          <cell r="A6652">
            <v>7804100</v>
          </cell>
          <cell r="B6652" t="str">
            <v>매입AL루바등(G)</v>
          </cell>
          <cell r="C6652" t="str">
            <v>FL 20Wx1 1'x2'</v>
          </cell>
          <cell r="D6652" t="str">
            <v>조</v>
          </cell>
        </row>
        <row r="6653">
          <cell r="A6653">
            <v>7804101</v>
          </cell>
          <cell r="B6653" t="str">
            <v>매입AL루바등(G)</v>
          </cell>
          <cell r="C6653" t="str">
            <v>FL 20Wx2 1'x2'</v>
          </cell>
          <cell r="D6653" t="str">
            <v>조</v>
          </cell>
        </row>
        <row r="6654">
          <cell r="A6654">
            <v>7804102</v>
          </cell>
          <cell r="B6654" t="str">
            <v>매입AL루바등(G)</v>
          </cell>
          <cell r="C6654" t="str">
            <v>FL 20Wx3 2'x2'</v>
          </cell>
          <cell r="D6654" t="str">
            <v>조</v>
          </cell>
        </row>
        <row r="6655">
          <cell r="A6655">
            <v>7804103</v>
          </cell>
          <cell r="B6655" t="str">
            <v>매입AL루바등(G)</v>
          </cell>
          <cell r="C6655" t="str">
            <v>FL 20Wx4 2'x2'</v>
          </cell>
          <cell r="D6655" t="str">
            <v>조</v>
          </cell>
        </row>
        <row r="6656">
          <cell r="A6656">
            <v>7804104</v>
          </cell>
          <cell r="B6656" t="str">
            <v>매입AL루바등(G)</v>
          </cell>
          <cell r="C6656" t="str">
            <v>FL20Wx1+IL 1'x2'</v>
          </cell>
          <cell r="D6656" t="str">
            <v>조</v>
          </cell>
        </row>
        <row r="6657">
          <cell r="A6657">
            <v>7804105</v>
          </cell>
          <cell r="B6657" t="str">
            <v>매입AL루바등(G)</v>
          </cell>
          <cell r="C6657" t="str">
            <v>FL20Wx2+IL 1'x2'</v>
          </cell>
          <cell r="D6657" t="str">
            <v>조</v>
          </cell>
        </row>
        <row r="6658">
          <cell r="A6658">
            <v>7804106</v>
          </cell>
          <cell r="B6658" t="str">
            <v>매입AL루바등(G)</v>
          </cell>
          <cell r="C6658" t="str">
            <v>FL20Wx3+IL 2'x2'</v>
          </cell>
          <cell r="D6658" t="str">
            <v>조</v>
          </cell>
        </row>
        <row r="6659">
          <cell r="A6659">
            <v>7804107</v>
          </cell>
          <cell r="B6659" t="str">
            <v>매입AL루바등(G)</v>
          </cell>
          <cell r="C6659" t="str">
            <v>FL20Wx4+IL 2'x2'</v>
          </cell>
          <cell r="D6659" t="str">
            <v>조</v>
          </cell>
        </row>
        <row r="6660">
          <cell r="A6660">
            <v>7804150</v>
          </cell>
          <cell r="B6660" t="str">
            <v>매입AL루바등(G)1x2</v>
          </cell>
          <cell r="C6660" t="str">
            <v>FL 20Wx1 고조도</v>
          </cell>
          <cell r="D6660" t="str">
            <v>조</v>
          </cell>
        </row>
        <row r="6661">
          <cell r="A6661">
            <v>7804151</v>
          </cell>
          <cell r="B6661" t="str">
            <v>매입AL루바등(G)1x2</v>
          </cell>
          <cell r="C6661" t="str">
            <v>FL 20Wx2 고조도</v>
          </cell>
          <cell r="D6661" t="str">
            <v>조</v>
          </cell>
        </row>
        <row r="6662">
          <cell r="A6662">
            <v>7804152</v>
          </cell>
          <cell r="B6662" t="str">
            <v>매입AL루바등(G)2x2</v>
          </cell>
          <cell r="C6662" t="str">
            <v>FL 20Wx3 고조도</v>
          </cell>
          <cell r="D6662" t="str">
            <v>조</v>
          </cell>
        </row>
        <row r="6663">
          <cell r="A6663">
            <v>7804153</v>
          </cell>
          <cell r="B6663" t="str">
            <v>매입AL루바등(G)2x2</v>
          </cell>
          <cell r="C6663" t="str">
            <v>FL 20Wx4 고조도</v>
          </cell>
          <cell r="D6663" t="str">
            <v>조</v>
          </cell>
        </row>
        <row r="6664">
          <cell r="A6664">
            <v>7804154</v>
          </cell>
          <cell r="B6664" t="str">
            <v>매입AL루바등(G)1x2</v>
          </cell>
          <cell r="C6664" t="str">
            <v>FL20Wx1+IL고조도</v>
          </cell>
          <cell r="D6664" t="str">
            <v>조</v>
          </cell>
        </row>
        <row r="6665">
          <cell r="A6665">
            <v>7804155</v>
          </cell>
          <cell r="B6665" t="str">
            <v>매입AL루바등(G)1x2</v>
          </cell>
          <cell r="C6665" t="str">
            <v>FL20Wx2+IL고조도</v>
          </cell>
          <cell r="D6665" t="str">
            <v>조</v>
          </cell>
        </row>
        <row r="6666">
          <cell r="A6666">
            <v>7804156</v>
          </cell>
          <cell r="B6666" t="str">
            <v>매입AL루바등(G)2x2</v>
          </cell>
          <cell r="C6666" t="str">
            <v>FL20Wx3+IL고조도</v>
          </cell>
          <cell r="D6666" t="str">
            <v>조</v>
          </cell>
        </row>
        <row r="6667">
          <cell r="A6667">
            <v>7804157</v>
          </cell>
          <cell r="B6667" t="str">
            <v>매입AL루바등(G)2x2</v>
          </cell>
          <cell r="C6667" t="str">
            <v>FL20Wx4+IL고조도</v>
          </cell>
          <cell r="D6667" t="str">
            <v>조</v>
          </cell>
        </row>
        <row r="6668">
          <cell r="A6668">
            <v>7804200</v>
          </cell>
          <cell r="B6668" t="str">
            <v>매입AL루바등(R)</v>
          </cell>
          <cell r="C6668" t="str">
            <v>FL 40Wx1 1'x4'</v>
          </cell>
          <cell r="D6668" t="str">
            <v>조</v>
          </cell>
        </row>
        <row r="6669">
          <cell r="A6669">
            <v>7804201</v>
          </cell>
          <cell r="B6669" t="str">
            <v>매입AL루바등(R)</v>
          </cell>
          <cell r="C6669" t="str">
            <v>FL 40Wx2 1'x4'</v>
          </cell>
          <cell r="D6669" t="str">
            <v>조</v>
          </cell>
        </row>
        <row r="6670">
          <cell r="A6670">
            <v>7804202</v>
          </cell>
          <cell r="B6670" t="str">
            <v>매입AL루바등(R)</v>
          </cell>
          <cell r="C6670" t="str">
            <v>FL 40Wx3 2'x4'</v>
          </cell>
          <cell r="D6670" t="str">
            <v>조</v>
          </cell>
        </row>
        <row r="6671">
          <cell r="A6671">
            <v>7804203</v>
          </cell>
          <cell r="B6671" t="str">
            <v>매입AL루바등(R)</v>
          </cell>
          <cell r="C6671" t="str">
            <v>FL 40Wx4 2'x4'</v>
          </cell>
          <cell r="D6671" t="str">
            <v>조</v>
          </cell>
        </row>
        <row r="6672">
          <cell r="A6672">
            <v>7804204</v>
          </cell>
          <cell r="B6672" t="str">
            <v>매입AL루바등(R)</v>
          </cell>
          <cell r="C6672" t="str">
            <v>FL 40Wx6 4'x4'</v>
          </cell>
          <cell r="D6672" t="str">
            <v>조</v>
          </cell>
        </row>
        <row r="6673">
          <cell r="A6673">
            <v>7804205</v>
          </cell>
          <cell r="B6673" t="str">
            <v>매입AL루바등(R)</v>
          </cell>
          <cell r="C6673" t="str">
            <v>FL40Wx1+IL 1'x4'</v>
          </cell>
          <cell r="D6673" t="str">
            <v>조</v>
          </cell>
        </row>
        <row r="6674">
          <cell r="A6674">
            <v>7804206</v>
          </cell>
          <cell r="B6674" t="str">
            <v>매입AL루바등(R)</v>
          </cell>
          <cell r="C6674" t="str">
            <v>FL40Wx2+IL 1'x4'</v>
          </cell>
          <cell r="D6674" t="str">
            <v>조</v>
          </cell>
        </row>
        <row r="6675">
          <cell r="A6675">
            <v>7804207</v>
          </cell>
          <cell r="B6675" t="str">
            <v>매입AL루바등(R)</v>
          </cell>
          <cell r="C6675" t="str">
            <v>FL40Wx3+IL 2'x4'</v>
          </cell>
          <cell r="D6675" t="str">
            <v>조</v>
          </cell>
        </row>
        <row r="6676">
          <cell r="A6676">
            <v>7804208</v>
          </cell>
          <cell r="B6676" t="str">
            <v>매입AL루바등(R)</v>
          </cell>
          <cell r="C6676" t="str">
            <v>FL40Wx4+IL 2'x4'</v>
          </cell>
          <cell r="D6676" t="str">
            <v>조</v>
          </cell>
        </row>
        <row r="6677">
          <cell r="A6677">
            <v>7804209</v>
          </cell>
          <cell r="B6677" t="str">
            <v>매입AL루바등(R)</v>
          </cell>
          <cell r="C6677" t="str">
            <v>FL40Wx6+IL 4'x4'</v>
          </cell>
          <cell r="D6677" t="str">
            <v>조</v>
          </cell>
        </row>
        <row r="6678">
          <cell r="A6678">
            <v>7804250</v>
          </cell>
          <cell r="B6678" t="str">
            <v>매입AL루바등(R)1x4</v>
          </cell>
          <cell r="C6678" t="str">
            <v>FL 40Wx1 고조도</v>
          </cell>
          <cell r="D6678" t="str">
            <v>조</v>
          </cell>
        </row>
        <row r="6679">
          <cell r="A6679">
            <v>7804251</v>
          </cell>
          <cell r="B6679" t="str">
            <v>매입AL루바등(R)1x4</v>
          </cell>
          <cell r="C6679" t="str">
            <v>FL 40Wx2 고조도</v>
          </cell>
          <cell r="D6679" t="str">
            <v>조</v>
          </cell>
        </row>
        <row r="6680">
          <cell r="A6680">
            <v>7804252</v>
          </cell>
          <cell r="B6680" t="str">
            <v>매입AL루바등(R)2x4</v>
          </cell>
          <cell r="C6680" t="str">
            <v>FL 40Wx3 고조도</v>
          </cell>
          <cell r="D6680" t="str">
            <v>조</v>
          </cell>
        </row>
        <row r="6681">
          <cell r="A6681">
            <v>7804253</v>
          </cell>
          <cell r="B6681" t="str">
            <v>매입AL루바등(R)2x4</v>
          </cell>
          <cell r="C6681" t="str">
            <v>FL 40Wx4 고조도</v>
          </cell>
          <cell r="D6681" t="str">
            <v>조</v>
          </cell>
        </row>
        <row r="6682">
          <cell r="A6682">
            <v>7804254</v>
          </cell>
          <cell r="B6682" t="str">
            <v>매입AL루바등(R)4x4</v>
          </cell>
          <cell r="C6682" t="str">
            <v>FL 40Wx6 고조도</v>
          </cell>
          <cell r="D6682" t="str">
            <v>조</v>
          </cell>
        </row>
        <row r="6683">
          <cell r="A6683">
            <v>7804255</v>
          </cell>
          <cell r="B6683" t="str">
            <v>매입AL루바등(R)1x4</v>
          </cell>
          <cell r="C6683" t="str">
            <v>FL40Wx1+IL고조도</v>
          </cell>
          <cell r="D6683" t="str">
            <v>조</v>
          </cell>
        </row>
        <row r="6684">
          <cell r="A6684">
            <v>7804256</v>
          </cell>
          <cell r="B6684" t="str">
            <v>매입AL루바등(R)1x4</v>
          </cell>
          <cell r="C6684" t="str">
            <v>FL40Wx2+IL고조도</v>
          </cell>
          <cell r="D6684" t="str">
            <v>조</v>
          </cell>
        </row>
        <row r="6685">
          <cell r="A6685">
            <v>7804257</v>
          </cell>
          <cell r="B6685" t="str">
            <v>매입AL루바등(R)2x4</v>
          </cell>
          <cell r="C6685" t="str">
            <v>FL40Wx3+IL고조도</v>
          </cell>
          <cell r="D6685" t="str">
            <v>조</v>
          </cell>
        </row>
        <row r="6686">
          <cell r="A6686">
            <v>7804258</v>
          </cell>
          <cell r="B6686" t="str">
            <v>매입AL루바등(R)2x4</v>
          </cell>
          <cell r="C6686" t="str">
            <v>FL40Wx4+IL고조도</v>
          </cell>
          <cell r="D6686" t="str">
            <v>조</v>
          </cell>
        </row>
        <row r="6687">
          <cell r="A6687">
            <v>7804259</v>
          </cell>
          <cell r="B6687" t="str">
            <v>매입AL루바등(R)4x4</v>
          </cell>
          <cell r="C6687" t="str">
            <v>FL40Wx6+IL고조도</v>
          </cell>
          <cell r="D6687" t="str">
            <v>조</v>
          </cell>
        </row>
        <row r="6688">
          <cell r="A6688">
            <v>7804300</v>
          </cell>
          <cell r="B6688" t="str">
            <v>매입AL루바등(E)</v>
          </cell>
          <cell r="C6688" t="str">
            <v>FL 32Wx1 1'x4'</v>
          </cell>
          <cell r="D6688" t="str">
            <v>조</v>
          </cell>
        </row>
        <row r="6689">
          <cell r="A6689">
            <v>7804301</v>
          </cell>
          <cell r="B6689" t="str">
            <v>매입AL루바등(E)</v>
          </cell>
          <cell r="C6689" t="str">
            <v>FL 32Wx2 1'x4'</v>
          </cell>
          <cell r="D6689" t="str">
            <v>조</v>
          </cell>
        </row>
        <row r="6690">
          <cell r="A6690">
            <v>7804302</v>
          </cell>
          <cell r="B6690" t="str">
            <v>매입AL루바등(E)</v>
          </cell>
          <cell r="C6690" t="str">
            <v>FL 32Wx3 2'x4'</v>
          </cell>
          <cell r="D6690" t="str">
            <v>조</v>
          </cell>
        </row>
        <row r="6691">
          <cell r="A6691">
            <v>7804303</v>
          </cell>
          <cell r="B6691" t="str">
            <v>매입AL루바등(E)</v>
          </cell>
          <cell r="C6691" t="str">
            <v>FL 32Wx4 2'x4'</v>
          </cell>
          <cell r="D6691" t="str">
            <v>조</v>
          </cell>
        </row>
        <row r="6692">
          <cell r="A6692">
            <v>7804304</v>
          </cell>
          <cell r="B6692" t="str">
            <v>매입AL루바등(E)</v>
          </cell>
          <cell r="C6692" t="str">
            <v>FL 32Wx6 4'x4'</v>
          </cell>
          <cell r="D6692" t="str">
            <v>조</v>
          </cell>
        </row>
        <row r="6693">
          <cell r="A6693">
            <v>7804305</v>
          </cell>
          <cell r="B6693" t="str">
            <v>매입AL루바등(E)</v>
          </cell>
          <cell r="C6693" t="str">
            <v>FL32Wx1+IL 1'x4'</v>
          </cell>
          <cell r="D6693" t="str">
            <v>조</v>
          </cell>
        </row>
        <row r="6694">
          <cell r="A6694">
            <v>7804306</v>
          </cell>
          <cell r="B6694" t="str">
            <v>매입AL루바등(E)</v>
          </cell>
          <cell r="C6694" t="str">
            <v>FL32Wx2+IL 1'x4'</v>
          </cell>
          <cell r="D6694" t="str">
            <v>조</v>
          </cell>
        </row>
        <row r="6695">
          <cell r="A6695">
            <v>7804307</v>
          </cell>
          <cell r="B6695" t="str">
            <v>매입AL루바등(E)</v>
          </cell>
          <cell r="C6695" t="str">
            <v>FL32Wx3+IL 2'x4'</v>
          </cell>
          <cell r="D6695" t="str">
            <v>조</v>
          </cell>
        </row>
        <row r="6696">
          <cell r="A6696">
            <v>7804308</v>
          </cell>
          <cell r="B6696" t="str">
            <v>매입AL루바등(E)</v>
          </cell>
          <cell r="C6696" t="str">
            <v>FL32Wx4+IL 2'x4'</v>
          </cell>
          <cell r="D6696" t="str">
            <v>조</v>
          </cell>
        </row>
        <row r="6697">
          <cell r="A6697">
            <v>7804309</v>
          </cell>
          <cell r="B6697" t="str">
            <v>매입AL루바등(E)</v>
          </cell>
          <cell r="C6697" t="str">
            <v>FL32Wx6+IL 4'x4'</v>
          </cell>
          <cell r="D6697" t="str">
            <v>조</v>
          </cell>
        </row>
        <row r="6698">
          <cell r="A6698">
            <v>7804350</v>
          </cell>
          <cell r="B6698" t="str">
            <v>매입AL루바등(E)1x4</v>
          </cell>
          <cell r="C6698" t="str">
            <v>FL 32Wx1 고조도</v>
          </cell>
          <cell r="D6698" t="str">
            <v>조</v>
          </cell>
        </row>
        <row r="6699">
          <cell r="A6699">
            <v>7804351</v>
          </cell>
          <cell r="B6699" t="str">
            <v>매입AL루바등(E)1x4</v>
          </cell>
          <cell r="C6699" t="str">
            <v>FL 32Wx2 고조도</v>
          </cell>
          <cell r="D6699" t="str">
            <v>조</v>
          </cell>
        </row>
        <row r="6700">
          <cell r="A6700">
            <v>7804352</v>
          </cell>
          <cell r="B6700" t="str">
            <v>매입AL루바등(E)2x4</v>
          </cell>
          <cell r="C6700" t="str">
            <v>FL 32Wx3 고조도</v>
          </cell>
          <cell r="D6700" t="str">
            <v>조</v>
          </cell>
        </row>
        <row r="6701">
          <cell r="A6701">
            <v>7804353</v>
          </cell>
          <cell r="B6701" t="str">
            <v>매입AL루바등(E)2x4</v>
          </cell>
          <cell r="C6701" t="str">
            <v>FL 32Wx4 고조도</v>
          </cell>
          <cell r="D6701" t="str">
            <v>조</v>
          </cell>
        </row>
        <row r="6702">
          <cell r="A6702">
            <v>7804354</v>
          </cell>
          <cell r="B6702" t="str">
            <v>매입AL루바등(E)4x4</v>
          </cell>
          <cell r="C6702" t="str">
            <v>FL 32Wx6 고조도</v>
          </cell>
          <cell r="D6702" t="str">
            <v>조</v>
          </cell>
        </row>
        <row r="6703">
          <cell r="A6703">
            <v>7804355</v>
          </cell>
          <cell r="B6703" t="str">
            <v>매입AL루바등(E)1x4</v>
          </cell>
          <cell r="C6703" t="str">
            <v>FL32Wx1+IL고조도</v>
          </cell>
          <cell r="D6703" t="str">
            <v>조</v>
          </cell>
        </row>
        <row r="6704">
          <cell r="A6704">
            <v>7804356</v>
          </cell>
          <cell r="B6704" t="str">
            <v>매입AL루바등(E)1x4</v>
          </cell>
          <cell r="C6704" t="str">
            <v>FL32Wx2+IL고조도</v>
          </cell>
          <cell r="D6704" t="str">
            <v>조</v>
          </cell>
        </row>
        <row r="6705">
          <cell r="A6705">
            <v>7804357</v>
          </cell>
          <cell r="B6705" t="str">
            <v>매입AL루바등(E)2x4</v>
          </cell>
          <cell r="C6705" t="str">
            <v>FL32Wx3+IL고조도</v>
          </cell>
          <cell r="D6705" t="str">
            <v>조</v>
          </cell>
        </row>
        <row r="6706">
          <cell r="A6706">
            <v>7804358</v>
          </cell>
          <cell r="B6706" t="str">
            <v>매입AL루바등(E)2x4</v>
          </cell>
          <cell r="C6706" t="str">
            <v>FL32Wx4+IL고조도</v>
          </cell>
          <cell r="D6706" t="str">
            <v>조</v>
          </cell>
        </row>
        <row r="6707">
          <cell r="A6707">
            <v>7804359</v>
          </cell>
          <cell r="B6707" t="str">
            <v>매입AL루바등(E)4x4</v>
          </cell>
          <cell r="C6707" t="str">
            <v>FL32Wx6+IL고조도</v>
          </cell>
          <cell r="D6707" t="str">
            <v>조</v>
          </cell>
        </row>
        <row r="6708">
          <cell r="A6708">
            <v>7804400</v>
          </cell>
          <cell r="B6708" t="str">
            <v>매입AL루바등(R:3)</v>
          </cell>
          <cell r="C6708" t="str">
            <v>FL 40Wx1 1'x4'</v>
          </cell>
          <cell r="D6708" t="str">
            <v>조</v>
          </cell>
        </row>
        <row r="6709">
          <cell r="A6709">
            <v>7804401</v>
          </cell>
          <cell r="B6709" t="str">
            <v>매입AL루바등(R:3)</v>
          </cell>
          <cell r="C6709" t="str">
            <v>FL 40Wx2 1'x4'</v>
          </cell>
          <cell r="D6709" t="str">
            <v>조</v>
          </cell>
        </row>
        <row r="6710">
          <cell r="A6710">
            <v>7804402</v>
          </cell>
          <cell r="B6710" t="str">
            <v>매입AL루바등(R:3)</v>
          </cell>
          <cell r="C6710" t="str">
            <v>FL 40Wx3 2'x4'</v>
          </cell>
          <cell r="D6710" t="str">
            <v>조</v>
          </cell>
        </row>
        <row r="6711">
          <cell r="A6711">
            <v>7804403</v>
          </cell>
          <cell r="B6711" t="str">
            <v>매입AL루바등(R:3)</v>
          </cell>
          <cell r="C6711" t="str">
            <v>FL 40Wx4 2'x4'</v>
          </cell>
          <cell r="D6711" t="str">
            <v>조</v>
          </cell>
        </row>
        <row r="6712">
          <cell r="A6712">
            <v>7804404</v>
          </cell>
          <cell r="B6712" t="str">
            <v>매입AL루바등(R:3)</v>
          </cell>
          <cell r="C6712" t="str">
            <v>FL 40Wx6 4'x4'</v>
          </cell>
          <cell r="D6712" t="str">
            <v>조</v>
          </cell>
        </row>
        <row r="6713">
          <cell r="A6713">
            <v>7804405</v>
          </cell>
          <cell r="B6713" t="str">
            <v>매입AL루바등(R:3)</v>
          </cell>
          <cell r="C6713" t="str">
            <v>FL40Wx1+IL 1'x4'</v>
          </cell>
          <cell r="D6713" t="str">
            <v>조</v>
          </cell>
        </row>
        <row r="6714">
          <cell r="A6714">
            <v>7804406</v>
          </cell>
          <cell r="B6714" t="str">
            <v>매입AL루바등(R:3)</v>
          </cell>
          <cell r="C6714" t="str">
            <v>FL40Wx2+IL 1'x4'</v>
          </cell>
          <cell r="D6714" t="str">
            <v>조</v>
          </cell>
        </row>
        <row r="6715">
          <cell r="A6715">
            <v>7804407</v>
          </cell>
          <cell r="B6715" t="str">
            <v>매입AL루바등(R:3)</v>
          </cell>
          <cell r="C6715" t="str">
            <v>FL40Wx3+IL 2'x4'</v>
          </cell>
          <cell r="D6715" t="str">
            <v>조</v>
          </cell>
        </row>
        <row r="6716">
          <cell r="A6716">
            <v>7804408</v>
          </cell>
          <cell r="B6716" t="str">
            <v>매입AL루바등(R:3)</v>
          </cell>
          <cell r="C6716" t="str">
            <v>FL40Wx4+IL 2'x4'</v>
          </cell>
          <cell r="D6716" t="str">
            <v>조</v>
          </cell>
        </row>
        <row r="6717">
          <cell r="A6717">
            <v>7804409</v>
          </cell>
          <cell r="B6717" t="str">
            <v>매입AL루바등(R:3)</v>
          </cell>
          <cell r="C6717" t="str">
            <v>FL40Wx6+IL 4'x4'</v>
          </cell>
          <cell r="D6717" t="str">
            <v>조</v>
          </cell>
        </row>
        <row r="6718">
          <cell r="A6718">
            <v>7804450</v>
          </cell>
          <cell r="B6718" t="str">
            <v>매입AL루바(R:3)1x4</v>
          </cell>
          <cell r="C6718" t="str">
            <v>FL 40Wx1 고조도</v>
          </cell>
          <cell r="D6718" t="str">
            <v>조</v>
          </cell>
        </row>
        <row r="6719">
          <cell r="A6719">
            <v>7804451</v>
          </cell>
          <cell r="B6719" t="str">
            <v>매입AL루바(R:3)1x4</v>
          </cell>
          <cell r="C6719" t="str">
            <v>FL 40Wx2 고조도</v>
          </cell>
          <cell r="D6719" t="str">
            <v>조</v>
          </cell>
        </row>
        <row r="6720">
          <cell r="A6720">
            <v>7804452</v>
          </cell>
          <cell r="B6720" t="str">
            <v>매입AL루바(R:3)2x4</v>
          </cell>
          <cell r="C6720" t="str">
            <v>FL 40Wx3 고조도</v>
          </cell>
          <cell r="D6720" t="str">
            <v>조</v>
          </cell>
        </row>
        <row r="6721">
          <cell r="A6721">
            <v>7804453</v>
          </cell>
          <cell r="B6721" t="str">
            <v>매입AL루바(R:3)2x4</v>
          </cell>
          <cell r="C6721" t="str">
            <v>FL 40Wx4 고조도</v>
          </cell>
          <cell r="D6721" t="str">
            <v>조</v>
          </cell>
        </row>
        <row r="6722">
          <cell r="A6722">
            <v>7804454</v>
          </cell>
          <cell r="B6722" t="str">
            <v>매입AL루바(R:3)4x4</v>
          </cell>
          <cell r="C6722" t="str">
            <v>FL 40Wx6 고조도</v>
          </cell>
          <cell r="D6722" t="str">
            <v>조</v>
          </cell>
        </row>
        <row r="6723">
          <cell r="A6723">
            <v>7804455</v>
          </cell>
          <cell r="B6723" t="str">
            <v>매입AL루바(R:3)1x4</v>
          </cell>
          <cell r="C6723" t="str">
            <v>FL40Wx1+IL고조도</v>
          </cell>
          <cell r="D6723" t="str">
            <v>조</v>
          </cell>
        </row>
        <row r="6724">
          <cell r="A6724">
            <v>7804456</v>
          </cell>
          <cell r="B6724" t="str">
            <v>매입AL루바(R:3)1x4</v>
          </cell>
          <cell r="C6724" t="str">
            <v>FL40Wx2+IL고조도</v>
          </cell>
          <cell r="D6724" t="str">
            <v>조</v>
          </cell>
        </row>
        <row r="6725">
          <cell r="A6725">
            <v>7804457</v>
          </cell>
          <cell r="B6725" t="str">
            <v>매입AL루바(R:3)2x4</v>
          </cell>
          <cell r="C6725" t="str">
            <v>FL40Wx3+IL고조도</v>
          </cell>
          <cell r="D6725" t="str">
            <v>조</v>
          </cell>
        </row>
        <row r="6726">
          <cell r="A6726">
            <v>7804458</v>
          </cell>
          <cell r="B6726" t="str">
            <v>매입AL루바(R:3)2x4</v>
          </cell>
          <cell r="C6726" t="str">
            <v>FL40Wx4+IL고조도</v>
          </cell>
          <cell r="D6726" t="str">
            <v>조</v>
          </cell>
        </row>
        <row r="6727">
          <cell r="A6727">
            <v>7804459</v>
          </cell>
          <cell r="B6727" t="str">
            <v>매입AL루바(R:3)4x4</v>
          </cell>
          <cell r="C6727" t="str">
            <v>FL40Wx6+IL고조도</v>
          </cell>
          <cell r="D6727" t="str">
            <v>조</v>
          </cell>
        </row>
        <row r="6728">
          <cell r="A6728">
            <v>7804500</v>
          </cell>
          <cell r="B6728" t="str">
            <v>매입AL루바등(G:3)</v>
          </cell>
          <cell r="C6728" t="str">
            <v>FL 20Wx1 1'x2'</v>
          </cell>
          <cell r="D6728" t="str">
            <v>조</v>
          </cell>
        </row>
        <row r="6729">
          <cell r="A6729">
            <v>7804501</v>
          </cell>
          <cell r="B6729" t="str">
            <v>매입AL루바등(G:3)</v>
          </cell>
          <cell r="C6729" t="str">
            <v>FL 20Wx2 1'x2'</v>
          </cell>
          <cell r="D6729" t="str">
            <v>조</v>
          </cell>
        </row>
        <row r="6730">
          <cell r="A6730">
            <v>7804502</v>
          </cell>
          <cell r="B6730" t="str">
            <v>매입AL루바등(G:3)</v>
          </cell>
          <cell r="C6730" t="str">
            <v>FL 20Wx3 2'x2'</v>
          </cell>
          <cell r="D6730" t="str">
            <v>조</v>
          </cell>
        </row>
        <row r="6731">
          <cell r="A6731">
            <v>7804503</v>
          </cell>
          <cell r="B6731" t="str">
            <v>매입AL루바등(G:3)</v>
          </cell>
          <cell r="C6731" t="str">
            <v>FL 20Wx4 2'x2'</v>
          </cell>
          <cell r="D6731" t="str">
            <v>조</v>
          </cell>
        </row>
        <row r="6732">
          <cell r="A6732">
            <v>7804504</v>
          </cell>
          <cell r="B6732" t="str">
            <v>매입AL루바등(G:3)</v>
          </cell>
          <cell r="C6732" t="str">
            <v>FL20Wx1+IL 1'x2'</v>
          </cell>
          <cell r="D6732" t="str">
            <v>조</v>
          </cell>
        </row>
        <row r="6733">
          <cell r="A6733">
            <v>7804505</v>
          </cell>
          <cell r="B6733" t="str">
            <v>매입AL루바등(G:3)</v>
          </cell>
          <cell r="C6733" t="str">
            <v>FL20Wx2+IL 1'x2'</v>
          </cell>
          <cell r="D6733" t="str">
            <v>조</v>
          </cell>
        </row>
        <row r="6734">
          <cell r="A6734">
            <v>7804506</v>
          </cell>
          <cell r="B6734" t="str">
            <v>매입AL루바등(G:3)</v>
          </cell>
          <cell r="C6734" t="str">
            <v>FL20Wx3+IL 2'x2'</v>
          </cell>
          <cell r="D6734" t="str">
            <v>조</v>
          </cell>
        </row>
        <row r="6735">
          <cell r="A6735">
            <v>7804507</v>
          </cell>
          <cell r="B6735" t="str">
            <v>매입AL루바등(G:3)</v>
          </cell>
          <cell r="C6735" t="str">
            <v>FL20Wx4+IL 2'x2'</v>
          </cell>
          <cell r="D6735" t="str">
            <v>조</v>
          </cell>
        </row>
        <row r="6736">
          <cell r="A6736">
            <v>7804550</v>
          </cell>
          <cell r="B6736" t="str">
            <v>매입AL루바(G:3)1x2</v>
          </cell>
          <cell r="C6736" t="str">
            <v>FL 20Wx1 고조도</v>
          </cell>
          <cell r="D6736" t="str">
            <v>조</v>
          </cell>
        </row>
        <row r="6737">
          <cell r="A6737">
            <v>7804551</v>
          </cell>
          <cell r="B6737" t="str">
            <v>매입AL루바(G:3)1x2</v>
          </cell>
          <cell r="C6737" t="str">
            <v>FL 20Wx2 고조도</v>
          </cell>
          <cell r="D6737" t="str">
            <v>조</v>
          </cell>
        </row>
        <row r="6738">
          <cell r="A6738">
            <v>7804552</v>
          </cell>
          <cell r="B6738" t="str">
            <v>매입AL루바(G:3)2x2</v>
          </cell>
          <cell r="C6738" t="str">
            <v>FL 20Wx3 고조도</v>
          </cell>
          <cell r="D6738" t="str">
            <v>조</v>
          </cell>
        </row>
        <row r="6739">
          <cell r="A6739">
            <v>7804553</v>
          </cell>
          <cell r="B6739" t="str">
            <v>매입AL루바(G:3)2x2</v>
          </cell>
          <cell r="C6739" t="str">
            <v>FL 20Wx4 고조도</v>
          </cell>
          <cell r="D6739" t="str">
            <v>조</v>
          </cell>
        </row>
        <row r="6740">
          <cell r="A6740">
            <v>7804554</v>
          </cell>
          <cell r="B6740" t="str">
            <v>매입AL루바(G:3)1x2</v>
          </cell>
          <cell r="C6740" t="str">
            <v>FL20Wx1+IL고조도</v>
          </cell>
          <cell r="D6740" t="str">
            <v>조</v>
          </cell>
        </row>
        <row r="6741">
          <cell r="A6741">
            <v>7804555</v>
          </cell>
          <cell r="B6741" t="str">
            <v>매입AL루바(G:3)1x2</v>
          </cell>
          <cell r="C6741" t="str">
            <v>FL20Wx2+IL고조도</v>
          </cell>
          <cell r="D6741" t="str">
            <v>조</v>
          </cell>
        </row>
        <row r="6742">
          <cell r="A6742">
            <v>7804556</v>
          </cell>
          <cell r="B6742" t="str">
            <v>매입AL루바(G:3)2x2</v>
          </cell>
          <cell r="C6742" t="str">
            <v>FL20Wx3+IL고조도</v>
          </cell>
          <cell r="D6742" t="str">
            <v>조</v>
          </cell>
        </row>
        <row r="6743">
          <cell r="A6743">
            <v>7804557</v>
          </cell>
          <cell r="B6743" t="str">
            <v>매입AL루바(G:3)2x2</v>
          </cell>
          <cell r="C6743" t="str">
            <v>FL20Wx4+IL고조도</v>
          </cell>
          <cell r="D6743" t="str">
            <v>조</v>
          </cell>
        </row>
        <row r="6744">
          <cell r="A6744">
            <v>7804600</v>
          </cell>
          <cell r="B6744" t="str">
            <v>매입AL루바등(E:고)</v>
          </cell>
          <cell r="C6744" t="str">
            <v>FL 40Wx1 1'x4'</v>
          </cell>
          <cell r="D6744" t="str">
            <v>조</v>
          </cell>
        </row>
        <row r="6745">
          <cell r="A6745">
            <v>7804601</v>
          </cell>
          <cell r="B6745" t="str">
            <v>매입AL루바등(E:고)</v>
          </cell>
          <cell r="C6745" t="str">
            <v>FL 40Wx2 1'x4'</v>
          </cell>
          <cell r="D6745" t="str">
            <v>조</v>
          </cell>
        </row>
        <row r="6746">
          <cell r="A6746">
            <v>7804602</v>
          </cell>
          <cell r="B6746" t="str">
            <v>매입AL루바등(E:고)</v>
          </cell>
          <cell r="C6746" t="str">
            <v>FL 40Wx3 2'x4'</v>
          </cell>
          <cell r="D6746" t="str">
            <v>조</v>
          </cell>
        </row>
        <row r="6747">
          <cell r="A6747">
            <v>7804603</v>
          </cell>
          <cell r="B6747" t="str">
            <v>매입AL루바등(E:고)</v>
          </cell>
          <cell r="C6747" t="str">
            <v>FL 40Wx4 2'x4'</v>
          </cell>
          <cell r="D6747" t="str">
            <v>조</v>
          </cell>
        </row>
        <row r="6748">
          <cell r="A6748">
            <v>7804604</v>
          </cell>
          <cell r="B6748" t="str">
            <v>매입AL루바등(E:고)</v>
          </cell>
          <cell r="C6748" t="str">
            <v>FL 40Wx6 4'x4'</v>
          </cell>
          <cell r="D6748" t="str">
            <v>조</v>
          </cell>
        </row>
        <row r="6749">
          <cell r="A6749">
            <v>7804605</v>
          </cell>
          <cell r="B6749" t="str">
            <v>매입AL루바등(E:고)</v>
          </cell>
          <cell r="C6749" t="str">
            <v>FL40Wx1+IL 1'x4'</v>
          </cell>
          <cell r="D6749" t="str">
            <v>조</v>
          </cell>
        </row>
        <row r="6750">
          <cell r="A6750">
            <v>7804606</v>
          </cell>
          <cell r="B6750" t="str">
            <v>매입AL루바등(E:고)</v>
          </cell>
          <cell r="C6750" t="str">
            <v>FL40Wx2+IL 1'x4'</v>
          </cell>
          <cell r="D6750" t="str">
            <v>조</v>
          </cell>
        </row>
        <row r="6751">
          <cell r="A6751">
            <v>7804607</v>
          </cell>
          <cell r="B6751" t="str">
            <v>매입AL루바등(E:고)</v>
          </cell>
          <cell r="C6751" t="str">
            <v>FL40Wx3+IL 2'x4'</v>
          </cell>
          <cell r="D6751" t="str">
            <v>조</v>
          </cell>
        </row>
        <row r="6752">
          <cell r="A6752">
            <v>7804608</v>
          </cell>
          <cell r="B6752" t="str">
            <v>매입AL루바등(E:고)</v>
          </cell>
          <cell r="C6752" t="str">
            <v>FL40Wx4+IL 2'x4'</v>
          </cell>
          <cell r="D6752" t="str">
            <v>조</v>
          </cell>
        </row>
        <row r="6753">
          <cell r="A6753">
            <v>7804609</v>
          </cell>
          <cell r="B6753" t="str">
            <v>매입AL루바등(E:고)</v>
          </cell>
          <cell r="C6753" t="str">
            <v>FL40Wx6+IL 4'x4'</v>
          </cell>
          <cell r="D6753" t="str">
            <v>조</v>
          </cell>
        </row>
        <row r="6754">
          <cell r="A6754">
            <v>7804700</v>
          </cell>
          <cell r="B6754" t="str">
            <v>매입AL루바등(E:고)</v>
          </cell>
          <cell r="C6754" t="str">
            <v>FL 32Wx1 1'x4'</v>
          </cell>
          <cell r="D6754" t="str">
            <v>조</v>
          </cell>
        </row>
        <row r="6755">
          <cell r="A6755">
            <v>7804701</v>
          </cell>
          <cell r="B6755" t="str">
            <v>매입AL루바등(E:고)</v>
          </cell>
          <cell r="C6755" t="str">
            <v>FL 32Wx2 1'x4'</v>
          </cell>
          <cell r="D6755" t="str">
            <v>조</v>
          </cell>
        </row>
        <row r="6756">
          <cell r="A6756">
            <v>7804702</v>
          </cell>
          <cell r="B6756" t="str">
            <v>매입AL루바등(E:고)</v>
          </cell>
          <cell r="C6756" t="str">
            <v>FL 32Wx3 2'x4'</v>
          </cell>
          <cell r="D6756" t="str">
            <v>조</v>
          </cell>
        </row>
        <row r="6757">
          <cell r="A6757">
            <v>7804703</v>
          </cell>
          <cell r="B6757" t="str">
            <v>매입AL루바등(E:고)</v>
          </cell>
          <cell r="C6757" t="str">
            <v>FL 32Wx4 2'x4'</v>
          </cell>
          <cell r="D6757" t="str">
            <v>조</v>
          </cell>
        </row>
        <row r="6758">
          <cell r="A6758">
            <v>7804704</v>
          </cell>
          <cell r="B6758" t="str">
            <v>매입AL루바등(E:고)</v>
          </cell>
          <cell r="C6758" t="str">
            <v>FL 32Wx6 4'x4'</v>
          </cell>
          <cell r="D6758" t="str">
            <v>조</v>
          </cell>
        </row>
        <row r="6759">
          <cell r="A6759">
            <v>7804705</v>
          </cell>
          <cell r="B6759" t="str">
            <v>매입AL루바등(E:고)</v>
          </cell>
          <cell r="C6759" t="str">
            <v>FL32Wx1+IL 1'x4'</v>
          </cell>
          <cell r="D6759" t="str">
            <v>조</v>
          </cell>
        </row>
        <row r="6760">
          <cell r="A6760">
            <v>7804706</v>
          </cell>
          <cell r="B6760" t="str">
            <v>매입AL루바등(E:고)</v>
          </cell>
          <cell r="C6760" t="str">
            <v>FL32Wx2+IL 1'x4'</v>
          </cell>
          <cell r="D6760" t="str">
            <v>조</v>
          </cell>
        </row>
        <row r="6761">
          <cell r="A6761">
            <v>7804707</v>
          </cell>
          <cell r="B6761" t="str">
            <v>매입AL루바등(E:고)</v>
          </cell>
          <cell r="C6761" t="str">
            <v>FL32Wx3+IL 2'x4'</v>
          </cell>
          <cell r="D6761" t="str">
            <v>조</v>
          </cell>
        </row>
        <row r="6762">
          <cell r="A6762">
            <v>7804708</v>
          </cell>
          <cell r="B6762" t="str">
            <v>매입AL루바등(E:고)</v>
          </cell>
          <cell r="C6762" t="str">
            <v>FL32Wx4+IL 2'x4'</v>
          </cell>
          <cell r="D6762" t="str">
            <v>조</v>
          </cell>
        </row>
        <row r="6763">
          <cell r="A6763">
            <v>7804709</v>
          </cell>
          <cell r="B6763" t="str">
            <v>매입AL루바등(E:고)</v>
          </cell>
          <cell r="C6763" t="str">
            <v>FL32Wx6+IL 4'x4'</v>
          </cell>
          <cell r="D6763" t="str">
            <v>조</v>
          </cell>
        </row>
        <row r="6764">
          <cell r="A6764">
            <v>7805001</v>
          </cell>
          <cell r="B6764" t="str">
            <v>매입아크릴(E)</v>
          </cell>
          <cell r="C6764" t="str">
            <v>FL 20Wx1 1'x2'</v>
          </cell>
          <cell r="D6764" t="str">
            <v>조</v>
          </cell>
        </row>
        <row r="6765">
          <cell r="A6765">
            <v>7805002</v>
          </cell>
          <cell r="B6765" t="str">
            <v>매입아크릴(E)</v>
          </cell>
          <cell r="C6765" t="str">
            <v>FL 20Wx2 1'x2'</v>
          </cell>
          <cell r="D6765" t="str">
            <v>조</v>
          </cell>
        </row>
        <row r="6766">
          <cell r="A6766">
            <v>7805003</v>
          </cell>
          <cell r="B6766" t="str">
            <v>매입아크릴(E)</v>
          </cell>
          <cell r="C6766" t="str">
            <v>FL 20Wx3 2'x2'</v>
          </cell>
          <cell r="D6766" t="str">
            <v>조</v>
          </cell>
        </row>
        <row r="6767">
          <cell r="A6767">
            <v>7805004</v>
          </cell>
          <cell r="B6767" t="str">
            <v>매입아크릴(E)</v>
          </cell>
          <cell r="C6767" t="str">
            <v>FL 20Wx4 2'x2'</v>
          </cell>
          <cell r="D6767" t="str">
            <v>조</v>
          </cell>
        </row>
        <row r="6768">
          <cell r="A6768">
            <v>7805005</v>
          </cell>
          <cell r="B6768" t="str">
            <v>매입아크릴(E)</v>
          </cell>
          <cell r="C6768" t="str">
            <v>FL 40Wx1 1'x4'</v>
          </cell>
          <cell r="D6768" t="str">
            <v>조</v>
          </cell>
        </row>
        <row r="6769">
          <cell r="A6769">
            <v>7805006</v>
          </cell>
          <cell r="B6769" t="str">
            <v>매입아크릴(E)</v>
          </cell>
          <cell r="C6769" t="str">
            <v>FL 40Wx2 1'x4'</v>
          </cell>
          <cell r="D6769" t="str">
            <v>조</v>
          </cell>
        </row>
        <row r="6770">
          <cell r="A6770">
            <v>7805007</v>
          </cell>
          <cell r="B6770" t="str">
            <v>매입아크릴(E)</v>
          </cell>
          <cell r="C6770" t="str">
            <v>FL 40Wx3 2'x4'</v>
          </cell>
          <cell r="D6770" t="str">
            <v>조</v>
          </cell>
        </row>
        <row r="6771">
          <cell r="A6771">
            <v>7805008</v>
          </cell>
          <cell r="B6771" t="str">
            <v>매입아크릴(E)</v>
          </cell>
          <cell r="C6771" t="str">
            <v>FL 40Wx4 2'x4'</v>
          </cell>
          <cell r="D6771" t="str">
            <v>조</v>
          </cell>
        </row>
        <row r="6772">
          <cell r="A6772">
            <v>7805009</v>
          </cell>
          <cell r="B6772" t="str">
            <v>매입아크릴(E)</v>
          </cell>
          <cell r="C6772" t="str">
            <v>FL 40Wx6 4'x4'</v>
          </cell>
          <cell r="D6772" t="str">
            <v>조</v>
          </cell>
        </row>
        <row r="6773">
          <cell r="A6773">
            <v>7805020</v>
          </cell>
          <cell r="B6773" t="str">
            <v>매입아크릴(E)</v>
          </cell>
          <cell r="C6773" t="str">
            <v>FL20Wx1+IL 1'x2'</v>
          </cell>
          <cell r="D6773" t="str">
            <v>조</v>
          </cell>
        </row>
        <row r="6774">
          <cell r="A6774">
            <v>7805021</v>
          </cell>
          <cell r="B6774" t="str">
            <v>매입아크릴(E)</v>
          </cell>
          <cell r="C6774" t="str">
            <v>FL20Wx2+IL 1'x2'</v>
          </cell>
          <cell r="D6774" t="str">
            <v>조</v>
          </cell>
        </row>
        <row r="6775">
          <cell r="A6775">
            <v>7805022</v>
          </cell>
          <cell r="B6775" t="str">
            <v>매입아크릴(E)</v>
          </cell>
          <cell r="C6775" t="str">
            <v>FL20Wx3+IL 2'x2'</v>
          </cell>
          <cell r="D6775" t="str">
            <v>조</v>
          </cell>
        </row>
        <row r="6776">
          <cell r="A6776">
            <v>7805023</v>
          </cell>
          <cell r="B6776" t="str">
            <v>매입아크릴(E)</v>
          </cell>
          <cell r="C6776" t="str">
            <v>FL20Wx4+IL 2'x2'</v>
          </cell>
          <cell r="D6776" t="str">
            <v>조</v>
          </cell>
        </row>
        <row r="6777">
          <cell r="A6777">
            <v>7805024</v>
          </cell>
          <cell r="B6777" t="str">
            <v>매입아크릴(E)</v>
          </cell>
          <cell r="C6777" t="str">
            <v>FL40Wx1+IL 1'x4'</v>
          </cell>
          <cell r="D6777" t="str">
            <v>조</v>
          </cell>
        </row>
        <row r="6778">
          <cell r="A6778">
            <v>7805025</v>
          </cell>
          <cell r="B6778" t="str">
            <v>매입아크릴(E)</v>
          </cell>
          <cell r="C6778" t="str">
            <v>FL40Wx2+IL 1'x4'</v>
          </cell>
          <cell r="D6778" t="str">
            <v>조</v>
          </cell>
        </row>
        <row r="6779">
          <cell r="A6779">
            <v>7805026</v>
          </cell>
          <cell r="B6779" t="str">
            <v>매입아크릴(E)</v>
          </cell>
          <cell r="C6779" t="str">
            <v>FL40Wx3+IL 2'x4'</v>
          </cell>
          <cell r="D6779" t="str">
            <v>조</v>
          </cell>
        </row>
        <row r="6780">
          <cell r="A6780">
            <v>7805027</v>
          </cell>
          <cell r="B6780" t="str">
            <v>매입아크릴(E)</v>
          </cell>
          <cell r="C6780" t="str">
            <v>FL40Wx4+IL 2'x4'</v>
          </cell>
          <cell r="D6780" t="str">
            <v>조</v>
          </cell>
        </row>
        <row r="6781">
          <cell r="A6781">
            <v>7805028</v>
          </cell>
          <cell r="B6781" t="str">
            <v>매입아크릴(E)</v>
          </cell>
          <cell r="C6781" t="str">
            <v>FL40Wx6+IL 4'x4'</v>
          </cell>
          <cell r="D6781" t="str">
            <v>조</v>
          </cell>
        </row>
        <row r="6782">
          <cell r="A6782">
            <v>7805100</v>
          </cell>
          <cell r="B6782" t="str">
            <v>매입아크릴(G)</v>
          </cell>
          <cell r="C6782" t="str">
            <v>FL 20Wx1 1'x2'</v>
          </cell>
          <cell r="D6782" t="str">
            <v>조</v>
          </cell>
        </row>
        <row r="6783">
          <cell r="A6783">
            <v>7805101</v>
          </cell>
          <cell r="B6783" t="str">
            <v>매입아크릴(G)</v>
          </cell>
          <cell r="C6783" t="str">
            <v>FL 20Wx2 1'x2'</v>
          </cell>
          <cell r="D6783" t="str">
            <v>조</v>
          </cell>
        </row>
        <row r="6784">
          <cell r="A6784">
            <v>7805102</v>
          </cell>
          <cell r="B6784" t="str">
            <v>매입아크릴(G)</v>
          </cell>
          <cell r="C6784" t="str">
            <v>FL 20Wx3 2'x2'</v>
          </cell>
          <cell r="D6784" t="str">
            <v>조</v>
          </cell>
        </row>
        <row r="6785">
          <cell r="A6785">
            <v>7805103</v>
          </cell>
          <cell r="B6785" t="str">
            <v>매입아크릴(G)</v>
          </cell>
          <cell r="C6785" t="str">
            <v>FL 20Wx4 2'x2'</v>
          </cell>
          <cell r="D6785" t="str">
            <v>조</v>
          </cell>
        </row>
        <row r="6786">
          <cell r="A6786">
            <v>7805104</v>
          </cell>
          <cell r="B6786" t="str">
            <v>매입아크릴(G)</v>
          </cell>
          <cell r="C6786" t="str">
            <v>FL20Wx1+IL 1'x2'</v>
          </cell>
          <cell r="D6786" t="str">
            <v>조</v>
          </cell>
        </row>
        <row r="6787">
          <cell r="A6787">
            <v>7805105</v>
          </cell>
          <cell r="B6787" t="str">
            <v>매입아크릴(G)</v>
          </cell>
          <cell r="C6787" t="str">
            <v>FL20Wx2+IL 1'x2'</v>
          </cell>
          <cell r="D6787" t="str">
            <v>조</v>
          </cell>
        </row>
        <row r="6788">
          <cell r="A6788">
            <v>7805106</v>
          </cell>
          <cell r="B6788" t="str">
            <v>매입아크릴(G)</v>
          </cell>
          <cell r="C6788" t="str">
            <v>FL20Wx3+IL 2'x2'</v>
          </cell>
          <cell r="D6788" t="str">
            <v>조</v>
          </cell>
        </row>
        <row r="6789">
          <cell r="A6789">
            <v>7805107</v>
          </cell>
          <cell r="B6789" t="str">
            <v>매입아크릴(G)</v>
          </cell>
          <cell r="C6789" t="str">
            <v>FL20Wx4+IL 2'x2'</v>
          </cell>
          <cell r="D6789" t="str">
            <v>조</v>
          </cell>
        </row>
        <row r="6790">
          <cell r="A6790">
            <v>7805200</v>
          </cell>
          <cell r="B6790" t="str">
            <v>매입아크릴(R)</v>
          </cell>
          <cell r="C6790" t="str">
            <v>FL 40Wx1 1'x4'</v>
          </cell>
          <cell r="D6790" t="str">
            <v>조</v>
          </cell>
        </row>
        <row r="6791">
          <cell r="A6791">
            <v>7805201</v>
          </cell>
          <cell r="B6791" t="str">
            <v>매입아크릴(R)</v>
          </cell>
          <cell r="C6791" t="str">
            <v>FL 40Wx2 1'x4'</v>
          </cell>
          <cell r="D6791" t="str">
            <v>조</v>
          </cell>
        </row>
        <row r="6792">
          <cell r="A6792">
            <v>7805202</v>
          </cell>
          <cell r="B6792" t="str">
            <v>매입아크릴(R)</v>
          </cell>
          <cell r="C6792" t="str">
            <v>FL 40Wx3 2'x4'</v>
          </cell>
          <cell r="D6792" t="str">
            <v>조</v>
          </cell>
        </row>
        <row r="6793">
          <cell r="A6793">
            <v>7805203</v>
          </cell>
          <cell r="B6793" t="str">
            <v>매입아크릴(R)</v>
          </cell>
          <cell r="C6793" t="str">
            <v>FL 40Wx4 2'x4'</v>
          </cell>
          <cell r="D6793" t="str">
            <v>조</v>
          </cell>
        </row>
        <row r="6794">
          <cell r="A6794">
            <v>7805204</v>
          </cell>
          <cell r="B6794" t="str">
            <v>매입아크릴(R)</v>
          </cell>
          <cell r="C6794" t="str">
            <v>FL 40Wx6 4'x4'</v>
          </cell>
          <cell r="D6794" t="str">
            <v>조</v>
          </cell>
        </row>
        <row r="6795">
          <cell r="A6795">
            <v>7805220</v>
          </cell>
          <cell r="B6795" t="str">
            <v>매입아크릴(R)</v>
          </cell>
          <cell r="C6795" t="str">
            <v>FL40Wx1+IL 1'x4'</v>
          </cell>
          <cell r="D6795" t="str">
            <v>조</v>
          </cell>
        </row>
        <row r="6796">
          <cell r="A6796">
            <v>7805221</v>
          </cell>
          <cell r="B6796" t="str">
            <v>매입아크릴(R)</v>
          </cell>
          <cell r="C6796" t="str">
            <v>FL40Wx2+IL 1'x4'</v>
          </cell>
          <cell r="D6796" t="str">
            <v>조</v>
          </cell>
        </row>
        <row r="6797">
          <cell r="A6797">
            <v>7805222</v>
          </cell>
          <cell r="B6797" t="str">
            <v>매입아크릴(R)</v>
          </cell>
          <cell r="C6797" t="str">
            <v>FL40Wx3+IL 2'x4'</v>
          </cell>
          <cell r="D6797" t="str">
            <v>조</v>
          </cell>
        </row>
        <row r="6798">
          <cell r="A6798">
            <v>7805223</v>
          </cell>
          <cell r="B6798" t="str">
            <v>매입아크릴(R)</v>
          </cell>
          <cell r="C6798" t="str">
            <v>FL40Wx4+IL 2'x4'</v>
          </cell>
          <cell r="D6798" t="str">
            <v>조</v>
          </cell>
        </row>
        <row r="6799">
          <cell r="A6799">
            <v>7805224</v>
          </cell>
          <cell r="B6799" t="str">
            <v>매입아크릴(R)</v>
          </cell>
          <cell r="C6799" t="str">
            <v>FL40Wx6+IL 4'x4'</v>
          </cell>
          <cell r="D6799" t="str">
            <v>조</v>
          </cell>
        </row>
        <row r="6800">
          <cell r="A6800">
            <v>7805300</v>
          </cell>
          <cell r="B6800" t="str">
            <v>매입아크릴(E)</v>
          </cell>
          <cell r="C6800" t="str">
            <v>FL 32Wx1 1'x4'</v>
          </cell>
          <cell r="D6800" t="str">
            <v>조</v>
          </cell>
        </row>
        <row r="6801">
          <cell r="A6801">
            <v>7805301</v>
          </cell>
          <cell r="B6801" t="str">
            <v>매입아크릴(E)</v>
          </cell>
          <cell r="C6801" t="str">
            <v>FL 32Wx2 1'x4'</v>
          </cell>
          <cell r="D6801" t="str">
            <v>조</v>
          </cell>
        </row>
        <row r="6802">
          <cell r="A6802">
            <v>7805302</v>
          </cell>
          <cell r="B6802" t="str">
            <v>매입아크릴(E)</v>
          </cell>
          <cell r="C6802" t="str">
            <v>FL 32Wx3 2'x4'</v>
          </cell>
          <cell r="D6802" t="str">
            <v>조</v>
          </cell>
        </row>
        <row r="6803">
          <cell r="A6803">
            <v>7805303</v>
          </cell>
          <cell r="B6803" t="str">
            <v>매입아크릴(E)</v>
          </cell>
          <cell r="C6803" t="str">
            <v>FL 32Wx4 2'x4'</v>
          </cell>
          <cell r="D6803" t="str">
            <v>조</v>
          </cell>
        </row>
        <row r="6804">
          <cell r="A6804">
            <v>7805304</v>
          </cell>
          <cell r="B6804" t="str">
            <v>매입아크릴(E)</v>
          </cell>
          <cell r="C6804" t="str">
            <v>FL 32Wx6 4'x4'</v>
          </cell>
          <cell r="D6804" t="str">
            <v>조</v>
          </cell>
        </row>
        <row r="6805">
          <cell r="A6805">
            <v>7805320</v>
          </cell>
          <cell r="B6805" t="str">
            <v>매입아크릴(E)</v>
          </cell>
          <cell r="C6805" t="str">
            <v>FL32Wx1+IL 1'x4'</v>
          </cell>
          <cell r="D6805" t="str">
            <v>조</v>
          </cell>
        </row>
        <row r="6806">
          <cell r="A6806">
            <v>7805321</v>
          </cell>
          <cell r="B6806" t="str">
            <v>매입아크릴(E)</v>
          </cell>
          <cell r="C6806" t="str">
            <v>FL32Wx2+IL 1'x4'</v>
          </cell>
          <cell r="D6806" t="str">
            <v>조</v>
          </cell>
        </row>
        <row r="6807">
          <cell r="A6807">
            <v>7805322</v>
          </cell>
          <cell r="B6807" t="str">
            <v>매입아크릴(E)</v>
          </cell>
          <cell r="C6807" t="str">
            <v>FL32Wx3+IL 2'x4'</v>
          </cell>
          <cell r="D6807" t="str">
            <v>조</v>
          </cell>
        </row>
        <row r="6808">
          <cell r="A6808">
            <v>7805323</v>
          </cell>
          <cell r="B6808" t="str">
            <v>매입아크릴(E)</v>
          </cell>
          <cell r="C6808" t="str">
            <v>FL32Wx4+IL 2'x4'</v>
          </cell>
          <cell r="D6808" t="str">
            <v>조</v>
          </cell>
        </row>
        <row r="6809">
          <cell r="A6809">
            <v>7805324</v>
          </cell>
          <cell r="B6809" t="str">
            <v>매입아크릴(E)</v>
          </cell>
          <cell r="C6809" t="str">
            <v>FL32Wx6+IL 4'x4'</v>
          </cell>
          <cell r="D6809" t="str">
            <v>조</v>
          </cell>
        </row>
        <row r="6810">
          <cell r="A6810">
            <v>7805400</v>
          </cell>
          <cell r="B6810" t="str">
            <v>매입아크릴(R:3)</v>
          </cell>
          <cell r="C6810" t="str">
            <v>FL 40Wx1 1'x4'</v>
          </cell>
          <cell r="D6810" t="str">
            <v>조</v>
          </cell>
        </row>
        <row r="6811">
          <cell r="A6811">
            <v>7805401</v>
          </cell>
          <cell r="B6811" t="str">
            <v>매입아크릴(R:3)</v>
          </cell>
          <cell r="C6811" t="str">
            <v>FL 40Wx2 1'x4'</v>
          </cell>
          <cell r="D6811" t="str">
            <v>조</v>
          </cell>
        </row>
        <row r="6812">
          <cell r="A6812">
            <v>7805402</v>
          </cell>
          <cell r="B6812" t="str">
            <v>매입아크릴(R:3)</v>
          </cell>
          <cell r="C6812" t="str">
            <v>FL 40Wx3 2'x4'</v>
          </cell>
          <cell r="D6812" t="str">
            <v>조</v>
          </cell>
        </row>
        <row r="6813">
          <cell r="A6813">
            <v>7805403</v>
          </cell>
          <cell r="B6813" t="str">
            <v>매입아크릴(R:3)</v>
          </cell>
          <cell r="C6813" t="str">
            <v>FL 40Wx4 2'x4'</v>
          </cell>
          <cell r="D6813" t="str">
            <v>조</v>
          </cell>
        </row>
        <row r="6814">
          <cell r="A6814">
            <v>7805404</v>
          </cell>
          <cell r="B6814" t="str">
            <v>매입아크릴(R:3)</v>
          </cell>
          <cell r="C6814" t="str">
            <v>FL 40Wx6 4'x4'</v>
          </cell>
          <cell r="D6814" t="str">
            <v>조</v>
          </cell>
        </row>
        <row r="6815">
          <cell r="A6815">
            <v>7805420</v>
          </cell>
          <cell r="B6815" t="str">
            <v>매입아크릴(R:3)</v>
          </cell>
          <cell r="C6815" t="str">
            <v>FL40Wx1+IL 1'x4'</v>
          </cell>
          <cell r="D6815" t="str">
            <v>조</v>
          </cell>
        </row>
        <row r="6816">
          <cell r="A6816">
            <v>7805421</v>
          </cell>
          <cell r="B6816" t="str">
            <v>매입아크릴(R:3)</v>
          </cell>
          <cell r="C6816" t="str">
            <v>FL40Wx2+IL 1'x4'</v>
          </cell>
          <cell r="D6816" t="str">
            <v>조</v>
          </cell>
        </row>
        <row r="6817">
          <cell r="A6817">
            <v>7805422</v>
          </cell>
          <cell r="B6817" t="str">
            <v>매입아크릴(R:3)</v>
          </cell>
          <cell r="C6817" t="str">
            <v>FL40Wx3+IL 2'x4'</v>
          </cell>
          <cell r="D6817" t="str">
            <v>조</v>
          </cell>
        </row>
        <row r="6818">
          <cell r="A6818">
            <v>7805423</v>
          </cell>
          <cell r="B6818" t="str">
            <v>매입아크릴(R:3)</v>
          </cell>
          <cell r="C6818" t="str">
            <v>FL40Wx4+IL 2'x4'</v>
          </cell>
          <cell r="D6818" t="str">
            <v>조</v>
          </cell>
        </row>
        <row r="6819">
          <cell r="A6819">
            <v>7805424</v>
          </cell>
          <cell r="B6819" t="str">
            <v>매입아크릴(R:3)</v>
          </cell>
          <cell r="C6819" t="str">
            <v>FL40Wx6+IL 4'x4'</v>
          </cell>
          <cell r="D6819" t="str">
            <v>조</v>
          </cell>
        </row>
        <row r="6820">
          <cell r="A6820">
            <v>7805500</v>
          </cell>
          <cell r="B6820" t="str">
            <v>매입아크릴(G:3)</v>
          </cell>
          <cell r="C6820" t="str">
            <v>FL 20Wx1 1'x2'</v>
          </cell>
          <cell r="D6820" t="str">
            <v>조</v>
          </cell>
        </row>
        <row r="6821">
          <cell r="A6821">
            <v>7805501</v>
          </cell>
          <cell r="B6821" t="str">
            <v>매입아크릴(G:3)</v>
          </cell>
          <cell r="C6821" t="str">
            <v>FL 20Wx2 1'x2'</v>
          </cell>
          <cell r="D6821" t="str">
            <v>조</v>
          </cell>
        </row>
        <row r="6822">
          <cell r="A6822">
            <v>7805502</v>
          </cell>
          <cell r="B6822" t="str">
            <v>매입아크릴(G:3)</v>
          </cell>
          <cell r="C6822" t="str">
            <v>FL 20Wx3 2'x2'</v>
          </cell>
          <cell r="D6822" t="str">
            <v>조</v>
          </cell>
        </row>
        <row r="6823">
          <cell r="A6823">
            <v>7805503</v>
          </cell>
          <cell r="B6823" t="str">
            <v>매입아크릴(G:3)</v>
          </cell>
          <cell r="C6823" t="str">
            <v>FL 20Wx4 2'x2'</v>
          </cell>
          <cell r="D6823" t="str">
            <v>조</v>
          </cell>
        </row>
        <row r="6824">
          <cell r="A6824">
            <v>7805504</v>
          </cell>
          <cell r="B6824" t="str">
            <v>매입아크릴(G:3)</v>
          </cell>
          <cell r="C6824" t="str">
            <v>FL20Wx1+IL 1'x2'</v>
          </cell>
          <cell r="D6824" t="str">
            <v>조</v>
          </cell>
        </row>
        <row r="6825">
          <cell r="A6825">
            <v>7805505</v>
          </cell>
          <cell r="B6825" t="str">
            <v>매입아크릴(G:3)</v>
          </cell>
          <cell r="C6825" t="str">
            <v>FL20Wx2+IL 1'x2'</v>
          </cell>
          <cell r="D6825" t="str">
            <v>조</v>
          </cell>
        </row>
        <row r="6826">
          <cell r="A6826">
            <v>7805506</v>
          </cell>
          <cell r="B6826" t="str">
            <v>매입아크릴(G:3)</v>
          </cell>
          <cell r="C6826" t="str">
            <v>FL20Wx3+IL 2'x2'</v>
          </cell>
          <cell r="D6826" t="str">
            <v>조</v>
          </cell>
        </row>
        <row r="6827">
          <cell r="A6827">
            <v>7805507</v>
          </cell>
          <cell r="B6827" t="str">
            <v>매입아크릴(G:3)</v>
          </cell>
          <cell r="C6827" t="str">
            <v>FL20Wx4+IL 2'x2'</v>
          </cell>
          <cell r="D6827" t="str">
            <v>조</v>
          </cell>
        </row>
        <row r="6828">
          <cell r="A6828">
            <v>7805600</v>
          </cell>
          <cell r="B6828" t="str">
            <v>매입아크릴(E:고)</v>
          </cell>
          <cell r="C6828" t="str">
            <v>FL 40Wx1 1'x4'</v>
          </cell>
          <cell r="D6828" t="str">
            <v>조</v>
          </cell>
        </row>
        <row r="6829">
          <cell r="A6829">
            <v>7805601</v>
          </cell>
          <cell r="B6829" t="str">
            <v>매입아크릴(E:고)</v>
          </cell>
          <cell r="C6829" t="str">
            <v>FL 40Wx2 1'x4'</v>
          </cell>
          <cell r="D6829" t="str">
            <v>조</v>
          </cell>
        </row>
        <row r="6830">
          <cell r="A6830">
            <v>7805602</v>
          </cell>
          <cell r="B6830" t="str">
            <v>매입아크릴(E:고)</v>
          </cell>
          <cell r="C6830" t="str">
            <v>FL 40Wx3 2'x4'</v>
          </cell>
          <cell r="D6830" t="str">
            <v>조</v>
          </cell>
        </row>
        <row r="6831">
          <cell r="A6831">
            <v>7805603</v>
          </cell>
          <cell r="B6831" t="str">
            <v>매입아크릴(E:고)</v>
          </cell>
          <cell r="C6831" t="str">
            <v>FL 40Wx4 2'x4'</v>
          </cell>
          <cell r="D6831" t="str">
            <v>조</v>
          </cell>
        </row>
        <row r="6832">
          <cell r="A6832">
            <v>7805604</v>
          </cell>
          <cell r="B6832" t="str">
            <v>매입아크릴(E:고)</v>
          </cell>
          <cell r="C6832" t="str">
            <v>FL 40Wx6 4'x4'</v>
          </cell>
          <cell r="D6832" t="str">
            <v>조</v>
          </cell>
        </row>
        <row r="6833">
          <cell r="A6833">
            <v>7805605</v>
          </cell>
          <cell r="B6833" t="str">
            <v>매입아크릴(E:고)</v>
          </cell>
          <cell r="C6833" t="str">
            <v>FL40Wx1+IL 1'x4'</v>
          </cell>
          <cell r="D6833" t="str">
            <v>조</v>
          </cell>
        </row>
        <row r="6834">
          <cell r="A6834">
            <v>7805606</v>
          </cell>
          <cell r="B6834" t="str">
            <v>매입아크릴(E:고)</v>
          </cell>
          <cell r="C6834" t="str">
            <v>FL40Wx2+IL 1'x4'</v>
          </cell>
          <cell r="D6834" t="str">
            <v>조</v>
          </cell>
        </row>
        <row r="6835">
          <cell r="A6835">
            <v>7805607</v>
          </cell>
          <cell r="B6835" t="str">
            <v>매입아크릴(E:고)</v>
          </cell>
          <cell r="C6835" t="str">
            <v>FL40Wx3+IL 2'x4'</v>
          </cell>
          <cell r="D6835" t="str">
            <v>조</v>
          </cell>
        </row>
        <row r="6836">
          <cell r="A6836">
            <v>7805608</v>
          </cell>
          <cell r="B6836" t="str">
            <v>매입아크릴(E:고)</v>
          </cell>
          <cell r="C6836" t="str">
            <v>FL40Wx4+IL 2'x4'</v>
          </cell>
          <cell r="D6836" t="str">
            <v>조</v>
          </cell>
        </row>
        <row r="6837">
          <cell r="A6837">
            <v>7805609</v>
          </cell>
          <cell r="B6837" t="str">
            <v>매입아크릴(E:고)</v>
          </cell>
          <cell r="C6837" t="str">
            <v>FL40Wx6+IL 4'x4'</v>
          </cell>
          <cell r="D6837" t="str">
            <v>조</v>
          </cell>
        </row>
        <row r="6838">
          <cell r="A6838">
            <v>7805700</v>
          </cell>
          <cell r="B6838" t="str">
            <v>매입아크릴(E:고)</v>
          </cell>
          <cell r="C6838" t="str">
            <v>FL 32Wx1 1'x4'</v>
          </cell>
          <cell r="D6838" t="str">
            <v>조</v>
          </cell>
        </row>
        <row r="6839">
          <cell r="A6839">
            <v>7805701</v>
          </cell>
          <cell r="B6839" t="str">
            <v>매입아크릴(E:고)</v>
          </cell>
          <cell r="C6839" t="str">
            <v>FL 32Wx2 1'x4'</v>
          </cell>
          <cell r="D6839" t="str">
            <v>조</v>
          </cell>
        </row>
        <row r="6840">
          <cell r="A6840">
            <v>7805702</v>
          </cell>
          <cell r="B6840" t="str">
            <v>매입아크릴(E:고)</v>
          </cell>
          <cell r="C6840" t="str">
            <v>FL 32Wx3 2'x4'</v>
          </cell>
          <cell r="D6840" t="str">
            <v>조</v>
          </cell>
        </row>
        <row r="6841">
          <cell r="A6841">
            <v>7805703</v>
          </cell>
          <cell r="B6841" t="str">
            <v>매입아크릴(E:고)</v>
          </cell>
          <cell r="C6841" t="str">
            <v>FL 32Wx4 2'x4'</v>
          </cell>
          <cell r="D6841" t="str">
            <v>조</v>
          </cell>
        </row>
        <row r="6842">
          <cell r="A6842">
            <v>7805704</v>
          </cell>
          <cell r="B6842" t="str">
            <v>매입아크릴(E:고)</v>
          </cell>
          <cell r="C6842" t="str">
            <v>FL 32Wx6 4'x4'</v>
          </cell>
          <cell r="D6842" t="str">
            <v>조</v>
          </cell>
        </row>
        <row r="6843">
          <cell r="A6843">
            <v>7805705</v>
          </cell>
          <cell r="B6843" t="str">
            <v>매입아크릴(E:고)</v>
          </cell>
          <cell r="C6843" t="str">
            <v>FL32Wx1+IL 1'x4'</v>
          </cell>
          <cell r="D6843" t="str">
            <v>조</v>
          </cell>
        </row>
        <row r="6844">
          <cell r="A6844">
            <v>7805706</v>
          </cell>
          <cell r="B6844" t="str">
            <v>매입아크릴(E:고)</v>
          </cell>
          <cell r="C6844" t="str">
            <v>FL32Wx2+IL 1'x4'</v>
          </cell>
          <cell r="D6844" t="str">
            <v>조</v>
          </cell>
        </row>
        <row r="6845">
          <cell r="A6845">
            <v>7805707</v>
          </cell>
          <cell r="B6845" t="str">
            <v>매입아크릴(E:고)</v>
          </cell>
          <cell r="C6845" t="str">
            <v>FL32Wx3+IL 2'x4'</v>
          </cell>
          <cell r="D6845" t="str">
            <v>조</v>
          </cell>
        </row>
        <row r="6846">
          <cell r="A6846">
            <v>7805708</v>
          </cell>
          <cell r="B6846" t="str">
            <v>매입아크릴(E:고)</v>
          </cell>
          <cell r="C6846" t="str">
            <v>FL32Wx4+IL 2'x4'</v>
          </cell>
          <cell r="D6846" t="str">
            <v>조</v>
          </cell>
        </row>
        <row r="6847">
          <cell r="A6847">
            <v>7805709</v>
          </cell>
          <cell r="B6847" t="str">
            <v>매입아크릴(E:고)</v>
          </cell>
          <cell r="C6847" t="str">
            <v>FL32Wx6+IL 4'x4'</v>
          </cell>
          <cell r="D6847" t="str">
            <v>조</v>
          </cell>
        </row>
        <row r="6848">
          <cell r="A6848">
            <v>7806001</v>
          </cell>
          <cell r="B6848" t="str">
            <v>매입파라보릭(E)</v>
          </cell>
          <cell r="C6848" t="str">
            <v>FL 20Wx1 1x2 6c</v>
          </cell>
          <cell r="D6848" t="str">
            <v>조</v>
          </cell>
        </row>
        <row r="6849">
          <cell r="A6849">
            <v>7806002</v>
          </cell>
          <cell r="B6849" t="str">
            <v>매입파라보릭(E)</v>
          </cell>
          <cell r="C6849" t="str">
            <v>FL 20Wx2 1x2 8c</v>
          </cell>
          <cell r="D6849" t="str">
            <v>조</v>
          </cell>
        </row>
        <row r="6850">
          <cell r="A6850">
            <v>7806003</v>
          </cell>
          <cell r="B6850" t="str">
            <v>매입파라보릭(E)</v>
          </cell>
          <cell r="C6850" t="str">
            <v>FL 20Wx3 2x2 9c</v>
          </cell>
          <cell r="D6850" t="str">
            <v>조</v>
          </cell>
        </row>
        <row r="6851">
          <cell r="A6851">
            <v>7806004</v>
          </cell>
          <cell r="B6851" t="str">
            <v>매입파라보릭(E)</v>
          </cell>
          <cell r="C6851" t="str">
            <v>FL 20Wx4 2x2 16c</v>
          </cell>
          <cell r="D6851" t="str">
            <v>조</v>
          </cell>
        </row>
        <row r="6852">
          <cell r="A6852">
            <v>7806010</v>
          </cell>
          <cell r="B6852" t="str">
            <v>매입파라보릭(E)</v>
          </cell>
          <cell r="C6852" t="str">
            <v>FL 40Wx1 1x4 8c</v>
          </cell>
          <cell r="D6852" t="str">
            <v>조</v>
          </cell>
        </row>
        <row r="6853">
          <cell r="A6853">
            <v>7806011</v>
          </cell>
          <cell r="B6853" t="str">
            <v>매입파라보릭(E)</v>
          </cell>
          <cell r="C6853" t="str">
            <v>FL 40Wx2 1x4 16c</v>
          </cell>
          <cell r="D6853" t="str">
            <v>조</v>
          </cell>
        </row>
        <row r="6854">
          <cell r="A6854">
            <v>7806012</v>
          </cell>
          <cell r="B6854" t="str">
            <v>매입파라보릭(E)</v>
          </cell>
          <cell r="C6854" t="str">
            <v>FL 40Wx3 2x4 18c</v>
          </cell>
          <cell r="D6854" t="str">
            <v>조</v>
          </cell>
        </row>
        <row r="6855">
          <cell r="A6855">
            <v>7806013</v>
          </cell>
          <cell r="B6855" t="str">
            <v>매입파라보릭(E)</v>
          </cell>
          <cell r="C6855" t="str">
            <v>FL 40Wx4 2x4 32c</v>
          </cell>
          <cell r="D6855" t="str">
            <v>조</v>
          </cell>
        </row>
        <row r="6856">
          <cell r="A6856">
            <v>7806014</v>
          </cell>
          <cell r="B6856" t="str">
            <v>매입파라보릭(E)</v>
          </cell>
          <cell r="C6856" t="str">
            <v>FL 40Wx6 4x4 32c</v>
          </cell>
          <cell r="D6856" t="str">
            <v>조</v>
          </cell>
        </row>
        <row r="6857">
          <cell r="A6857">
            <v>7806020</v>
          </cell>
          <cell r="B6857" t="str">
            <v>매입파라보릭(E)</v>
          </cell>
          <cell r="C6857" t="str">
            <v>FL20Wx1+IL1x2 6c</v>
          </cell>
          <cell r="D6857" t="str">
            <v>조</v>
          </cell>
        </row>
        <row r="6858">
          <cell r="A6858">
            <v>7806021</v>
          </cell>
          <cell r="B6858" t="str">
            <v>매입파라보릭(E)</v>
          </cell>
          <cell r="C6858" t="str">
            <v>FL20Wx2+IL1x2 8c</v>
          </cell>
          <cell r="D6858" t="str">
            <v>조</v>
          </cell>
        </row>
        <row r="6859">
          <cell r="A6859">
            <v>7806022</v>
          </cell>
          <cell r="B6859" t="str">
            <v>매입파라보릭(E)</v>
          </cell>
          <cell r="C6859" t="str">
            <v>FL20Wx3+IL2x2 9c</v>
          </cell>
          <cell r="D6859" t="str">
            <v>조</v>
          </cell>
        </row>
        <row r="6860">
          <cell r="A6860">
            <v>7806023</v>
          </cell>
          <cell r="B6860" t="str">
            <v>매입파라보릭(E)</v>
          </cell>
          <cell r="C6860" t="str">
            <v>FL20Wx4+IL2x2 16</v>
          </cell>
          <cell r="D6860" t="str">
            <v>조</v>
          </cell>
        </row>
        <row r="6861">
          <cell r="A6861">
            <v>7806030</v>
          </cell>
          <cell r="B6861" t="str">
            <v>매입파라보릭(E)</v>
          </cell>
          <cell r="C6861" t="str">
            <v>FL40Wx1+IL1x4 8c</v>
          </cell>
          <cell r="D6861" t="str">
            <v>조</v>
          </cell>
        </row>
        <row r="6862">
          <cell r="A6862">
            <v>7806031</v>
          </cell>
          <cell r="B6862" t="str">
            <v>매입파라보릭(E)</v>
          </cell>
          <cell r="C6862" t="str">
            <v>FL40Wx2+IL1x4 16</v>
          </cell>
          <cell r="D6862" t="str">
            <v>조</v>
          </cell>
        </row>
        <row r="6863">
          <cell r="A6863">
            <v>7806032</v>
          </cell>
          <cell r="B6863" t="str">
            <v>매입파라보릭(E)</v>
          </cell>
          <cell r="C6863" t="str">
            <v>FL40Wx3+IL2x4 18</v>
          </cell>
          <cell r="D6863" t="str">
            <v>조</v>
          </cell>
        </row>
        <row r="6864">
          <cell r="A6864">
            <v>7806033</v>
          </cell>
          <cell r="B6864" t="str">
            <v>매입파라보릭(E)</v>
          </cell>
          <cell r="C6864" t="str">
            <v>FL40Wx4+IL2x4 32</v>
          </cell>
          <cell r="D6864" t="str">
            <v>조</v>
          </cell>
        </row>
        <row r="6865">
          <cell r="A6865">
            <v>7806034</v>
          </cell>
          <cell r="B6865" t="str">
            <v>매입파라보릭(E)</v>
          </cell>
          <cell r="C6865" t="str">
            <v>FL40Wx6+IL4x4 32</v>
          </cell>
          <cell r="D6865" t="str">
            <v>조</v>
          </cell>
        </row>
        <row r="6866">
          <cell r="A6866">
            <v>7806041</v>
          </cell>
          <cell r="B6866" t="str">
            <v>매입 P/B (E)고조도</v>
          </cell>
          <cell r="C6866" t="str">
            <v>FL 20Wx1 1x2 6c</v>
          </cell>
          <cell r="D6866" t="str">
            <v>조</v>
          </cell>
        </row>
        <row r="6867">
          <cell r="A6867">
            <v>7806042</v>
          </cell>
          <cell r="B6867" t="str">
            <v>매입 P/B (E)고조도</v>
          </cell>
          <cell r="C6867" t="str">
            <v>FL 20Wx2 1x2 8c</v>
          </cell>
          <cell r="D6867" t="str">
            <v>조</v>
          </cell>
        </row>
        <row r="6868">
          <cell r="A6868">
            <v>7806043</v>
          </cell>
          <cell r="B6868" t="str">
            <v>매입 P/B (E)고조도</v>
          </cell>
          <cell r="C6868" t="str">
            <v>FL 20Wx3 2x2 9c</v>
          </cell>
          <cell r="D6868" t="str">
            <v>조</v>
          </cell>
        </row>
        <row r="6869">
          <cell r="A6869">
            <v>7806044</v>
          </cell>
          <cell r="B6869" t="str">
            <v>매입 P/B (E)고조도</v>
          </cell>
          <cell r="C6869" t="str">
            <v>FL 20Wx4 2x2 16c</v>
          </cell>
          <cell r="D6869" t="str">
            <v>조</v>
          </cell>
        </row>
        <row r="6870">
          <cell r="A6870">
            <v>7806050</v>
          </cell>
          <cell r="B6870" t="str">
            <v>매입 P/B (E)고조도</v>
          </cell>
          <cell r="C6870" t="str">
            <v>FL 40Wx1 1x4 8c</v>
          </cell>
          <cell r="D6870" t="str">
            <v>조</v>
          </cell>
        </row>
        <row r="6871">
          <cell r="A6871">
            <v>7806051</v>
          </cell>
          <cell r="B6871" t="str">
            <v>매입 P/B (E)고조도</v>
          </cell>
          <cell r="C6871" t="str">
            <v>FL 40Wx2 1x4 16c</v>
          </cell>
          <cell r="D6871" t="str">
            <v>조</v>
          </cell>
        </row>
        <row r="6872">
          <cell r="A6872">
            <v>7806052</v>
          </cell>
          <cell r="B6872" t="str">
            <v>매입 P/B (E)고조도</v>
          </cell>
          <cell r="C6872" t="str">
            <v>FL 40Wx3 2x4 18c</v>
          </cell>
          <cell r="D6872" t="str">
            <v>조</v>
          </cell>
        </row>
        <row r="6873">
          <cell r="A6873">
            <v>7806053</v>
          </cell>
          <cell r="B6873" t="str">
            <v>매입 P/B (E)고조도</v>
          </cell>
          <cell r="C6873" t="str">
            <v>FL 40Wx4 2x4 32c</v>
          </cell>
          <cell r="D6873" t="str">
            <v>조</v>
          </cell>
        </row>
        <row r="6874">
          <cell r="A6874">
            <v>7806054</v>
          </cell>
          <cell r="B6874" t="str">
            <v>매입 P/B (E)고조도</v>
          </cell>
          <cell r="C6874" t="str">
            <v>FL 40Wx6 4x4 32c</v>
          </cell>
          <cell r="D6874" t="str">
            <v>조</v>
          </cell>
        </row>
        <row r="6875">
          <cell r="A6875">
            <v>7806060</v>
          </cell>
          <cell r="B6875" t="str">
            <v>매입 P/B (E)고조도</v>
          </cell>
          <cell r="C6875" t="str">
            <v>FL20Wx1+IL1x2 6c</v>
          </cell>
          <cell r="D6875" t="str">
            <v>조</v>
          </cell>
        </row>
        <row r="6876">
          <cell r="A6876">
            <v>7806061</v>
          </cell>
          <cell r="B6876" t="str">
            <v>매입 P/B (E)고조도</v>
          </cell>
          <cell r="C6876" t="str">
            <v>FL20Wx2+IL1x2 8c</v>
          </cell>
          <cell r="D6876" t="str">
            <v>조</v>
          </cell>
        </row>
        <row r="6877">
          <cell r="A6877">
            <v>7806062</v>
          </cell>
          <cell r="B6877" t="str">
            <v>매입 P/B (E)고조도</v>
          </cell>
          <cell r="C6877" t="str">
            <v>FL20Wx3+IL2x2 9c</v>
          </cell>
          <cell r="D6877" t="str">
            <v>조</v>
          </cell>
        </row>
        <row r="6878">
          <cell r="A6878">
            <v>7806063</v>
          </cell>
          <cell r="B6878" t="str">
            <v>매입 P/B (E)고조도</v>
          </cell>
          <cell r="C6878" t="str">
            <v>FL20Wx4+IL2x2 16</v>
          </cell>
          <cell r="D6878" t="str">
            <v>조</v>
          </cell>
        </row>
        <row r="6879">
          <cell r="A6879">
            <v>7806070</v>
          </cell>
          <cell r="B6879" t="str">
            <v>매입 P/B (E)고조도</v>
          </cell>
          <cell r="C6879" t="str">
            <v>FL40Wx1+IL1x4 8c</v>
          </cell>
          <cell r="D6879" t="str">
            <v>조</v>
          </cell>
        </row>
        <row r="6880">
          <cell r="A6880">
            <v>7806071</v>
          </cell>
          <cell r="B6880" t="str">
            <v>매입 P/B (E)고조도</v>
          </cell>
          <cell r="C6880" t="str">
            <v>FL40Wx2+IL1x4 16</v>
          </cell>
          <cell r="D6880" t="str">
            <v>조</v>
          </cell>
        </row>
        <row r="6881">
          <cell r="A6881">
            <v>7806072</v>
          </cell>
          <cell r="B6881" t="str">
            <v>매입 P/B (E)고조도</v>
          </cell>
          <cell r="C6881" t="str">
            <v>FL40Wx3+IL2x4 18</v>
          </cell>
          <cell r="D6881" t="str">
            <v>조</v>
          </cell>
        </row>
        <row r="6882">
          <cell r="A6882">
            <v>7806073</v>
          </cell>
          <cell r="B6882" t="str">
            <v>매입 P/B (E)고조도</v>
          </cell>
          <cell r="C6882" t="str">
            <v>FL40Wx4+IL2x4 32</v>
          </cell>
          <cell r="D6882" t="str">
            <v>조</v>
          </cell>
        </row>
        <row r="6883">
          <cell r="A6883">
            <v>7806074</v>
          </cell>
          <cell r="B6883" t="str">
            <v>매입 P/B (E)고조도</v>
          </cell>
          <cell r="C6883" t="str">
            <v>FL40Wx6+IL4x4 32</v>
          </cell>
          <cell r="D6883" t="str">
            <v>조</v>
          </cell>
        </row>
        <row r="6884">
          <cell r="A6884">
            <v>7806100</v>
          </cell>
          <cell r="B6884" t="str">
            <v>매입파라보릭(G)</v>
          </cell>
          <cell r="C6884" t="str">
            <v>FL 20Wx1 1x2 6c</v>
          </cell>
          <cell r="D6884" t="str">
            <v>조</v>
          </cell>
        </row>
        <row r="6885">
          <cell r="A6885">
            <v>7806101</v>
          </cell>
          <cell r="B6885" t="str">
            <v>매입파라보릭(G)</v>
          </cell>
          <cell r="C6885" t="str">
            <v>FL 20Wx2 1x2 8c</v>
          </cell>
          <cell r="D6885" t="str">
            <v>조</v>
          </cell>
        </row>
        <row r="6886">
          <cell r="A6886">
            <v>7806102</v>
          </cell>
          <cell r="B6886" t="str">
            <v>매입파라보릭(G)</v>
          </cell>
          <cell r="C6886" t="str">
            <v>FL 20Wx3 2x2 9c</v>
          </cell>
          <cell r="D6886" t="str">
            <v>조</v>
          </cell>
        </row>
        <row r="6887">
          <cell r="A6887">
            <v>7806103</v>
          </cell>
          <cell r="B6887" t="str">
            <v>매입파라보릭(G)</v>
          </cell>
          <cell r="C6887" t="str">
            <v>FL 20Wx4 2x2 16c</v>
          </cell>
          <cell r="D6887" t="str">
            <v>조</v>
          </cell>
        </row>
        <row r="6888">
          <cell r="A6888">
            <v>7806104</v>
          </cell>
          <cell r="B6888" t="str">
            <v>매입파라보릭(G)</v>
          </cell>
          <cell r="C6888" t="str">
            <v>FL20Wx1+IL1x2 6c</v>
          </cell>
          <cell r="D6888" t="str">
            <v>조</v>
          </cell>
        </row>
        <row r="6889">
          <cell r="A6889">
            <v>7806105</v>
          </cell>
          <cell r="B6889" t="str">
            <v>매입파라보릭(G)</v>
          </cell>
          <cell r="C6889" t="str">
            <v>FL20Wx2+IL1x2 8c</v>
          </cell>
          <cell r="D6889" t="str">
            <v>조</v>
          </cell>
        </row>
        <row r="6890">
          <cell r="A6890">
            <v>7806106</v>
          </cell>
          <cell r="B6890" t="str">
            <v>매입파라보릭(G)</v>
          </cell>
          <cell r="C6890" t="str">
            <v>FL20Wx3+IL2x2 9c</v>
          </cell>
          <cell r="D6890" t="str">
            <v>조</v>
          </cell>
        </row>
        <row r="6891">
          <cell r="A6891">
            <v>7806107</v>
          </cell>
          <cell r="B6891" t="str">
            <v>매입파라보릭(G)</v>
          </cell>
          <cell r="C6891" t="str">
            <v>FL20Wx4+IL2x2 16</v>
          </cell>
          <cell r="D6891" t="str">
            <v>조</v>
          </cell>
        </row>
        <row r="6892">
          <cell r="A6892">
            <v>7806150</v>
          </cell>
          <cell r="B6892" t="str">
            <v>매입 P/B (G)고조도</v>
          </cell>
          <cell r="C6892" t="str">
            <v>FL 20Wx1 1x2 6c</v>
          </cell>
          <cell r="D6892" t="str">
            <v>조</v>
          </cell>
        </row>
        <row r="6893">
          <cell r="A6893">
            <v>7806151</v>
          </cell>
          <cell r="B6893" t="str">
            <v>매입 P/B (G)고조도</v>
          </cell>
          <cell r="C6893" t="str">
            <v>FL 20Wx2 1x2 8c</v>
          </cell>
          <cell r="D6893" t="str">
            <v>조</v>
          </cell>
        </row>
        <row r="6894">
          <cell r="A6894">
            <v>7806152</v>
          </cell>
          <cell r="B6894" t="str">
            <v>매입 P/B (G)고조도</v>
          </cell>
          <cell r="C6894" t="str">
            <v>FL 20Wx3 2x2 9c</v>
          </cell>
          <cell r="D6894" t="str">
            <v>조</v>
          </cell>
        </row>
        <row r="6895">
          <cell r="A6895">
            <v>7806153</v>
          </cell>
          <cell r="B6895" t="str">
            <v>매입 P/B (G)고조도</v>
          </cell>
          <cell r="C6895" t="str">
            <v>FL 20Wx4 2x2 16c</v>
          </cell>
          <cell r="D6895" t="str">
            <v>조</v>
          </cell>
        </row>
        <row r="6896">
          <cell r="A6896">
            <v>7806154</v>
          </cell>
          <cell r="B6896" t="str">
            <v>매입 P/B (G)고조도</v>
          </cell>
          <cell r="C6896" t="str">
            <v>FL20Wx1+IL1x2 6c</v>
          </cell>
          <cell r="D6896" t="str">
            <v>조</v>
          </cell>
        </row>
        <row r="6897">
          <cell r="A6897">
            <v>7806155</v>
          </cell>
          <cell r="B6897" t="str">
            <v>매입 P/B (G)고조도</v>
          </cell>
          <cell r="C6897" t="str">
            <v>FL20Wx2+IL1x2 8c</v>
          </cell>
          <cell r="D6897" t="str">
            <v>조</v>
          </cell>
        </row>
        <row r="6898">
          <cell r="A6898">
            <v>7806156</v>
          </cell>
          <cell r="B6898" t="str">
            <v>매입 P/B (G)고조도</v>
          </cell>
          <cell r="C6898" t="str">
            <v>FL20Wx3+IL2x2 9c</v>
          </cell>
          <cell r="D6898" t="str">
            <v>조</v>
          </cell>
        </row>
        <row r="6899">
          <cell r="A6899">
            <v>7806157</v>
          </cell>
          <cell r="B6899" t="str">
            <v>매입 P/B (G)고조도</v>
          </cell>
          <cell r="C6899" t="str">
            <v>FL20Wx4+IL2x2 16</v>
          </cell>
          <cell r="D6899" t="str">
            <v>조</v>
          </cell>
        </row>
        <row r="6900">
          <cell r="A6900">
            <v>7806201</v>
          </cell>
          <cell r="B6900" t="str">
            <v>매입파라보릭(R)</v>
          </cell>
          <cell r="C6900" t="str">
            <v>FL 20Wx1 1x2 6c</v>
          </cell>
          <cell r="D6900" t="str">
            <v>조</v>
          </cell>
        </row>
        <row r="6901">
          <cell r="A6901">
            <v>7806202</v>
          </cell>
          <cell r="B6901" t="str">
            <v>매입파라보릭(R)</v>
          </cell>
          <cell r="C6901" t="str">
            <v>FL 20Wx2 1x2 8c</v>
          </cell>
          <cell r="D6901" t="str">
            <v>조</v>
          </cell>
        </row>
        <row r="6902">
          <cell r="A6902">
            <v>7806203</v>
          </cell>
          <cell r="B6902" t="str">
            <v>매입파라보릭(R)</v>
          </cell>
          <cell r="C6902" t="str">
            <v>FL 20Wx3 2x2 9c</v>
          </cell>
          <cell r="D6902" t="str">
            <v>조</v>
          </cell>
        </row>
        <row r="6903">
          <cell r="A6903">
            <v>7806204</v>
          </cell>
          <cell r="B6903" t="str">
            <v>매입파라보릭(R)</v>
          </cell>
          <cell r="C6903" t="str">
            <v>FL 20Wx4 2x2 16c</v>
          </cell>
          <cell r="D6903" t="str">
            <v>조</v>
          </cell>
        </row>
        <row r="6904">
          <cell r="A6904">
            <v>7806210</v>
          </cell>
          <cell r="B6904" t="str">
            <v>매입파라보릭(R)</v>
          </cell>
          <cell r="C6904" t="str">
            <v>FL 40Wx1 1x4 8c</v>
          </cell>
          <cell r="D6904" t="str">
            <v>조</v>
          </cell>
        </row>
        <row r="6905">
          <cell r="A6905">
            <v>7806211</v>
          </cell>
          <cell r="B6905" t="str">
            <v>매입파라보릭(R)</v>
          </cell>
          <cell r="C6905" t="str">
            <v>FL 40Wx2 1x4 16c</v>
          </cell>
          <cell r="D6905" t="str">
            <v>조</v>
          </cell>
        </row>
        <row r="6906">
          <cell r="A6906">
            <v>7806212</v>
          </cell>
          <cell r="B6906" t="str">
            <v>매입파라보릭(R)</v>
          </cell>
          <cell r="C6906" t="str">
            <v>FL 40Wx3 2x4 18c</v>
          </cell>
          <cell r="D6906" t="str">
            <v>조</v>
          </cell>
        </row>
        <row r="6907">
          <cell r="A6907">
            <v>7806213</v>
          </cell>
          <cell r="B6907" t="str">
            <v>매입파라보릭(R)</v>
          </cell>
          <cell r="C6907" t="str">
            <v>FL 40Wx4 2x4 32c</v>
          </cell>
          <cell r="D6907" t="str">
            <v>조</v>
          </cell>
        </row>
        <row r="6908">
          <cell r="A6908">
            <v>7806214</v>
          </cell>
          <cell r="B6908" t="str">
            <v>매입파라보릭(R)</v>
          </cell>
          <cell r="C6908" t="str">
            <v>FL 40Wx6 4x4 32c</v>
          </cell>
          <cell r="D6908" t="str">
            <v>조</v>
          </cell>
        </row>
        <row r="6909">
          <cell r="A6909">
            <v>7806220</v>
          </cell>
          <cell r="B6909" t="str">
            <v>매입파라보릭(R)</v>
          </cell>
          <cell r="C6909" t="str">
            <v>FL20Wx1+IL1x2 6c</v>
          </cell>
          <cell r="D6909" t="str">
            <v>조</v>
          </cell>
        </row>
        <row r="6910">
          <cell r="A6910">
            <v>7806221</v>
          </cell>
          <cell r="B6910" t="str">
            <v>매입파라보릭(R)</v>
          </cell>
          <cell r="C6910" t="str">
            <v>FL20Wx2+IL1x2 8c</v>
          </cell>
          <cell r="D6910" t="str">
            <v>조</v>
          </cell>
        </row>
        <row r="6911">
          <cell r="A6911">
            <v>7806222</v>
          </cell>
          <cell r="B6911" t="str">
            <v>매입파라보릭(R)</v>
          </cell>
          <cell r="C6911" t="str">
            <v>FL20Wx3+IL2x2 9c</v>
          </cell>
          <cell r="D6911" t="str">
            <v>조</v>
          </cell>
        </row>
        <row r="6912">
          <cell r="A6912">
            <v>7806223</v>
          </cell>
          <cell r="B6912" t="str">
            <v>매입파라보릭(R)</v>
          </cell>
          <cell r="C6912" t="str">
            <v>FL20Wx4+IL2x2 16</v>
          </cell>
          <cell r="D6912" t="str">
            <v>조</v>
          </cell>
        </row>
        <row r="6913">
          <cell r="A6913">
            <v>7806230</v>
          </cell>
          <cell r="B6913" t="str">
            <v>매입파라보릭(R)</v>
          </cell>
          <cell r="C6913" t="str">
            <v>FL40Wx1+IL1x4 8c</v>
          </cell>
          <cell r="D6913" t="str">
            <v>조</v>
          </cell>
        </row>
        <row r="6914">
          <cell r="A6914">
            <v>7806231</v>
          </cell>
          <cell r="B6914" t="str">
            <v>매입파라보릭(R)</v>
          </cell>
          <cell r="C6914" t="str">
            <v>FL40Wx2+IL1x4 16</v>
          </cell>
          <cell r="D6914" t="str">
            <v>조</v>
          </cell>
        </row>
        <row r="6915">
          <cell r="A6915">
            <v>7806232</v>
          </cell>
          <cell r="B6915" t="str">
            <v>매입파라보릭(R)</v>
          </cell>
          <cell r="C6915" t="str">
            <v>FL40Wx3+IL2x4 18</v>
          </cell>
          <cell r="D6915" t="str">
            <v>조</v>
          </cell>
        </row>
        <row r="6916">
          <cell r="A6916">
            <v>7806233</v>
          </cell>
          <cell r="B6916" t="str">
            <v>매입파라보릭(R)</v>
          </cell>
          <cell r="C6916" t="str">
            <v>FL40Wx4+IL2x4 32</v>
          </cell>
          <cell r="D6916" t="str">
            <v>조</v>
          </cell>
        </row>
        <row r="6917">
          <cell r="A6917">
            <v>7806234</v>
          </cell>
          <cell r="B6917" t="str">
            <v>매입파라보릭(R)</v>
          </cell>
          <cell r="C6917" t="str">
            <v>FL40Wx6+IL4x4 32</v>
          </cell>
          <cell r="D6917" t="str">
            <v>조</v>
          </cell>
        </row>
        <row r="6918">
          <cell r="A6918">
            <v>7806241</v>
          </cell>
          <cell r="B6918" t="str">
            <v>매입 P/B (R)고조도</v>
          </cell>
          <cell r="C6918" t="str">
            <v>FL 20Wx1 1x2 6c</v>
          </cell>
          <cell r="D6918" t="str">
            <v>조</v>
          </cell>
        </row>
        <row r="6919">
          <cell r="A6919">
            <v>7806242</v>
          </cell>
          <cell r="B6919" t="str">
            <v>매입 P/B (R)고조도</v>
          </cell>
          <cell r="C6919" t="str">
            <v>FL 20Wx2 1x2 8c</v>
          </cell>
          <cell r="D6919" t="str">
            <v>조</v>
          </cell>
        </row>
        <row r="6920">
          <cell r="A6920">
            <v>7806243</v>
          </cell>
          <cell r="B6920" t="str">
            <v>매입 P/B (R)고조도</v>
          </cell>
          <cell r="C6920" t="str">
            <v>FL 20Wx3 2x2 9c</v>
          </cell>
          <cell r="D6920" t="str">
            <v>조</v>
          </cell>
        </row>
        <row r="6921">
          <cell r="A6921">
            <v>7806244</v>
          </cell>
          <cell r="B6921" t="str">
            <v>매입 P/B (R)고조도</v>
          </cell>
          <cell r="C6921" t="str">
            <v>FL 20Wx4 2x2 16c</v>
          </cell>
          <cell r="D6921" t="str">
            <v>조</v>
          </cell>
        </row>
        <row r="6922">
          <cell r="A6922">
            <v>7806250</v>
          </cell>
          <cell r="B6922" t="str">
            <v>매입 P/B (R)고조도</v>
          </cell>
          <cell r="C6922" t="str">
            <v>FL 40Wx1 1x4 8c</v>
          </cell>
          <cell r="D6922" t="str">
            <v>조</v>
          </cell>
        </row>
        <row r="6923">
          <cell r="A6923">
            <v>7806251</v>
          </cell>
          <cell r="B6923" t="str">
            <v>매입 P/B (R)고조도</v>
          </cell>
          <cell r="C6923" t="str">
            <v>FL 40Wx2 1x4 16c</v>
          </cell>
          <cell r="D6923" t="str">
            <v>조</v>
          </cell>
        </row>
        <row r="6924">
          <cell r="A6924">
            <v>7806252</v>
          </cell>
          <cell r="B6924" t="str">
            <v>매입 P/B (R)고조도</v>
          </cell>
          <cell r="C6924" t="str">
            <v>FL 40Wx3 2x4 18c</v>
          </cell>
          <cell r="D6924" t="str">
            <v>조</v>
          </cell>
        </row>
        <row r="6925">
          <cell r="A6925">
            <v>7806253</v>
          </cell>
          <cell r="B6925" t="str">
            <v>매입 P/B (R)고조도</v>
          </cell>
          <cell r="C6925" t="str">
            <v>FL 40Wx4 2x4 32c</v>
          </cell>
          <cell r="D6925" t="str">
            <v>조</v>
          </cell>
        </row>
        <row r="6926">
          <cell r="A6926">
            <v>7806254</v>
          </cell>
          <cell r="B6926" t="str">
            <v>매입 P/B (R)고조도</v>
          </cell>
          <cell r="C6926" t="str">
            <v>FL 40Wx6 4x4 32c</v>
          </cell>
          <cell r="D6926" t="str">
            <v>조</v>
          </cell>
        </row>
        <row r="6927">
          <cell r="A6927">
            <v>7806260</v>
          </cell>
          <cell r="B6927" t="str">
            <v>매입 P/B (R)고조도</v>
          </cell>
          <cell r="C6927" t="str">
            <v>FL20Wx1+IL1x2 6c</v>
          </cell>
          <cell r="D6927" t="str">
            <v>조</v>
          </cell>
        </row>
        <row r="6928">
          <cell r="A6928">
            <v>7806261</v>
          </cell>
          <cell r="B6928" t="str">
            <v>매입 P/B (R)고조도</v>
          </cell>
          <cell r="C6928" t="str">
            <v>FL20Wx2+IL1x2 8c</v>
          </cell>
          <cell r="D6928" t="str">
            <v>조</v>
          </cell>
        </row>
        <row r="6929">
          <cell r="A6929">
            <v>7806262</v>
          </cell>
          <cell r="B6929" t="str">
            <v>매입 P/B (R)고조도</v>
          </cell>
          <cell r="C6929" t="str">
            <v>FL20Wx3+IL2x2 9c</v>
          </cell>
          <cell r="D6929" t="str">
            <v>조</v>
          </cell>
        </row>
        <row r="6930">
          <cell r="A6930">
            <v>7806263</v>
          </cell>
          <cell r="B6930" t="str">
            <v>매입 P/B (R)고조도</v>
          </cell>
          <cell r="C6930" t="str">
            <v>FL20Wx4+IL2x2 16</v>
          </cell>
          <cell r="D6930" t="str">
            <v>조</v>
          </cell>
        </row>
        <row r="6931">
          <cell r="A6931">
            <v>7806270</v>
          </cell>
          <cell r="B6931" t="str">
            <v>매입 P/B (R)고조도</v>
          </cell>
          <cell r="C6931" t="str">
            <v>FL40Wx1+IL1x4 8c</v>
          </cell>
          <cell r="D6931" t="str">
            <v>조</v>
          </cell>
        </row>
        <row r="6932">
          <cell r="A6932">
            <v>7806271</v>
          </cell>
          <cell r="B6932" t="str">
            <v>매입 P/B (R)고조도</v>
          </cell>
          <cell r="C6932" t="str">
            <v>FL40Wx2+IL1x4 16</v>
          </cell>
          <cell r="D6932" t="str">
            <v>조</v>
          </cell>
        </row>
        <row r="6933">
          <cell r="A6933">
            <v>7806272</v>
          </cell>
          <cell r="B6933" t="str">
            <v>매입 P/B (R)고조도</v>
          </cell>
          <cell r="C6933" t="str">
            <v>FL40Wx3+IL2x4 18</v>
          </cell>
          <cell r="D6933" t="str">
            <v>조</v>
          </cell>
        </row>
        <row r="6934">
          <cell r="A6934">
            <v>7806273</v>
          </cell>
          <cell r="B6934" t="str">
            <v>매입 P/B (R)고조도</v>
          </cell>
          <cell r="C6934" t="str">
            <v>FL40Wx4+IL2x4 32</v>
          </cell>
          <cell r="D6934" t="str">
            <v>조</v>
          </cell>
        </row>
        <row r="6935">
          <cell r="A6935">
            <v>7806274</v>
          </cell>
          <cell r="B6935" t="str">
            <v>매입 P/B (R)고조도</v>
          </cell>
          <cell r="C6935" t="str">
            <v>FL40Wx6+IL4x4 32</v>
          </cell>
          <cell r="D6935" t="str">
            <v>조</v>
          </cell>
        </row>
        <row r="6936">
          <cell r="A6936">
            <v>7806300</v>
          </cell>
          <cell r="B6936" t="str">
            <v>매입파라보릭(E)</v>
          </cell>
          <cell r="C6936" t="str">
            <v>FL 32Wx1 1x4 8c</v>
          </cell>
          <cell r="D6936" t="str">
            <v>조</v>
          </cell>
        </row>
        <row r="6937">
          <cell r="A6937">
            <v>7806301</v>
          </cell>
          <cell r="B6937" t="str">
            <v>매입파라보릭(E)</v>
          </cell>
          <cell r="C6937" t="str">
            <v>FL 32Wx2 1x4 16c</v>
          </cell>
          <cell r="D6937" t="str">
            <v>조</v>
          </cell>
        </row>
        <row r="6938">
          <cell r="A6938">
            <v>7806302</v>
          </cell>
          <cell r="B6938" t="str">
            <v>매입파라보릭(E)</v>
          </cell>
          <cell r="C6938" t="str">
            <v>FL 32Wx3 2x4 18c</v>
          </cell>
          <cell r="D6938" t="str">
            <v>조</v>
          </cell>
        </row>
        <row r="6939">
          <cell r="A6939">
            <v>7806303</v>
          </cell>
          <cell r="B6939" t="str">
            <v>매입파라보릭(E)</v>
          </cell>
          <cell r="C6939" t="str">
            <v>FL 32Wx4 2x4 32c</v>
          </cell>
          <cell r="D6939" t="str">
            <v>조</v>
          </cell>
        </row>
        <row r="6940">
          <cell r="A6940">
            <v>7806304</v>
          </cell>
          <cell r="B6940" t="str">
            <v>매입파라보릭(E)</v>
          </cell>
          <cell r="C6940" t="str">
            <v>FL 32Wx6 4x4 32c</v>
          </cell>
          <cell r="D6940" t="str">
            <v>조</v>
          </cell>
        </row>
        <row r="6941">
          <cell r="A6941">
            <v>7806320</v>
          </cell>
          <cell r="B6941" t="str">
            <v>매입파라보릭(E)</v>
          </cell>
          <cell r="C6941" t="str">
            <v>FL32Wx1+IL1x4 8c</v>
          </cell>
          <cell r="D6941" t="str">
            <v>조</v>
          </cell>
        </row>
        <row r="6942">
          <cell r="A6942">
            <v>7806321</v>
          </cell>
          <cell r="B6942" t="str">
            <v>매입파라보릭(E)</v>
          </cell>
          <cell r="C6942" t="str">
            <v>FL32Wx2+IL1x4 16</v>
          </cell>
          <cell r="D6942" t="str">
            <v>조</v>
          </cell>
        </row>
        <row r="6943">
          <cell r="A6943">
            <v>7806322</v>
          </cell>
          <cell r="B6943" t="str">
            <v>매입파라보릭(E)</v>
          </cell>
          <cell r="C6943" t="str">
            <v>FL32Wx3+IL2x4 18</v>
          </cell>
          <cell r="D6943" t="str">
            <v>조</v>
          </cell>
        </row>
        <row r="6944">
          <cell r="A6944">
            <v>7806323</v>
          </cell>
          <cell r="B6944" t="str">
            <v>매입파라보릭(E)</v>
          </cell>
          <cell r="C6944" t="str">
            <v>FL32Wx4+IL2x4 32</v>
          </cell>
          <cell r="D6944" t="str">
            <v>조</v>
          </cell>
        </row>
        <row r="6945">
          <cell r="A6945">
            <v>7806324</v>
          </cell>
          <cell r="B6945" t="str">
            <v>매입파라보릭(E)</v>
          </cell>
          <cell r="C6945" t="str">
            <v>FL32Wx6+IL4x4 32</v>
          </cell>
          <cell r="D6945" t="str">
            <v>조</v>
          </cell>
        </row>
        <row r="6946">
          <cell r="A6946">
            <v>7806350</v>
          </cell>
          <cell r="B6946" t="str">
            <v>매입 P/B (E)고조도</v>
          </cell>
          <cell r="C6946" t="str">
            <v>FL 32Wx1 1x4 8c</v>
          </cell>
          <cell r="D6946" t="str">
            <v>조</v>
          </cell>
        </row>
        <row r="6947">
          <cell r="A6947">
            <v>7806351</v>
          </cell>
          <cell r="B6947" t="str">
            <v>매입 P/B (E)고조도</v>
          </cell>
          <cell r="C6947" t="str">
            <v>FL 32Wx2 1x4 16c</v>
          </cell>
          <cell r="D6947" t="str">
            <v>조</v>
          </cell>
        </row>
        <row r="6948">
          <cell r="A6948">
            <v>7806352</v>
          </cell>
          <cell r="B6948" t="str">
            <v>매입 P/B (E)고조도</v>
          </cell>
          <cell r="C6948" t="str">
            <v>FL 32Wx3 2x4 18c</v>
          </cell>
          <cell r="D6948" t="str">
            <v>조</v>
          </cell>
        </row>
        <row r="6949">
          <cell r="A6949">
            <v>7806353</v>
          </cell>
          <cell r="B6949" t="str">
            <v>매입 P/B (E)고조도</v>
          </cell>
          <cell r="C6949" t="str">
            <v>FL 32Wx4 2x4 32c</v>
          </cell>
          <cell r="D6949" t="str">
            <v>조</v>
          </cell>
        </row>
        <row r="6950">
          <cell r="A6950">
            <v>7806354</v>
          </cell>
          <cell r="B6950" t="str">
            <v>매입 P/B (E)고조도</v>
          </cell>
          <cell r="C6950" t="str">
            <v>FL 32Wx6 4x4 32c</v>
          </cell>
          <cell r="D6950" t="str">
            <v>조</v>
          </cell>
        </row>
        <row r="6951">
          <cell r="A6951">
            <v>7806370</v>
          </cell>
          <cell r="B6951" t="str">
            <v>매입 P/B (E)고조도</v>
          </cell>
          <cell r="C6951" t="str">
            <v>FL32Wx1+IL1x4 8c</v>
          </cell>
          <cell r="D6951" t="str">
            <v>조</v>
          </cell>
        </row>
        <row r="6952">
          <cell r="A6952">
            <v>7806371</v>
          </cell>
          <cell r="B6952" t="str">
            <v>매입 P/B (E)고조도</v>
          </cell>
          <cell r="C6952" t="str">
            <v>FL32Wx2+IL1x4 16</v>
          </cell>
          <cell r="D6952" t="str">
            <v>조</v>
          </cell>
        </row>
        <row r="6953">
          <cell r="A6953">
            <v>7806372</v>
          </cell>
          <cell r="B6953" t="str">
            <v>매입 P/B (E)고조도</v>
          </cell>
          <cell r="C6953" t="str">
            <v>FL32Wx3+IL2x4 18</v>
          </cell>
          <cell r="D6953" t="str">
            <v>조</v>
          </cell>
        </row>
        <row r="6954">
          <cell r="A6954">
            <v>7806373</v>
          </cell>
          <cell r="B6954" t="str">
            <v>매입 P/B (E)고조도</v>
          </cell>
          <cell r="C6954" t="str">
            <v>FL32Wx4+IL2x4 32</v>
          </cell>
          <cell r="D6954" t="str">
            <v>조</v>
          </cell>
        </row>
        <row r="6955">
          <cell r="A6955">
            <v>7806374</v>
          </cell>
          <cell r="B6955" t="str">
            <v>매입 P/B (E)고조도</v>
          </cell>
          <cell r="C6955" t="str">
            <v>FL32Wx6+IL4x4 32</v>
          </cell>
          <cell r="D6955" t="str">
            <v>조</v>
          </cell>
        </row>
        <row r="6956">
          <cell r="A6956">
            <v>7806400</v>
          </cell>
          <cell r="B6956" t="str">
            <v>매입파라보릭(R:3)</v>
          </cell>
          <cell r="C6956" t="str">
            <v>FL 40Wx1 1x4 8c</v>
          </cell>
          <cell r="D6956" t="str">
            <v>조</v>
          </cell>
        </row>
        <row r="6957">
          <cell r="A6957">
            <v>7806401</v>
          </cell>
          <cell r="B6957" t="str">
            <v>매입파라보릭(R:3)</v>
          </cell>
          <cell r="C6957" t="str">
            <v>FL 40Wx2 1x4 16c</v>
          </cell>
          <cell r="D6957" t="str">
            <v>조</v>
          </cell>
        </row>
        <row r="6958">
          <cell r="A6958">
            <v>7806402</v>
          </cell>
          <cell r="B6958" t="str">
            <v>매입파라보릭(R:3)</v>
          </cell>
          <cell r="C6958" t="str">
            <v>FL 40Wx3 2x4 18c</v>
          </cell>
          <cell r="D6958" t="str">
            <v>조</v>
          </cell>
        </row>
        <row r="6959">
          <cell r="A6959">
            <v>7806403</v>
          </cell>
          <cell r="B6959" t="str">
            <v>매입파라보릭(R:3)</v>
          </cell>
          <cell r="C6959" t="str">
            <v>FL 40Wx4 2x4 32c</v>
          </cell>
          <cell r="D6959" t="str">
            <v>조</v>
          </cell>
        </row>
        <row r="6960">
          <cell r="A6960">
            <v>7806404</v>
          </cell>
          <cell r="B6960" t="str">
            <v>매입파라보릭(R:3)</v>
          </cell>
          <cell r="C6960" t="str">
            <v>FL 40Wx6 4x4 32c</v>
          </cell>
          <cell r="D6960" t="str">
            <v>조</v>
          </cell>
        </row>
        <row r="6961">
          <cell r="A6961">
            <v>7806420</v>
          </cell>
          <cell r="B6961" t="str">
            <v>매입파라보릭(R:3)</v>
          </cell>
          <cell r="C6961" t="str">
            <v>FL40Wx1+IL1x4 8c</v>
          </cell>
          <cell r="D6961" t="str">
            <v>조</v>
          </cell>
        </row>
        <row r="6962">
          <cell r="A6962">
            <v>7806421</v>
          </cell>
          <cell r="B6962" t="str">
            <v>매입파라보릭(R:3)</v>
          </cell>
          <cell r="C6962" t="str">
            <v>FL40Wx2+IL1x4 16</v>
          </cell>
          <cell r="D6962" t="str">
            <v>조</v>
          </cell>
        </row>
        <row r="6963">
          <cell r="A6963">
            <v>7806422</v>
          </cell>
          <cell r="B6963" t="str">
            <v>매입파라보릭(R:3)</v>
          </cell>
          <cell r="C6963" t="str">
            <v>FL40Wx3+IL2x4 18</v>
          </cell>
          <cell r="D6963" t="str">
            <v>조</v>
          </cell>
        </row>
        <row r="6964">
          <cell r="A6964">
            <v>7806423</v>
          </cell>
          <cell r="B6964" t="str">
            <v>매입파라보릭(R:3)</v>
          </cell>
          <cell r="C6964" t="str">
            <v>FL40Wx4+IL2x4 32</v>
          </cell>
          <cell r="D6964" t="str">
            <v>조</v>
          </cell>
        </row>
        <row r="6965">
          <cell r="A6965">
            <v>7806424</v>
          </cell>
          <cell r="B6965" t="str">
            <v>매입파라보릭(R:3)</v>
          </cell>
          <cell r="C6965" t="str">
            <v>FL40Wx6+IL4x4 32</v>
          </cell>
          <cell r="D6965" t="str">
            <v>조</v>
          </cell>
        </row>
        <row r="6966">
          <cell r="A6966">
            <v>7806450</v>
          </cell>
          <cell r="B6966" t="str">
            <v>매입P/B(R:3)고조도</v>
          </cell>
          <cell r="C6966" t="str">
            <v>FL 40Wx1 1x4 8c</v>
          </cell>
          <cell r="D6966" t="str">
            <v>조</v>
          </cell>
        </row>
        <row r="6967">
          <cell r="A6967">
            <v>7806451</v>
          </cell>
          <cell r="B6967" t="str">
            <v>매입P/B(R:3)고조도</v>
          </cell>
          <cell r="C6967" t="str">
            <v>FL 40Wx2 1x4 16c</v>
          </cell>
          <cell r="D6967" t="str">
            <v>조</v>
          </cell>
        </row>
        <row r="6968">
          <cell r="A6968">
            <v>7806452</v>
          </cell>
          <cell r="B6968" t="str">
            <v>매입P/B(R:3)고조도</v>
          </cell>
          <cell r="C6968" t="str">
            <v>FL 40Wx3 2x4 18c</v>
          </cell>
          <cell r="D6968" t="str">
            <v>조</v>
          </cell>
        </row>
        <row r="6969">
          <cell r="A6969">
            <v>7806453</v>
          </cell>
          <cell r="B6969" t="str">
            <v>매입P/B(R:3)고조도</v>
          </cell>
          <cell r="C6969" t="str">
            <v>FL 40Wx4 2x4 32c</v>
          </cell>
          <cell r="D6969" t="str">
            <v>조</v>
          </cell>
        </row>
        <row r="6970">
          <cell r="A6970">
            <v>7806454</v>
          </cell>
          <cell r="B6970" t="str">
            <v>매입P/B(R:3)고조도</v>
          </cell>
          <cell r="C6970" t="str">
            <v>FL 40Wx6 4x4 32c</v>
          </cell>
          <cell r="D6970" t="str">
            <v>조</v>
          </cell>
        </row>
        <row r="6971">
          <cell r="A6971">
            <v>7806470</v>
          </cell>
          <cell r="B6971" t="str">
            <v>매입P/B(R:3)고조도</v>
          </cell>
          <cell r="C6971" t="str">
            <v>FL40Wx1+IL1x4 8c</v>
          </cell>
          <cell r="D6971" t="str">
            <v>조</v>
          </cell>
        </row>
        <row r="6972">
          <cell r="A6972">
            <v>7806471</v>
          </cell>
          <cell r="B6972" t="str">
            <v>매입P/B(R:3)고조도</v>
          </cell>
          <cell r="C6972" t="str">
            <v>FL40Wx2+IL1x4 16</v>
          </cell>
          <cell r="D6972" t="str">
            <v>조</v>
          </cell>
        </row>
        <row r="6973">
          <cell r="A6973">
            <v>7806472</v>
          </cell>
          <cell r="B6973" t="str">
            <v>매입P/B(R:3)고조도</v>
          </cell>
          <cell r="C6973" t="str">
            <v>FL40Wx3+IL2x4 18</v>
          </cell>
          <cell r="D6973" t="str">
            <v>조</v>
          </cell>
        </row>
        <row r="6974">
          <cell r="A6974">
            <v>7806473</v>
          </cell>
          <cell r="B6974" t="str">
            <v>매입P/B(R:3)고조도</v>
          </cell>
          <cell r="C6974" t="str">
            <v>FL40Wx4+IL2x4 32</v>
          </cell>
          <cell r="D6974" t="str">
            <v>조</v>
          </cell>
        </row>
        <row r="6975">
          <cell r="A6975">
            <v>7806474</v>
          </cell>
          <cell r="B6975" t="str">
            <v>매입P/B(R:3)고조도</v>
          </cell>
          <cell r="C6975" t="str">
            <v>FL40Wx6+IL4x4 32</v>
          </cell>
          <cell r="D6975" t="str">
            <v>조</v>
          </cell>
        </row>
        <row r="6976">
          <cell r="A6976">
            <v>7806500</v>
          </cell>
          <cell r="B6976" t="str">
            <v>매입파라보릭(G:3)</v>
          </cell>
          <cell r="C6976" t="str">
            <v>FL 20Wx1 1x2 6c</v>
          </cell>
          <cell r="D6976" t="str">
            <v>조</v>
          </cell>
        </row>
        <row r="6977">
          <cell r="A6977">
            <v>7806501</v>
          </cell>
          <cell r="B6977" t="str">
            <v>매입파라보릭(G:3)</v>
          </cell>
          <cell r="C6977" t="str">
            <v>FL 20Wx2 1x2 8c</v>
          </cell>
          <cell r="D6977" t="str">
            <v>조</v>
          </cell>
        </row>
        <row r="6978">
          <cell r="A6978">
            <v>7806502</v>
          </cell>
          <cell r="B6978" t="str">
            <v>매입파라보릭(G:3)</v>
          </cell>
          <cell r="C6978" t="str">
            <v>FL 20Wx3 2x2 9c</v>
          </cell>
          <cell r="D6978" t="str">
            <v>조</v>
          </cell>
        </row>
        <row r="6979">
          <cell r="A6979">
            <v>7806503</v>
          </cell>
          <cell r="B6979" t="str">
            <v>매입파라보릭(G:3)</v>
          </cell>
          <cell r="C6979" t="str">
            <v>FL 20Wx4 2x2 16c</v>
          </cell>
          <cell r="D6979" t="str">
            <v>조</v>
          </cell>
        </row>
        <row r="6980">
          <cell r="A6980">
            <v>7806504</v>
          </cell>
          <cell r="B6980" t="str">
            <v>매입파라보릭(G:3)</v>
          </cell>
          <cell r="C6980" t="str">
            <v>FL20Wx1+IL1x2 6c</v>
          </cell>
          <cell r="D6980" t="str">
            <v>조</v>
          </cell>
        </row>
        <row r="6981">
          <cell r="A6981">
            <v>7806505</v>
          </cell>
          <cell r="B6981" t="str">
            <v>매입파라보릭(G:3)</v>
          </cell>
          <cell r="C6981" t="str">
            <v>FL20Wx2+IL1x2 8c</v>
          </cell>
          <cell r="D6981" t="str">
            <v>조</v>
          </cell>
        </row>
        <row r="6982">
          <cell r="A6982">
            <v>7806506</v>
          </cell>
          <cell r="B6982" t="str">
            <v>매입파라보릭(G:3)</v>
          </cell>
          <cell r="C6982" t="str">
            <v>FL20Wx3+IL2x2 9c</v>
          </cell>
          <cell r="D6982" t="str">
            <v>조</v>
          </cell>
        </row>
        <row r="6983">
          <cell r="A6983">
            <v>7806507</v>
          </cell>
          <cell r="B6983" t="str">
            <v>매입파라보릭(G:3)</v>
          </cell>
          <cell r="C6983" t="str">
            <v>FL20Wx4+IL2x2 16</v>
          </cell>
          <cell r="D6983" t="str">
            <v>조</v>
          </cell>
        </row>
        <row r="6984">
          <cell r="A6984">
            <v>7806550</v>
          </cell>
          <cell r="B6984" t="str">
            <v>매입P/B(G:3)고조도</v>
          </cell>
          <cell r="C6984" t="str">
            <v>FL 20Wx1 1x2 6c</v>
          </cell>
          <cell r="D6984" t="str">
            <v>조</v>
          </cell>
        </row>
        <row r="6985">
          <cell r="A6985">
            <v>7806551</v>
          </cell>
          <cell r="B6985" t="str">
            <v>매입P/B(G:3)고조도</v>
          </cell>
          <cell r="C6985" t="str">
            <v>FL 20Wx2 1x2 8c</v>
          </cell>
          <cell r="D6985" t="str">
            <v>조</v>
          </cell>
        </row>
        <row r="6986">
          <cell r="A6986">
            <v>7806552</v>
          </cell>
          <cell r="B6986" t="str">
            <v>매입P/B(G:3)고조도</v>
          </cell>
          <cell r="C6986" t="str">
            <v>FL 20Wx3 2x2 9c</v>
          </cell>
          <cell r="D6986" t="str">
            <v>조</v>
          </cell>
        </row>
        <row r="6987">
          <cell r="A6987">
            <v>7806553</v>
          </cell>
          <cell r="B6987" t="str">
            <v>매입P/B(G:3)고조도</v>
          </cell>
          <cell r="C6987" t="str">
            <v>FL 20Wx4 2x2 16c</v>
          </cell>
          <cell r="D6987" t="str">
            <v>조</v>
          </cell>
        </row>
        <row r="6988">
          <cell r="A6988">
            <v>7806554</v>
          </cell>
          <cell r="B6988" t="str">
            <v>매입P/B(G:3)고조도</v>
          </cell>
          <cell r="C6988" t="str">
            <v>FL20Wx1+IL1x2 6c</v>
          </cell>
          <cell r="D6988" t="str">
            <v>조</v>
          </cell>
        </row>
        <row r="6989">
          <cell r="A6989">
            <v>7806555</v>
          </cell>
          <cell r="B6989" t="str">
            <v>매입P/B(G:3)고조도</v>
          </cell>
          <cell r="C6989" t="str">
            <v>FL20Wx2+IL1x2 8c</v>
          </cell>
          <cell r="D6989" t="str">
            <v>조</v>
          </cell>
        </row>
        <row r="6990">
          <cell r="A6990">
            <v>7806556</v>
          </cell>
          <cell r="B6990" t="str">
            <v>매입P/B(G:3)고조도</v>
          </cell>
          <cell r="C6990" t="str">
            <v>FL20Wx3+IL2x2 9c</v>
          </cell>
          <cell r="D6990" t="str">
            <v>조</v>
          </cell>
        </row>
        <row r="6991">
          <cell r="A6991">
            <v>7806557</v>
          </cell>
          <cell r="B6991" t="str">
            <v>매입P/B(G:3)고조도</v>
          </cell>
          <cell r="C6991" t="str">
            <v>FL20Wx4+IL2x2 16</v>
          </cell>
          <cell r="D6991" t="str">
            <v>조</v>
          </cell>
        </row>
        <row r="6992">
          <cell r="A6992">
            <v>7806600</v>
          </cell>
          <cell r="B6992" t="str">
            <v>매입파라보릭(E:고)</v>
          </cell>
          <cell r="C6992" t="str">
            <v>FL 40Wx1 1x4 8c</v>
          </cell>
          <cell r="D6992" t="str">
            <v>조</v>
          </cell>
        </row>
        <row r="6993">
          <cell r="A6993">
            <v>7806601</v>
          </cell>
          <cell r="B6993" t="str">
            <v>매입파라보릭(E:고)</v>
          </cell>
          <cell r="C6993" t="str">
            <v>FL 40Wx2 1x4 16c</v>
          </cell>
          <cell r="D6993" t="str">
            <v>조</v>
          </cell>
        </row>
        <row r="6994">
          <cell r="A6994">
            <v>7806602</v>
          </cell>
          <cell r="B6994" t="str">
            <v>매입파라보릭(E:고)</v>
          </cell>
          <cell r="C6994" t="str">
            <v>FL 40Wx3 2x4 18c</v>
          </cell>
          <cell r="D6994" t="str">
            <v>조</v>
          </cell>
        </row>
        <row r="6995">
          <cell r="A6995">
            <v>7806603</v>
          </cell>
          <cell r="B6995" t="str">
            <v>매입파라보릭(E:고)</v>
          </cell>
          <cell r="C6995" t="str">
            <v>FL 40Wx4 2x4 32c</v>
          </cell>
          <cell r="D6995" t="str">
            <v>조</v>
          </cell>
        </row>
        <row r="6996">
          <cell r="A6996">
            <v>7806604</v>
          </cell>
          <cell r="B6996" t="str">
            <v>매입파라보릭(E:고)</v>
          </cell>
          <cell r="C6996" t="str">
            <v>FL 40Wx6 4x4 32c</v>
          </cell>
          <cell r="D6996" t="str">
            <v>조</v>
          </cell>
        </row>
        <row r="6997">
          <cell r="A6997">
            <v>7806620</v>
          </cell>
          <cell r="B6997" t="str">
            <v>매입파라보릭(E:고)</v>
          </cell>
          <cell r="C6997" t="str">
            <v>FL40Wx1+IL1x4 8c</v>
          </cell>
          <cell r="D6997" t="str">
            <v>조</v>
          </cell>
        </row>
        <row r="6998">
          <cell r="A6998">
            <v>7806621</v>
          </cell>
          <cell r="B6998" t="str">
            <v>매입파라보릭(E:고)</v>
          </cell>
          <cell r="C6998" t="str">
            <v>FL40Wx2+IL1x4 16</v>
          </cell>
          <cell r="D6998" t="str">
            <v>조</v>
          </cell>
        </row>
        <row r="6999">
          <cell r="A6999">
            <v>7806622</v>
          </cell>
          <cell r="B6999" t="str">
            <v>매입파라보릭(E:고)</v>
          </cell>
          <cell r="C6999" t="str">
            <v>FL40Wx3+IL2x4 18</v>
          </cell>
          <cell r="D6999" t="str">
            <v>조</v>
          </cell>
        </row>
        <row r="7000">
          <cell r="A7000">
            <v>7806623</v>
          </cell>
          <cell r="B7000" t="str">
            <v>매입파라보릭(E:고)</v>
          </cell>
          <cell r="C7000" t="str">
            <v>FL40Wx4+IL2x4 32</v>
          </cell>
          <cell r="D7000" t="str">
            <v>조</v>
          </cell>
        </row>
        <row r="7001">
          <cell r="A7001">
            <v>7806624</v>
          </cell>
          <cell r="B7001" t="str">
            <v>매입파라보릭(E:고)</v>
          </cell>
          <cell r="C7001" t="str">
            <v>FL40Wx6+IL4x4 32</v>
          </cell>
          <cell r="D7001" t="str">
            <v>조</v>
          </cell>
        </row>
        <row r="7002">
          <cell r="A7002">
            <v>7806700</v>
          </cell>
          <cell r="B7002" t="str">
            <v>매입파라보릭(E:고)</v>
          </cell>
          <cell r="C7002" t="str">
            <v>FL 32Wx1 1x4 8c</v>
          </cell>
          <cell r="D7002" t="str">
            <v>조</v>
          </cell>
        </row>
        <row r="7003">
          <cell r="A7003">
            <v>7806701</v>
          </cell>
          <cell r="B7003" t="str">
            <v>매입파라보릭(E:고)</v>
          </cell>
          <cell r="C7003" t="str">
            <v>FL 32Wx2 1x4 16c</v>
          </cell>
          <cell r="D7003" t="str">
            <v>조</v>
          </cell>
        </row>
        <row r="7004">
          <cell r="A7004">
            <v>7806702</v>
          </cell>
          <cell r="B7004" t="str">
            <v>매입파라보릭(E:고)</v>
          </cell>
          <cell r="C7004" t="str">
            <v>FL 32Wx3 2x4 18c</v>
          </cell>
          <cell r="D7004" t="str">
            <v>조</v>
          </cell>
        </row>
        <row r="7005">
          <cell r="A7005">
            <v>7806703</v>
          </cell>
          <cell r="B7005" t="str">
            <v>매입파라보릭(E:고)</v>
          </cell>
          <cell r="C7005" t="str">
            <v>FL 32Wx4 2x4 32c</v>
          </cell>
          <cell r="D7005" t="str">
            <v>조</v>
          </cell>
        </row>
        <row r="7006">
          <cell r="A7006">
            <v>7806704</v>
          </cell>
          <cell r="B7006" t="str">
            <v>매입파라보릭(E:고)</v>
          </cell>
          <cell r="C7006" t="str">
            <v>FL 32Wx6 4x4 32c</v>
          </cell>
          <cell r="D7006" t="str">
            <v>조</v>
          </cell>
        </row>
        <row r="7007">
          <cell r="A7007">
            <v>7806720</v>
          </cell>
          <cell r="B7007" t="str">
            <v>매입파라보릭(E:고)</v>
          </cell>
          <cell r="C7007" t="str">
            <v>FL32Wx1+IL1x4 8c</v>
          </cell>
          <cell r="D7007" t="str">
            <v>조</v>
          </cell>
        </row>
        <row r="7008">
          <cell r="A7008">
            <v>7806721</v>
          </cell>
          <cell r="B7008" t="str">
            <v>매입파라보릭(E:고)</v>
          </cell>
          <cell r="C7008" t="str">
            <v>FL32Wx2+IL1x4 16</v>
          </cell>
          <cell r="D7008" t="str">
            <v>조</v>
          </cell>
        </row>
        <row r="7009">
          <cell r="A7009">
            <v>7806722</v>
          </cell>
          <cell r="B7009" t="str">
            <v>매입파라보릭(E:고)</v>
          </cell>
          <cell r="C7009" t="str">
            <v>FL32Wx3+IL2x4 18</v>
          </cell>
          <cell r="D7009" t="str">
            <v>조</v>
          </cell>
        </row>
        <row r="7010">
          <cell r="A7010">
            <v>7806723</v>
          </cell>
          <cell r="B7010" t="str">
            <v>매입파라보릭(E:고)</v>
          </cell>
          <cell r="C7010" t="str">
            <v>FL32Wx4+IL2x4 32</v>
          </cell>
          <cell r="D7010" t="str">
            <v>조</v>
          </cell>
        </row>
        <row r="7011">
          <cell r="A7011">
            <v>7806724</v>
          </cell>
          <cell r="B7011" t="str">
            <v>매입파라보릭(E:고)</v>
          </cell>
          <cell r="C7011" t="str">
            <v>FL32Wx6+IL4x4 32</v>
          </cell>
          <cell r="D7011" t="str">
            <v>조</v>
          </cell>
        </row>
        <row r="7012">
          <cell r="A7012">
            <v>7806800</v>
          </cell>
          <cell r="B7012" t="str">
            <v>매입파라보릭</v>
          </cell>
          <cell r="C7012" t="str">
            <v>FUL 36Wx3 2'x2'</v>
          </cell>
          <cell r="D7012" t="str">
            <v>조</v>
          </cell>
        </row>
        <row r="7013">
          <cell r="A7013">
            <v>7806801</v>
          </cell>
          <cell r="B7013" t="str">
            <v>매입파라보릭</v>
          </cell>
          <cell r="C7013" t="str">
            <v>FUL 36Wx4 2'x2'</v>
          </cell>
          <cell r="D7013" t="str">
            <v>조</v>
          </cell>
        </row>
        <row r="7014">
          <cell r="A7014">
            <v>7806802</v>
          </cell>
          <cell r="B7014" t="str">
            <v>매입파라보릭</v>
          </cell>
          <cell r="C7014" t="str">
            <v>FUL 55Wx2 2'x2'</v>
          </cell>
          <cell r="D7014" t="str">
            <v>조</v>
          </cell>
        </row>
        <row r="7015">
          <cell r="A7015">
            <v>7806803</v>
          </cell>
          <cell r="B7015" t="str">
            <v>매입파라보릭</v>
          </cell>
          <cell r="C7015" t="str">
            <v>FUL 55Wx3 2'x2'</v>
          </cell>
          <cell r="D7015" t="str">
            <v>조</v>
          </cell>
        </row>
        <row r="7016">
          <cell r="A7016">
            <v>7806804</v>
          </cell>
          <cell r="B7016" t="str">
            <v>매입파라보릭</v>
          </cell>
          <cell r="C7016" t="str">
            <v>FUL 55Wx4 2'x2'</v>
          </cell>
          <cell r="D7016" t="str">
            <v>조</v>
          </cell>
        </row>
        <row r="7017">
          <cell r="A7017">
            <v>7807001</v>
          </cell>
          <cell r="B7017" t="str">
            <v>공조등(E)</v>
          </cell>
          <cell r="C7017" t="str">
            <v>FL 20Wx2 1'x2'</v>
          </cell>
          <cell r="D7017" t="str">
            <v>조</v>
          </cell>
        </row>
        <row r="7018">
          <cell r="A7018">
            <v>7807002</v>
          </cell>
          <cell r="B7018" t="str">
            <v>공조등(E)</v>
          </cell>
          <cell r="C7018" t="str">
            <v>FL 40Wx1 1'x4'</v>
          </cell>
          <cell r="D7018" t="str">
            <v>조</v>
          </cell>
        </row>
        <row r="7019">
          <cell r="A7019">
            <v>7807003</v>
          </cell>
          <cell r="B7019" t="str">
            <v>공조등(E)</v>
          </cell>
          <cell r="C7019" t="str">
            <v>FL 40Wx2 1'x4'</v>
          </cell>
          <cell r="D7019" t="str">
            <v>조</v>
          </cell>
        </row>
        <row r="7020">
          <cell r="A7020">
            <v>7807004</v>
          </cell>
          <cell r="B7020" t="str">
            <v>공조등(E)</v>
          </cell>
          <cell r="C7020" t="str">
            <v>FL 40Wx3 2'x4'</v>
          </cell>
          <cell r="D7020" t="str">
            <v>조</v>
          </cell>
        </row>
        <row r="7021">
          <cell r="A7021">
            <v>7807005</v>
          </cell>
          <cell r="B7021" t="str">
            <v>공조등(E)</v>
          </cell>
          <cell r="C7021" t="str">
            <v>FL 40Wx4 2'x4'</v>
          </cell>
          <cell r="D7021" t="str">
            <v>조</v>
          </cell>
        </row>
        <row r="7022">
          <cell r="A7022">
            <v>7807006</v>
          </cell>
          <cell r="B7022" t="str">
            <v>공조등(E)</v>
          </cell>
          <cell r="C7022" t="str">
            <v>FL20Wx2+IL 1'x2'</v>
          </cell>
          <cell r="D7022" t="str">
            <v>조</v>
          </cell>
        </row>
        <row r="7023">
          <cell r="A7023">
            <v>7807007</v>
          </cell>
          <cell r="B7023" t="str">
            <v>공조등(E)</v>
          </cell>
          <cell r="C7023" t="str">
            <v>FL40Wx1+IL 1'x4'</v>
          </cell>
          <cell r="D7023" t="str">
            <v>조</v>
          </cell>
        </row>
        <row r="7024">
          <cell r="A7024">
            <v>7807008</v>
          </cell>
          <cell r="B7024" t="str">
            <v>공조등(E)</v>
          </cell>
          <cell r="C7024" t="str">
            <v>FL40Wx2+IL 1'x4'</v>
          </cell>
          <cell r="D7024" t="str">
            <v>조</v>
          </cell>
        </row>
        <row r="7025">
          <cell r="A7025">
            <v>7807009</v>
          </cell>
          <cell r="B7025" t="str">
            <v>공조등(E)</v>
          </cell>
          <cell r="C7025" t="str">
            <v>FL40Wx3+IL 2'x4'</v>
          </cell>
          <cell r="D7025" t="str">
            <v>조</v>
          </cell>
        </row>
        <row r="7026">
          <cell r="A7026">
            <v>7807010</v>
          </cell>
          <cell r="B7026" t="str">
            <v>공조등(E)</v>
          </cell>
          <cell r="C7026" t="str">
            <v>FL40Wx4+IL 2'x4'</v>
          </cell>
          <cell r="D7026" t="str">
            <v>조</v>
          </cell>
        </row>
        <row r="7027">
          <cell r="A7027">
            <v>7807050</v>
          </cell>
          <cell r="B7027" t="str">
            <v>공조등(E) 고조도</v>
          </cell>
          <cell r="C7027" t="str">
            <v>FL 20Wx2 1'x2'</v>
          </cell>
          <cell r="D7027" t="str">
            <v>조</v>
          </cell>
        </row>
        <row r="7028">
          <cell r="A7028">
            <v>7807051</v>
          </cell>
          <cell r="B7028" t="str">
            <v>공조등(E) 고조도</v>
          </cell>
          <cell r="C7028" t="str">
            <v>FL 40Wx1 1'x4'</v>
          </cell>
          <cell r="D7028" t="str">
            <v>조</v>
          </cell>
        </row>
        <row r="7029">
          <cell r="A7029">
            <v>7807052</v>
          </cell>
          <cell r="B7029" t="str">
            <v>공조등(E) 고조도</v>
          </cell>
          <cell r="C7029" t="str">
            <v>FL 40Wx2 1'x4'</v>
          </cell>
          <cell r="D7029" t="str">
            <v>조</v>
          </cell>
        </row>
        <row r="7030">
          <cell r="A7030">
            <v>7807053</v>
          </cell>
          <cell r="B7030" t="str">
            <v>공조등(E) 고조도</v>
          </cell>
          <cell r="C7030" t="str">
            <v>FL 40Wx3 2'x4'</v>
          </cell>
          <cell r="D7030" t="str">
            <v>조</v>
          </cell>
        </row>
        <row r="7031">
          <cell r="A7031">
            <v>7807054</v>
          </cell>
          <cell r="B7031" t="str">
            <v>공조등(E) 고조도</v>
          </cell>
          <cell r="C7031" t="str">
            <v>FL 40Wx4 2'x4'</v>
          </cell>
          <cell r="D7031" t="str">
            <v>조</v>
          </cell>
        </row>
        <row r="7032">
          <cell r="A7032">
            <v>7807055</v>
          </cell>
          <cell r="B7032" t="str">
            <v>공조등(E) 고조도</v>
          </cell>
          <cell r="C7032" t="str">
            <v>FL20Wx2+IL 1'x2'</v>
          </cell>
          <cell r="D7032" t="str">
            <v>조</v>
          </cell>
        </row>
        <row r="7033">
          <cell r="A7033">
            <v>7807056</v>
          </cell>
          <cell r="B7033" t="str">
            <v>공조등(E) 고조도</v>
          </cell>
          <cell r="C7033" t="str">
            <v>FL40Wx1+IL 1'x4'</v>
          </cell>
          <cell r="D7033" t="str">
            <v>조</v>
          </cell>
        </row>
        <row r="7034">
          <cell r="A7034">
            <v>7807057</v>
          </cell>
          <cell r="B7034" t="str">
            <v>공조등(E) 고조도</v>
          </cell>
          <cell r="C7034" t="str">
            <v>FL40Wx2+IL 1'x4'</v>
          </cell>
          <cell r="D7034" t="str">
            <v>조</v>
          </cell>
        </row>
        <row r="7035">
          <cell r="A7035">
            <v>7807058</v>
          </cell>
          <cell r="B7035" t="str">
            <v>공조등(E) 고조도</v>
          </cell>
          <cell r="C7035" t="str">
            <v>FL40Wx3+IL 2'x4'</v>
          </cell>
          <cell r="D7035" t="str">
            <v>조</v>
          </cell>
        </row>
        <row r="7036">
          <cell r="A7036">
            <v>7807059</v>
          </cell>
          <cell r="B7036" t="str">
            <v>공조등(E) 고조도</v>
          </cell>
          <cell r="C7036" t="str">
            <v>FL40Wx4+IL 2'x4'</v>
          </cell>
          <cell r="D7036" t="str">
            <v>조</v>
          </cell>
        </row>
        <row r="7037">
          <cell r="A7037">
            <v>7807100</v>
          </cell>
          <cell r="B7037" t="str">
            <v>공조등(G)</v>
          </cell>
          <cell r="C7037" t="str">
            <v>FL 20Wx2 1'x2'</v>
          </cell>
          <cell r="D7037" t="str">
            <v>조</v>
          </cell>
        </row>
        <row r="7038">
          <cell r="A7038">
            <v>7807101</v>
          </cell>
          <cell r="B7038" t="str">
            <v>공조등(G)</v>
          </cell>
          <cell r="C7038" t="str">
            <v>FL20Wx2+IL 1'x2'</v>
          </cell>
          <cell r="D7038" t="str">
            <v>조</v>
          </cell>
        </row>
        <row r="7039">
          <cell r="A7039">
            <v>7807150</v>
          </cell>
          <cell r="B7039" t="str">
            <v>공조등(G) 고조도</v>
          </cell>
          <cell r="C7039" t="str">
            <v>FL 20Wx2 1'x2'</v>
          </cell>
          <cell r="D7039" t="str">
            <v>조</v>
          </cell>
        </row>
        <row r="7040">
          <cell r="A7040">
            <v>7807151</v>
          </cell>
          <cell r="B7040" t="str">
            <v>공조등(G) 고조도</v>
          </cell>
          <cell r="C7040" t="str">
            <v>FL20Wx2+IL 1'x2'</v>
          </cell>
          <cell r="D7040" t="str">
            <v>조</v>
          </cell>
        </row>
        <row r="7041">
          <cell r="A7041">
            <v>7807200</v>
          </cell>
          <cell r="B7041" t="str">
            <v>공조등(R)</v>
          </cell>
          <cell r="C7041" t="str">
            <v>FL 40Wx1 1'x4'</v>
          </cell>
          <cell r="D7041" t="str">
            <v>조</v>
          </cell>
        </row>
        <row r="7042">
          <cell r="A7042">
            <v>7807201</v>
          </cell>
          <cell r="B7042" t="str">
            <v>공조등(R)</v>
          </cell>
          <cell r="C7042" t="str">
            <v>FL 40Wx2 1'x4'</v>
          </cell>
          <cell r="D7042" t="str">
            <v>조</v>
          </cell>
        </row>
        <row r="7043">
          <cell r="A7043">
            <v>7807202</v>
          </cell>
          <cell r="B7043" t="str">
            <v>공조등(R)</v>
          </cell>
          <cell r="C7043" t="str">
            <v>FL 40Wx3 2'x4'</v>
          </cell>
          <cell r="D7043" t="str">
            <v>조</v>
          </cell>
        </row>
        <row r="7044">
          <cell r="A7044">
            <v>7807203</v>
          </cell>
          <cell r="B7044" t="str">
            <v>공조등(R)</v>
          </cell>
          <cell r="C7044" t="str">
            <v>FL 40Wx4 2'x4'</v>
          </cell>
          <cell r="D7044" t="str">
            <v>조</v>
          </cell>
        </row>
        <row r="7045">
          <cell r="A7045">
            <v>7807204</v>
          </cell>
          <cell r="B7045" t="str">
            <v>공조등(R)</v>
          </cell>
          <cell r="C7045" t="str">
            <v>FL40Wx1+IL 1'x4'</v>
          </cell>
          <cell r="D7045" t="str">
            <v>조</v>
          </cell>
        </row>
        <row r="7046">
          <cell r="A7046">
            <v>7807205</v>
          </cell>
          <cell r="B7046" t="str">
            <v>공조등(R)</v>
          </cell>
          <cell r="C7046" t="str">
            <v>FL40Wx2+IL 1'x4'</v>
          </cell>
          <cell r="D7046" t="str">
            <v>조</v>
          </cell>
        </row>
        <row r="7047">
          <cell r="A7047">
            <v>7807206</v>
          </cell>
          <cell r="B7047" t="str">
            <v>공조등(R)</v>
          </cell>
          <cell r="C7047" t="str">
            <v>FL40Wx3+IL 2'x4'</v>
          </cell>
          <cell r="D7047" t="str">
            <v>조</v>
          </cell>
        </row>
        <row r="7048">
          <cell r="A7048">
            <v>7807207</v>
          </cell>
          <cell r="B7048" t="str">
            <v>공조등(R)</v>
          </cell>
          <cell r="C7048" t="str">
            <v>FL40Wx4+IL 2'x4'</v>
          </cell>
          <cell r="D7048" t="str">
            <v>조</v>
          </cell>
        </row>
        <row r="7049">
          <cell r="A7049">
            <v>7807250</v>
          </cell>
          <cell r="B7049" t="str">
            <v>공조등(R) 고조도</v>
          </cell>
          <cell r="C7049" t="str">
            <v>FL 40Wx1 1'x4'</v>
          </cell>
          <cell r="D7049" t="str">
            <v>조</v>
          </cell>
        </row>
        <row r="7050">
          <cell r="A7050">
            <v>7807251</v>
          </cell>
          <cell r="B7050" t="str">
            <v>공조등(R) 고조도</v>
          </cell>
          <cell r="C7050" t="str">
            <v>FL 40Wx2 1'x4'</v>
          </cell>
          <cell r="D7050" t="str">
            <v>조</v>
          </cell>
        </row>
        <row r="7051">
          <cell r="A7051">
            <v>7807252</v>
          </cell>
          <cell r="B7051" t="str">
            <v>공조등(R) 고조도</v>
          </cell>
          <cell r="C7051" t="str">
            <v>FL 40Wx3 2'x4'</v>
          </cell>
          <cell r="D7051" t="str">
            <v>조</v>
          </cell>
        </row>
        <row r="7052">
          <cell r="A7052">
            <v>7807253</v>
          </cell>
          <cell r="B7052" t="str">
            <v>공조등(R) 고조도</v>
          </cell>
          <cell r="C7052" t="str">
            <v>FL 40Wx4 2'x4'</v>
          </cell>
          <cell r="D7052" t="str">
            <v>조</v>
          </cell>
        </row>
        <row r="7053">
          <cell r="A7053">
            <v>7807254</v>
          </cell>
          <cell r="B7053" t="str">
            <v>공조등(R) 고조도</v>
          </cell>
          <cell r="C7053" t="str">
            <v>FL40Wx1+IL 1'x4'</v>
          </cell>
          <cell r="D7053" t="str">
            <v>조</v>
          </cell>
        </row>
        <row r="7054">
          <cell r="A7054">
            <v>7807255</v>
          </cell>
          <cell r="B7054" t="str">
            <v>공조등(R) 고조도</v>
          </cell>
          <cell r="C7054" t="str">
            <v>FL40Wx2+IL 1'x4'</v>
          </cell>
          <cell r="D7054" t="str">
            <v>조</v>
          </cell>
        </row>
        <row r="7055">
          <cell r="A7055">
            <v>7807256</v>
          </cell>
          <cell r="B7055" t="str">
            <v>공조등(R) 고조도</v>
          </cell>
          <cell r="C7055" t="str">
            <v>FL40Wx3+IL 2'x4'</v>
          </cell>
          <cell r="D7055" t="str">
            <v>조</v>
          </cell>
        </row>
        <row r="7056">
          <cell r="A7056">
            <v>7807257</v>
          </cell>
          <cell r="B7056" t="str">
            <v>공조등(R) 고조도</v>
          </cell>
          <cell r="C7056" t="str">
            <v>FL40Wx4+IL 2'x4'</v>
          </cell>
          <cell r="D7056" t="str">
            <v>조</v>
          </cell>
        </row>
        <row r="7057">
          <cell r="A7057">
            <v>7807300</v>
          </cell>
          <cell r="B7057" t="str">
            <v>공조등(E)</v>
          </cell>
          <cell r="C7057" t="str">
            <v>FL 32Wx1 1'x4'</v>
          </cell>
          <cell r="D7057" t="str">
            <v>조</v>
          </cell>
        </row>
        <row r="7058">
          <cell r="A7058">
            <v>7807301</v>
          </cell>
          <cell r="B7058" t="str">
            <v>공조등(E)</v>
          </cell>
          <cell r="C7058" t="str">
            <v>FL 32Wx2 1'x4'</v>
          </cell>
          <cell r="D7058" t="str">
            <v>조</v>
          </cell>
        </row>
        <row r="7059">
          <cell r="A7059">
            <v>7807302</v>
          </cell>
          <cell r="B7059" t="str">
            <v>공조등(E)</v>
          </cell>
          <cell r="C7059" t="str">
            <v>FL 32Wx3 2'x4'</v>
          </cell>
          <cell r="D7059" t="str">
            <v>조</v>
          </cell>
        </row>
        <row r="7060">
          <cell r="A7060">
            <v>7807303</v>
          </cell>
          <cell r="B7060" t="str">
            <v>공조등(E)</v>
          </cell>
          <cell r="C7060" t="str">
            <v>FL 32Wx4 2'x4'</v>
          </cell>
          <cell r="D7060" t="str">
            <v>조</v>
          </cell>
        </row>
        <row r="7061">
          <cell r="A7061">
            <v>7807304</v>
          </cell>
          <cell r="B7061" t="str">
            <v>공조등(E)</v>
          </cell>
          <cell r="C7061" t="str">
            <v>FL32Wx1+IL 1'x4'</v>
          </cell>
          <cell r="D7061" t="str">
            <v>조</v>
          </cell>
        </row>
        <row r="7062">
          <cell r="A7062">
            <v>7807305</v>
          </cell>
          <cell r="B7062" t="str">
            <v>공조등(E)</v>
          </cell>
          <cell r="C7062" t="str">
            <v>FL32Wx2+IL 1'x4'</v>
          </cell>
          <cell r="D7062" t="str">
            <v>조</v>
          </cell>
        </row>
        <row r="7063">
          <cell r="A7063">
            <v>7807306</v>
          </cell>
          <cell r="B7063" t="str">
            <v>공조등(E)</v>
          </cell>
          <cell r="C7063" t="str">
            <v>FL32Wx3+IL 2'x4'</v>
          </cell>
          <cell r="D7063" t="str">
            <v>조</v>
          </cell>
        </row>
        <row r="7064">
          <cell r="A7064">
            <v>7807307</v>
          </cell>
          <cell r="B7064" t="str">
            <v>공조등(E)</v>
          </cell>
          <cell r="C7064" t="str">
            <v>FL32Wx4+IL 2'x4'</v>
          </cell>
          <cell r="D7064" t="str">
            <v>조</v>
          </cell>
        </row>
        <row r="7065">
          <cell r="A7065">
            <v>7807350</v>
          </cell>
          <cell r="B7065" t="str">
            <v>공조등(E) 고조도</v>
          </cell>
          <cell r="C7065" t="str">
            <v>FL 32Wx1 1'x4'</v>
          </cell>
          <cell r="D7065" t="str">
            <v>조</v>
          </cell>
        </row>
        <row r="7066">
          <cell r="A7066">
            <v>7807351</v>
          </cell>
          <cell r="B7066" t="str">
            <v>공조등(E) 고조도</v>
          </cell>
          <cell r="C7066" t="str">
            <v>FL 32Wx2 1'x4'</v>
          </cell>
          <cell r="D7066" t="str">
            <v>조</v>
          </cell>
        </row>
        <row r="7067">
          <cell r="A7067">
            <v>7807352</v>
          </cell>
          <cell r="B7067" t="str">
            <v>공조등(E) 고조도</v>
          </cell>
          <cell r="C7067" t="str">
            <v>FL 32Wx3 2'x4'</v>
          </cell>
          <cell r="D7067" t="str">
            <v>조</v>
          </cell>
        </row>
        <row r="7068">
          <cell r="A7068">
            <v>7807353</v>
          </cell>
          <cell r="B7068" t="str">
            <v>공조등(E) 고조도</v>
          </cell>
          <cell r="C7068" t="str">
            <v>FL 32Wx4 2'x4'</v>
          </cell>
          <cell r="D7068" t="str">
            <v>조</v>
          </cell>
        </row>
        <row r="7069">
          <cell r="A7069">
            <v>7807354</v>
          </cell>
          <cell r="B7069" t="str">
            <v>공조등(E) 고조도</v>
          </cell>
          <cell r="C7069" t="str">
            <v>FL32Wx1+IL 1'x4'</v>
          </cell>
          <cell r="D7069" t="str">
            <v>조</v>
          </cell>
        </row>
        <row r="7070">
          <cell r="A7070">
            <v>7807355</v>
          </cell>
          <cell r="B7070" t="str">
            <v>공조등(E) 고조도</v>
          </cell>
          <cell r="C7070" t="str">
            <v>FL32Wx2+IL 1'x4'</v>
          </cell>
          <cell r="D7070" t="str">
            <v>조</v>
          </cell>
        </row>
        <row r="7071">
          <cell r="A7071">
            <v>7807356</v>
          </cell>
          <cell r="B7071" t="str">
            <v>공조등(E) 고조도</v>
          </cell>
          <cell r="C7071" t="str">
            <v>FL32Wx3+IL 2'x4'</v>
          </cell>
          <cell r="D7071" t="str">
            <v>조</v>
          </cell>
        </row>
        <row r="7072">
          <cell r="A7072">
            <v>7807357</v>
          </cell>
          <cell r="B7072" t="str">
            <v>공조등(E) 고조도</v>
          </cell>
          <cell r="C7072" t="str">
            <v>FL32Wx4+IL 2'x4'</v>
          </cell>
          <cell r="D7072" t="str">
            <v>조</v>
          </cell>
        </row>
        <row r="7073">
          <cell r="A7073">
            <v>7807400</v>
          </cell>
          <cell r="B7073" t="str">
            <v>공조등(R:3등급)</v>
          </cell>
          <cell r="C7073" t="str">
            <v>FL 40Wx1 1'x4'</v>
          </cell>
          <cell r="D7073" t="str">
            <v>조</v>
          </cell>
        </row>
        <row r="7074">
          <cell r="A7074">
            <v>7807401</v>
          </cell>
          <cell r="B7074" t="str">
            <v>공조등(R:3등급)</v>
          </cell>
          <cell r="C7074" t="str">
            <v>FL 40Wx2 1'x4'</v>
          </cell>
          <cell r="D7074" t="str">
            <v>조</v>
          </cell>
        </row>
        <row r="7075">
          <cell r="A7075">
            <v>7807402</v>
          </cell>
          <cell r="B7075" t="str">
            <v>공조등(R:3등급)</v>
          </cell>
          <cell r="C7075" t="str">
            <v>FL 40Wx3 2'x4'</v>
          </cell>
          <cell r="D7075" t="str">
            <v>조</v>
          </cell>
        </row>
        <row r="7076">
          <cell r="A7076">
            <v>7807403</v>
          </cell>
          <cell r="B7076" t="str">
            <v>공조등(R:3등급)</v>
          </cell>
          <cell r="C7076" t="str">
            <v>FL 40Wx4 2'x4'</v>
          </cell>
          <cell r="D7076" t="str">
            <v>조</v>
          </cell>
        </row>
        <row r="7077">
          <cell r="A7077">
            <v>7807404</v>
          </cell>
          <cell r="B7077" t="str">
            <v>공조등(R:3등급)</v>
          </cell>
          <cell r="C7077" t="str">
            <v>FL40Wx1+IL 1'x4'</v>
          </cell>
          <cell r="D7077" t="str">
            <v>조</v>
          </cell>
        </row>
        <row r="7078">
          <cell r="A7078">
            <v>7807405</v>
          </cell>
          <cell r="B7078" t="str">
            <v>공조등(R:3등급)</v>
          </cell>
          <cell r="C7078" t="str">
            <v>FL40Wx2+IL 1'x4'</v>
          </cell>
          <cell r="D7078" t="str">
            <v>조</v>
          </cell>
        </row>
        <row r="7079">
          <cell r="A7079">
            <v>7807406</v>
          </cell>
          <cell r="B7079" t="str">
            <v>공조등(R:3등급)</v>
          </cell>
          <cell r="C7079" t="str">
            <v>FL40Wx3+IL 2'x4'</v>
          </cell>
          <cell r="D7079" t="str">
            <v>조</v>
          </cell>
        </row>
        <row r="7080">
          <cell r="A7080">
            <v>7807407</v>
          </cell>
          <cell r="B7080" t="str">
            <v>공조등(R:3등급)</v>
          </cell>
          <cell r="C7080" t="str">
            <v>FL40Wx4+IL 2'x4'</v>
          </cell>
          <cell r="D7080" t="str">
            <v>조</v>
          </cell>
        </row>
        <row r="7081">
          <cell r="A7081">
            <v>7807450</v>
          </cell>
          <cell r="B7081" t="str">
            <v>공조등(R:3)고조도</v>
          </cell>
          <cell r="C7081" t="str">
            <v>FL 40Wx1 1'x4'</v>
          </cell>
          <cell r="D7081" t="str">
            <v>조</v>
          </cell>
        </row>
        <row r="7082">
          <cell r="A7082">
            <v>7807451</v>
          </cell>
          <cell r="B7082" t="str">
            <v>공조등(R:3)고조도</v>
          </cell>
          <cell r="C7082" t="str">
            <v>FL 40Wx2 1'x4'</v>
          </cell>
          <cell r="D7082" t="str">
            <v>조</v>
          </cell>
        </row>
        <row r="7083">
          <cell r="A7083">
            <v>7807452</v>
          </cell>
          <cell r="B7083" t="str">
            <v>공조등(R:3)고조도</v>
          </cell>
          <cell r="C7083" t="str">
            <v>FL 40Wx3 2'x4'</v>
          </cell>
          <cell r="D7083" t="str">
            <v>조</v>
          </cell>
        </row>
        <row r="7084">
          <cell r="A7084">
            <v>7807453</v>
          </cell>
          <cell r="B7084" t="str">
            <v>공조등(R:3)고조도</v>
          </cell>
          <cell r="C7084" t="str">
            <v>FL 40Wx4 2'x4'</v>
          </cell>
          <cell r="D7084" t="str">
            <v>조</v>
          </cell>
        </row>
        <row r="7085">
          <cell r="A7085">
            <v>7807454</v>
          </cell>
          <cell r="B7085" t="str">
            <v>공조등(R:3)고조도</v>
          </cell>
          <cell r="C7085" t="str">
            <v>FL40Wx1+IL 1'x4'</v>
          </cell>
          <cell r="D7085" t="str">
            <v>조</v>
          </cell>
        </row>
        <row r="7086">
          <cell r="A7086">
            <v>7807455</v>
          </cell>
          <cell r="B7086" t="str">
            <v>공조등(R:3)고조도</v>
          </cell>
          <cell r="C7086" t="str">
            <v>FL40Wx2+IL 1'x4'</v>
          </cell>
          <cell r="D7086" t="str">
            <v>조</v>
          </cell>
        </row>
        <row r="7087">
          <cell r="A7087">
            <v>7807456</v>
          </cell>
          <cell r="B7087" t="str">
            <v>공조등(R:3)고조도</v>
          </cell>
          <cell r="C7087" t="str">
            <v>FL40Wx3+IL 2'x4'</v>
          </cell>
          <cell r="D7087" t="str">
            <v>조</v>
          </cell>
        </row>
        <row r="7088">
          <cell r="A7088">
            <v>7807457</v>
          </cell>
          <cell r="B7088" t="str">
            <v>공조등(R:3)고조도</v>
          </cell>
          <cell r="C7088" t="str">
            <v>FL40Wx4+IL 2'x4'</v>
          </cell>
          <cell r="D7088" t="str">
            <v>조</v>
          </cell>
        </row>
        <row r="7089">
          <cell r="A7089">
            <v>7807500</v>
          </cell>
          <cell r="B7089" t="str">
            <v>공조등(G:3등급)</v>
          </cell>
          <cell r="C7089" t="str">
            <v>FL 20Wx1 1'x2'</v>
          </cell>
          <cell r="D7089" t="str">
            <v>조</v>
          </cell>
        </row>
        <row r="7090">
          <cell r="A7090">
            <v>7807501</v>
          </cell>
          <cell r="B7090" t="str">
            <v>공조등(G:3등급)</v>
          </cell>
          <cell r="C7090" t="str">
            <v>FL 20Wx2 1'x2'</v>
          </cell>
          <cell r="D7090" t="str">
            <v>조</v>
          </cell>
        </row>
        <row r="7091">
          <cell r="A7091">
            <v>7807502</v>
          </cell>
          <cell r="B7091" t="str">
            <v>공조등(G:3등급)</v>
          </cell>
          <cell r="C7091" t="str">
            <v>FL 20Wx3 2'x2'</v>
          </cell>
          <cell r="D7091" t="str">
            <v>조</v>
          </cell>
        </row>
        <row r="7092">
          <cell r="A7092">
            <v>7807503</v>
          </cell>
          <cell r="B7092" t="str">
            <v>공조등(G:3등급)</v>
          </cell>
          <cell r="C7092" t="str">
            <v>FL 20Wx4 2'x2'</v>
          </cell>
          <cell r="D7092" t="str">
            <v>조</v>
          </cell>
        </row>
        <row r="7093">
          <cell r="A7093">
            <v>7807504</v>
          </cell>
          <cell r="B7093" t="str">
            <v>공조등(G:3등급)</v>
          </cell>
          <cell r="C7093" t="str">
            <v>FL20Wx1+IL 1'x2'</v>
          </cell>
          <cell r="D7093" t="str">
            <v>조</v>
          </cell>
        </row>
        <row r="7094">
          <cell r="A7094">
            <v>7807505</v>
          </cell>
          <cell r="B7094" t="str">
            <v>공조등(G:3등급)</v>
          </cell>
          <cell r="C7094" t="str">
            <v>FL20Wx2+IL 1'x2'</v>
          </cell>
          <cell r="D7094" t="str">
            <v>조</v>
          </cell>
        </row>
        <row r="7095">
          <cell r="A7095">
            <v>7807506</v>
          </cell>
          <cell r="B7095" t="str">
            <v>공조등(G:3등급)</v>
          </cell>
          <cell r="C7095" t="str">
            <v>FL20Wx3+IL 2'x2'</v>
          </cell>
          <cell r="D7095" t="str">
            <v>조</v>
          </cell>
        </row>
        <row r="7096">
          <cell r="A7096">
            <v>7807507</v>
          </cell>
          <cell r="B7096" t="str">
            <v>공조등(G:3등급)</v>
          </cell>
          <cell r="C7096" t="str">
            <v>FL20Wx4+IL 2'x2'</v>
          </cell>
          <cell r="D7096" t="str">
            <v>조</v>
          </cell>
        </row>
        <row r="7097">
          <cell r="A7097">
            <v>7807550</v>
          </cell>
          <cell r="B7097" t="str">
            <v>공조등(G:3)고조도</v>
          </cell>
          <cell r="C7097" t="str">
            <v>FL 20Wx1 1'x2'</v>
          </cell>
          <cell r="D7097" t="str">
            <v>조</v>
          </cell>
        </row>
        <row r="7098">
          <cell r="A7098">
            <v>7807551</v>
          </cell>
          <cell r="B7098" t="str">
            <v>공조등(G:3)고조도</v>
          </cell>
          <cell r="C7098" t="str">
            <v>FL 20Wx2 1'x2'</v>
          </cell>
          <cell r="D7098" t="str">
            <v>조</v>
          </cell>
        </row>
        <row r="7099">
          <cell r="A7099">
            <v>7807552</v>
          </cell>
          <cell r="B7099" t="str">
            <v>공조등(G:3)고조도</v>
          </cell>
          <cell r="C7099" t="str">
            <v>FL 20Wx3 2'x2'</v>
          </cell>
          <cell r="D7099" t="str">
            <v>조</v>
          </cell>
        </row>
        <row r="7100">
          <cell r="A7100">
            <v>7807553</v>
          </cell>
          <cell r="B7100" t="str">
            <v>공조등(G:3)고조도</v>
          </cell>
          <cell r="C7100" t="str">
            <v>FL 20Wx4 2'x2'</v>
          </cell>
          <cell r="D7100" t="str">
            <v>조</v>
          </cell>
        </row>
        <row r="7101">
          <cell r="A7101">
            <v>7807554</v>
          </cell>
          <cell r="B7101" t="str">
            <v>공조등(G:3)고조도</v>
          </cell>
          <cell r="C7101" t="str">
            <v>FL20Wx1+IL 1'x2'</v>
          </cell>
          <cell r="D7101" t="str">
            <v>조</v>
          </cell>
        </row>
        <row r="7102">
          <cell r="A7102">
            <v>7807555</v>
          </cell>
          <cell r="B7102" t="str">
            <v>공조등(G:3)고조도</v>
          </cell>
          <cell r="C7102" t="str">
            <v>FL20Wx2+IL 1'x2'</v>
          </cell>
          <cell r="D7102" t="str">
            <v>조</v>
          </cell>
        </row>
        <row r="7103">
          <cell r="A7103">
            <v>7807556</v>
          </cell>
          <cell r="B7103" t="str">
            <v>공조등(G:3)고조도</v>
          </cell>
          <cell r="C7103" t="str">
            <v>FL20Wx3+IL 2'x2'</v>
          </cell>
          <cell r="D7103" t="str">
            <v>조</v>
          </cell>
        </row>
        <row r="7104">
          <cell r="A7104">
            <v>7807557</v>
          </cell>
          <cell r="B7104" t="str">
            <v>공조등(G:3)고조도</v>
          </cell>
          <cell r="C7104" t="str">
            <v>FL20Wx4+IL 2'x2'</v>
          </cell>
          <cell r="D7104" t="str">
            <v>조</v>
          </cell>
        </row>
        <row r="7105">
          <cell r="A7105">
            <v>7807601</v>
          </cell>
          <cell r="B7105" t="str">
            <v>공조등(E:고마크)</v>
          </cell>
          <cell r="C7105" t="str">
            <v>FL 40Wx1 1'x4'</v>
          </cell>
          <cell r="D7105" t="str">
            <v>조</v>
          </cell>
        </row>
        <row r="7106">
          <cell r="A7106">
            <v>7807602</v>
          </cell>
          <cell r="B7106" t="str">
            <v>공조등(E:고마크)</v>
          </cell>
          <cell r="C7106" t="str">
            <v>FL 40Wx2 1'x4'</v>
          </cell>
          <cell r="D7106" t="str">
            <v>조</v>
          </cell>
        </row>
        <row r="7107">
          <cell r="A7107">
            <v>7807603</v>
          </cell>
          <cell r="B7107" t="str">
            <v>공조등(E:고마크)</v>
          </cell>
          <cell r="C7107" t="str">
            <v>FL 40Wx3 2'x4'</v>
          </cell>
          <cell r="D7107" t="str">
            <v>조</v>
          </cell>
        </row>
        <row r="7108">
          <cell r="A7108">
            <v>7807604</v>
          </cell>
          <cell r="B7108" t="str">
            <v>공조등(E:고마크)</v>
          </cell>
          <cell r="C7108" t="str">
            <v>FL 40Wx4 2'x4'</v>
          </cell>
          <cell r="D7108" t="str">
            <v>조</v>
          </cell>
        </row>
        <row r="7109">
          <cell r="A7109">
            <v>7807605</v>
          </cell>
          <cell r="B7109" t="str">
            <v>공조등(E:고마크)</v>
          </cell>
          <cell r="C7109" t="str">
            <v>FL40Wx1+IL 1'x4'</v>
          </cell>
          <cell r="D7109" t="str">
            <v>조</v>
          </cell>
        </row>
        <row r="7110">
          <cell r="A7110">
            <v>7807606</v>
          </cell>
          <cell r="B7110" t="str">
            <v>공조등(E:고마크)</v>
          </cell>
          <cell r="C7110" t="str">
            <v>FL40Wx2+IL 1'x4'</v>
          </cell>
          <cell r="D7110" t="str">
            <v>조</v>
          </cell>
        </row>
        <row r="7111">
          <cell r="A7111">
            <v>7807607</v>
          </cell>
          <cell r="B7111" t="str">
            <v>공조등(E:고마크)</v>
          </cell>
          <cell r="C7111" t="str">
            <v>FL40Wx3+IL 2'x4'</v>
          </cell>
          <cell r="D7111" t="str">
            <v>조</v>
          </cell>
        </row>
        <row r="7112">
          <cell r="A7112">
            <v>7807608</v>
          </cell>
          <cell r="B7112" t="str">
            <v>공조등(E:고마크)</v>
          </cell>
          <cell r="C7112" t="str">
            <v>FL40Wx4+IL 2'x4'</v>
          </cell>
          <cell r="D7112" t="str">
            <v>조</v>
          </cell>
        </row>
        <row r="7113">
          <cell r="A7113">
            <v>7808001</v>
          </cell>
          <cell r="B7113" t="str">
            <v>공조등(E)</v>
          </cell>
          <cell r="C7113" t="str">
            <v>FL 20Wx2 1'x2'</v>
          </cell>
          <cell r="D7113" t="str">
            <v>조</v>
          </cell>
        </row>
        <row r="7114">
          <cell r="A7114">
            <v>7808002</v>
          </cell>
          <cell r="B7114" t="str">
            <v>공조등(E)</v>
          </cell>
          <cell r="C7114" t="str">
            <v>FL 40Wx1 1'x4'</v>
          </cell>
          <cell r="D7114" t="str">
            <v>조</v>
          </cell>
        </row>
        <row r="7115">
          <cell r="A7115">
            <v>7808003</v>
          </cell>
          <cell r="B7115" t="str">
            <v>공조등(E)</v>
          </cell>
          <cell r="C7115" t="str">
            <v>FL 40Wx2 1'x4'</v>
          </cell>
          <cell r="D7115" t="str">
            <v>조</v>
          </cell>
        </row>
        <row r="7116">
          <cell r="A7116">
            <v>7808004</v>
          </cell>
          <cell r="B7116" t="str">
            <v>공조등(E)</v>
          </cell>
          <cell r="C7116" t="str">
            <v>FL 40Wx3 2'x4'</v>
          </cell>
          <cell r="D7116" t="str">
            <v>조</v>
          </cell>
        </row>
        <row r="7117">
          <cell r="A7117">
            <v>7808005</v>
          </cell>
          <cell r="B7117" t="str">
            <v>공조등(E)</v>
          </cell>
          <cell r="C7117" t="str">
            <v>FL 40Wx4 2'x4'</v>
          </cell>
          <cell r="D7117" t="str">
            <v>조</v>
          </cell>
        </row>
        <row r="7118">
          <cell r="A7118">
            <v>7808006</v>
          </cell>
          <cell r="B7118" t="str">
            <v>공조등(E)</v>
          </cell>
          <cell r="C7118" t="str">
            <v>FL20Wx2+IL 1'x2'</v>
          </cell>
          <cell r="D7118" t="str">
            <v>조</v>
          </cell>
        </row>
        <row r="7119">
          <cell r="A7119">
            <v>7808007</v>
          </cell>
          <cell r="B7119" t="str">
            <v>공조등(E)</v>
          </cell>
          <cell r="C7119" t="str">
            <v>FL40Wx1+IL 1'x4'</v>
          </cell>
          <cell r="D7119" t="str">
            <v>조</v>
          </cell>
        </row>
        <row r="7120">
          <cell r="A7120">
            <v>7808008</v>
          </cell>
          <cell r="B7120" t="str">
            <v>공조등(E)</v>
          </cell>
          <cell r="C7120" t="str">
            <v>FL40Wx2+IL 1'x4'</v>
          </cell>
          <cell r="D7120" t="str">
            <v>조</v>
          </cell>
        </row>
        <row r="7121">
          <cell r="A7121">
            <v>7808009</v>
          </cell>
          <cell r="B7121" t="str">
            <v>공조등(E)</v>
          </cell>
          <cell r="C7121" t="str">
            <v>FL40Wx3+IL 2'x4'</v>
          </cell>
          <cell r="D7121" t="str">
            <v>조</v>
          </cell>
        </row>
        <row r="7122">
          <cell r="A7122">
            <v>7808010</v>
          </cell>
          <cell r="B7122" t="str">
            <v>공조등(E)</v>
          </cell>
          <cell r="C7122" t="str">
            <v>FL40Wx4+IL 2'x4'</v>
          </cell>
          <cell r="D7122" t="str">
            <v>조</v>
          </cell>
        </row>
        <row r="7123">
          <cell r="A7123">
            <v>7808050</v>
          </cell>
          <cell r="B7123" t="str">
            <v>공조등(E) 고조도</v>
          </cell>
          <cell r="C7123" t="str">
            <v>FL 20Wx2 1'x2'</v>
          </cell>
          <cell r="D7123" t="str">
            <v>조</v>
          </cell>
        </row>
        <row r="7124">
          <cell r="A7124">
            <v>7808051</v>
          </cell>
          <cell r="B7124" t="str">
            <v>공조등(E) 고조도</v>
          </cell>
          <cell r="C7124" t="str">
            <v>FL 40Wx1 1'x4'</v>
          </cell>
          <cell r="D7124" t="str">
            <v>조</v>
          </cell>
        </row>
        <row r="7125">
          <cell r="A7125">
            <v>7808052</v>
          </cell>
          <cell r="B7125" t="str">
            <v>공조등(E) 고조도</v>
          </cell>
          <cell r="C7125" t="str">
            <v>FL 40Wx2 1'x4'</v>
          </cell>
          <cell r="D7125" t="str">
            <v>조</v>
          </cell>
        </row>
        <row r="7126">
          <cell r="A7126">
            <v>7808053</v>
          </cell>
          <cell r="B7126" t="str">
            <v>공조등(E) 고조도</v>
          </cell>
          <cell r="C7126" t="str">
            <v>FL 40Wx3 2'x4'</v>
          </cell>
          <cell r="D7126" t="str">
            <v>조</v>
          </cell>
        </row>
        <row r="7127">
          <cell r="A7127">
            <v>7808054</v>
          </cell>
          <cell r="B7127" t="str">
            <v>공조등(E) 고조도</v>
          </cell>
          <cell r="C7127" t="str">
            <v>FL 40Wx4 2'x4'</v>
          </cell>
          <cell r="D7127" t="str">
            <v>조</v>
          </cell>
        </row>
        <row r="7128">
          <cell r="A7128">
            <v>7808055</v>
          </cell>
          <cell r="B7128" t="str">
            <v>공조등(E) 고조도</v>
          </cell>
          <cell r="C7128" t="str">
            <v>FL20Wx2+IL 1'x2'</v>
          </cell>
          <cell r="D7128" t="str">
            <v>조</v>
          </cell>
        </row>
        <row r="7129">
          <cell r="A7129">
            <v>7808056</v>
          </cell>
          <cell r="B7129" t="str">
            <v>공조등(E) 고조도</v>
          </cell>
          <cell r="C7129" t="str">
            <v>FL40Wx1+IL 1'x4'</v>
          </cell>
          <cell r="D7129" t="str">
            <v>조</v>
          </cell>
        </row>
        <row r="7130">
          <cell r="A7130">
            <v>7808057</v>
          </cell>
          <cell r="B7130" t="str">
            <v>공조등(E) 고조도</v>
          </cell>
          <cell r="C7130" t="str">
            <v>FL40Wx2+IL 1'x4'</v>
          </cell>
          <cell r="D7130" t="str">
            <v>조</v>
          </cell>
        </row>
        <row r="7131">
          <cell r="A7131">
            <v>7808058</v>
          </cell>
          <cell r="B7131" t="str">
            <v>공조등(E) 고조도</v>
          </cell>
          <cell r="C7131" t="str">
            <v>FL40Wx3+IL 2'x4'</v>
          </cell>
          <cell r="D7131" t="str">
            <v>조</v>
          </cell>
        </row>
        <row r="7132">
          <cell r="A7132">
            <v>7808059</v>
          </cell>
          <cell r="B7132" t="str">
            <v>공조등(E) 고조도</v>
          </cell>
          <cell r="C7132" t="str">
            <v>FL40Wx4+IL 2'x4'</v>
          </cell>
          <cell r="D7132" t="str">
            <v>조</v>
          </cell>
        </row>
        <row r="7133">
          <cell r="A7133">
            <v>7808100</v>
          </cell>
          <cell r="B7133" t="str">
            <v>공조등(G)</v>
          </cell>
          <cell r="C7133" t="str">
            <v>FL 20Wx2 1'x2'</v>
          </cell>
          <cell r="D7133" t="str">
            <v>조</v>
          </cell>
        </row>
        <row r="7134">
          <cell r="A7134">
            <v>7808101</v>
          </cell>
          <cell r="B7134" t="str">
            <v>공조등(G)</v>
          </cell>
          <cell r="C7134" t="str">
            <v>FL20Wx2+IL 1'x2'</v>
          </cell>
          <cell r="D7134" t="str">
            <v>조</v>
          </cell>
        </row>
        <row r="7135">
          <cell r="A7135">
            <v>7808150</v>
          </cell>
          <cell r="B7135" t="str">
            <v>공조등(G) 고조도</v>
          </cell>
          <cell r="C7135" t="str">
            <v>FL 20Wx2 1'x2'</v>
          </cell>
          <cell r="D7135" t="str">
            <v>조</v>
          </cell>
        </row>
        <row r="7136">
          <cell r="A7136">
            <v>7808151</v>
          </cell>
          <cell r="B7136" t="str">
            <v>공조등(G) 고조도</v>
          </cell>
          <cell r="C7136" t="str">
            <v>FL20Wx2+IL 1'x2'</v>
          </cell>
          <cell r="D7136" t="str">
            <v>조</v>
          </cell>
        </row>
        <row r="7137">
          <cell r="A7137">
            <v>7808200</v>
          </cell>
          <cell r="B7137" t="str">
            <v>공조등(R)</v>
          </cell>
          <cell r="C7137" t="str">
            <v>FL 40Wx1 1'x4'</v>
          </cell>
          <cell r="D7137" t="str">
            <v>조</v>
          </cell>
        </row>
        <row r="7138">
          <cell r="A7138">
            <v>7808201</v>
          </cell>
          <cell r="B7138" t="str">
            <v>공조등(R)</v>
          </cell>
          <cell r="C7138" t="str">
            <v>FL 40Wx2 1'x4'</v>
          </cell>
          <cell r="D7138" t="str">
            <v>조</v>
          </cell>
        </row>
        <row r="7139">
          <cell r="A7139">
            <v>7808202</v>
          </cell>
          <cell r="B7139" t="str">
            <v>공조등(R)</v>
          </cell>
          <cell r="C7139" t="str">
            <v>FL 40Wx3 2'x4'</v>
          </cell>
          <cell r="D7139" t="str">
            <v>조</v>
          </cell>
        </row>
        <row r="7140">
          <cell r="A7140">
            <v>7808203</v>
          </cell>
          <cell r="B7140" t="str">
            <v>공조등(R)</v>
          </cell>
          <cell r="C7140" t="str">
            <v>FL 40Wx4 2'x4'</v>
          </cell>
          <cell r="D7140" t="str">
            <v>조</v>
          </cell>
        </row>
        <row r="7141">
          <cell r="A7141">
            <v>7808204</v>
          </cell>
          <cell r="B7141" t="str">
            <v>공조등(R)</v>
          </cell>
          <cell r="C7141" t="str">
            <v>FL40Wx1+IL 1'x4'</v>
          </cell>
          <cell r="D7141" t="str">
            <v>조</v>
          </cell>
        </row>
        <row r="7142">
          <cell r="A7142">
            <v>7808205</v>
          </cell>
          <cell r="B7142" t="str">
            <v>공조등(R)</v>
          </cell>
          <cell r="C7142" t="str">
            <v>FL40Wx2+IL 1'x4'</v>
          </cell>
          <cell r="D7142" t="str">
            <v>조</v>
          </cell>
        </row>
        <row r="7143">
          <cell r="A7143">
            <v>7808206</v>
          </cell>
          <cell r="B7143" t="str">
            <v>공조등(R)</v>
          </cell>
          <cell r="C7143" t="str">
            <v>FL40Wx3+IL 2'x4'</v>
          </cell>
          <cell r="D7143" t="str">
            <v>조</v>
          </cell>
        </row>
        <row r="7144">
          <cell r="A7144">
            <v>7808207</v>
          </cell>
          <cell r="B7144" t="str">
            <v>공조등(R)</v>
          </cell>
          <cell r="C7144" t="str">
            <v>FL40Wx4+IL 2'x4'</v>
          </cell>
          <cell r="D7144" t="str">
            <v>조</v>
          </cell>
        </row>
        <row r="7145">
          <cell r="A7145">
            <v>7808250</v>
          </cell>
          <cell r="B7145" t="str">
            <v>공조등(R) 고조도</v>
          </cell>
          <cell r="C7145" t="str">
            <v>FL 40Wx1 1'x4'</v>
          </cell>
          <cell r="D7145" t="str">
            <v>조</v>
          </cell>
        </row>
        <row r="7146">
          <cell r="A7146">
            <v>7808251</v>
          </cell>
          <cell r="B7146" t="str">
            <v>공조등(R) 고조도</v>
          </cell>
          <cell r="C7146" t="str">
            <v>FL 40Wx2 1'x4'</v>
          </cell>
          <cell r="D7146" t="str">
            <v>조</v>
          </cell>
        </row>
        <row r="7147">
          <cell r="A7147">
            <v>7808252</v>
          </cell>
          <cell r="B7147" t="str">
            <v>공조등(R) 고조도</v>
          </cell>
          <cell r="C7147" t="str">
            <v>FL 40Wx3 2'x4'</v>
          </cell>
          <cell r="D7147" t="str">
            <v>조</v>
          </cell>
        </row>
        <row r="7148">
          <cell r="A7148">
            <v>7808253</v>
          </cell>
          <cell r="B7148" t="str">
            <v>공조등(R) 고조도</v>
          </cell>
          <cell r="C7148" t="str">
            <v>FL 40Wx4 2'x4'</v>
          </cell>
          <cell r="D7148" t="str">
            <v>조</v>
          </cell>
        </row>
        <row r="7149">
          <cell r="A7149">
            <v>7808254</v>
          </cell>
          <cell r="B7149" t="str">
            <v>공조등(R) 고조도</v>
          </cell>
          <cell r="C7149" t="str">
            <v>FL40Wx1+IL 1'x4'</v>
          </cell>
          <cell r="D7149" t="str">
            <v>조</v>
          </cell>
        </row>
        <row r="7150">
          <cell r="A7150">
            <v>7808255</v>
          </cell>
          <cell r="B7150" t="str">
            <v>공조등(R) 고조도</v>
          </cell>
          <cell r="C7150" t="str">
            <v>FL40Wx2+IL 1'x4'</v>
          </cell>
          <cell r="D7150" t="str">
            <v>조</v>
          </cell>
        </row>
        <row r="7151">
          <cell r="A7151">
            <v>7808256</v>
          </cell>
          <cell r="B7151" t="str">
            <v>공조등(R) 고조도</v>
          </cell>
          <cell r="C7151" t="str">
            <v>FL40Wx3+IL 2'x4'</v>
          </cell>
          <cell r="D7151" t="str">
            <v>조</v>
          </cell>
        </row>
        <row r="7152">
          <cell r="A7152">
            <v>7808257</v>
          </cell>
          <cell r="B7152" t="str">
            <v>공조등(R) 고조도</v>
          </cell>
          <cell r="C7152" t="str">
            <v>FL40Wx4+IL 2'x4'</v>
          </cell>
          <cell r="D7152" t="str">
            <v>조</v>
          </cell>
        </row>
        <row r="7153">
          <cell r="A7153">
            <v>7808300</v>
          </cell>
          <cell r="B7153" t="str">
            <v>공조등(E)</v>
          </cell>
          <cell r="C7153" t="str">
            <v>FL 32Wx1 1'x4'</v>
          </cell>
          <cell r="D7153" t="str">
            <v>조</v>
          </cell>
        </row>
        <row r="7154">
          <cell r="A7154">
            <v>7808301</v>
          </cell>
          <cell r="B7154" t="str">
            <v>공조등(E)</v>
          </cell>
          <cell r="C7154" t="str">
            <v>FL 32Wx2 1'x4'</v>
          </cell>
          <cell r="D7154" t="str">
            <v>조</v>
          </cell>
        </row>
        <row r="7155">
          <cell r="A7155">
            <v>7808302</v>
          </cell>
          <cell r="B7155" t="str">
            <v>공조등(E)</v>
          </cell>
          <cell r="C7155" t="str">
            <v>FL 32Wx3 2'x4'</v>
          </cell>
          <cell r="D7155" t="str">
            <v>조</v>
          </cell>
        </row>
        <row r="7156">
          <cell r="A7156">
            <v>7808303</v>
          </cell>
          <cell r="B7156" t="str">
            <v>공조등(E)</v>
          </cell>
          <cell r="C7156" t="str">
            <v>FL 32Wx4 2'x4'</v>
          </cell>
          <cell r="D7156" t="str">
            <v>조</v>
          </cell>
        </row>
        <row r="7157">
          <cell r="A7157">
            <v>7808304</v>
          </cell>
          <cell r="B7157" t="str">
            <v>공조등(E)</v>
          </cell>
          <cell r="C7157" t="str">
            <v>FL32Wx1+IL 1'x4'</v>
          </cell>
          <cell r="D7157" t="str">
            <v>조</v>
          </cell>
        </row>
        <row r="7158">
          <cell r="A7158">
            <v>7808305</v>
          </cell>
          <cell r="B7158" t="str">
            <v>공조등(E)</v>
          </cell>
          <cell r="C7158" t="str">
            <v>FL32Wx2+IL 1'x4'</v>
          </cell>
          <cell r="D7158" t="str">
            <v>조</v>
          </cell>
        </row>
        <row r="7159">
          <cell r="A7159">
            <v>7808306</v>
          </cell>
          <cell r="B7159" t="str">
            <v>공조등(E)</v>
          </cell>
          <cell r="C7159" t="str">
            <v>FL32Wx3+IL 2'x4'</v>
          </cell>
          <cell r="D7159" t="str">
            <v>조</v>
          </cell>
        </row>
        <row r="7160">
          <cell r="A7160">
            <v>7808307</v>
          </cell>
          <cell r="B7160" t="str">
            <v>공조등(E)</v>
          </cell>
          <cell r="C7160" t="str">
            <v>FL32Wx4+IL 2'x4'</v>
          </cell>
          <cell r="D7160" t="str">
            <v>조</v>
          </cell>
        </row>
        <row r="7161">
          <cell r="A7161">
            <v>7808350</v>
          </cell>
          <cell r="B7161" t="str">
            <v>공조등(E) 고조도</v>
          </cell>
          <cell r="C7161" t="str">
            <v>FL 32Wx1 1'x4'</v>
          </cell>
          <cell r="D7161" t="str">
            <v>조</v>
          </cell>
        </row>
        <row r="7162">
          <cell r="A7162">
            <v>7808351</v>
          </cell>
          <cell r="B7162" t="str">
            <v>공조등(E) 고조도</v>
          </cell>
          <cell r="C7162" t="str">
            <v>FL 32Wx2 1'x4'</v>
          </cell>
          <cell r="D7162" t="str">
            <v>조</v>
          </cell>
        </row>
        <row r="7163">
          <cell r="A7163">
            <v>7808352</v>
          </cell>
          <cell r="B7163" t="str">
            <v>공조등(E) 고조도</v>
          </cell>
          <cell r="C7163" t="str">
            <v>FL 32Wx3 2'x4'</v>
          </cell>
          <cell r="D7163" t="str">
            <v>조</v>
          </cell>
        </row>
        <row r="7164">
          <cell r="A7164">
            <v>7808353</v>
          </cell>
          <cell r="B7164" t="str">
            <v>공조등(E) 고조도</v>
          </cell>
          <cell r="C7164" t="str">
            <v>FL 32Wx4 2'x4'</v>
          </cell>
          <cell r="D7164" t="str">
            <v>조</v>
          </cell>
        </row>
        <row r="7165">
          <cell r="A7165">
            <v>7808354</v>
          </cell>
          <cell r="B7165" t="str">
            <v>공조등(E) 고조도</v>
          </cell>
          <cell r="C7165" t="str">
            <v>FL32Wx1+IL 1'x4'</v>
          </cell>
          <cell r="D7165" t="str">
            <v>조</v>
          </cell>
        </row>
        <row r="7166">
          <cell r="A7166">
            <v>7808355</v>
          </cell>
          <cell r="B7166" t="str">
            <v>공조등(E) 고조도</v>
          </cell>
          <cell r="C7166" t="str">
            <v>FL32Wx2+IL 1'x4'</v>
          </cell>
          <cell r="D7166" t="str">
            <v>조</v>
          </cell>
        </row>
        <row r="7167">
          <cell r="A7167">
            <v>7808356</v>
          </cell>
          <cell r="B7167" t="str">
            <v>공조등(E) 고조도</v>
          </cell>
          <cell r="C7167" t="str">
            <v>FL32Wx3+IL 2'x4'</v>
          </cell>
          <cell r="D7167" t="str">
            <v>조</v>
          </cell>
        </row>
        <row r="7168">
          <cell r="A7168">
            <v>7808357</v>
          </cell>
          <cell r="B7168" t="str">
            <v>공조등(E) 고조도</v>
          </cell>
          <cell r="C7168" t="str">
            <v>FL32Wx4+IL 2'x4'</v>
          </cell>
          <cell r="D7168" t="str">
            <v>조</v>
          </cell>
        </row>
        <row r="7169">
          <cell r="A7169">
            <v>7808400</v>
          </cell>
          <cell r="B7169" t="str">
            <v>공조등(R:3등급)</v>
          </cell>
          <cell r="C7169" t="str">
            <v>FL 40Wx1 1'x4'</v>
          </cell>
          <cell r="D7169" t="str">
            <v>조</v>
          </cell>
        </row>
        <row r="7170">
          <cell r="A7170">
            <v>7808401</v>
          </cell>
          <cell r="B7170" t="str">
            <v>공조등(R:3등급)</v>
          </cell>
          <cell r="C7170" t="str">
            <v>FL 40Wx2 1'x4'</v>
          </cell>
          <cell r="D7170" t="str">
            <v>조</v>
          </cell>
        </row>
        <row r="7171">
          <cell r="A7171">
            <v>7808402</v>
          </cell>
          <cell r="B7171" t="str">
            <v>공조등(R:3등급)</v>
          </cell>
          <cell r="C7171" t="str">
            <v>FL 40Wx3 2'x4'</v>
          </cell>
          <cell r="D7171" t="str">
            <v>조</v>
          </cell>
        </row>
        <row r="7172">
          <cell r="A7172">
            <v>7808403</v>
          </cell>
          <cell r="B7172" t="str">
            <v>공조등(R:3등급)</v>
          </cell>
          <cell r="C7172" t="str">
            <v>FL 40Wx4 2'x4'</v>
          </cell>
          <cell r="D7172" t="str">
            <v>조</v>
          </cell>
        </row>
        <row r="7173">
          <cell r="A7173">
            <v>7808404</v>
          </cell>
          <cell r="B7173" t="str">
            <v>공조등(R:3등급)</v>
          </cell>
          <cell r="C7173" t="str">
            <v>FL40Wx1+IL 1'x4'</v>
          </cell>
          <cell r="D7173" t="str">
            <v>조</v>
          </cell>
        </row>
        <row r="7174">
          <cell r="A7174">
            <v>7808405</v>
          </cell>
          <cell r="B7174" t="str">
            <v>공조등(R:3등급)</v>
          </cell>
          <cell r="C7174" t="str">
            <v>FL40Wx2+IL 1'x4'</v>
          </cell>
          <cell r="D7174" t="str">
            <v>조</v>
          </cell>
        </row>
        <row r="7175">
          <cell r="A7175">
            <v>7808406</v>
          </cell>
          <cell r="B7175" t="str">
            <v>공조등(R:3등급)</v>
          </cell>
          <cell r="C7175" t="str">
            <v>FL40Wx3+IL 2'x4'</v>
          </cell>
          <cell r="D7175" t="str">
            <v>조</v>
          </cell>
        </row>
        <row r="7176">
          <cell r="A7176">
            <v>7808407</v>
          </cell>
          <cell r="B7176" t="str">
            <v>공조등(R:3등급)</v>
          </cell>
          <cell r="C7176" t="str">
            <v>FL40Wx4+IL 2'x4'</v>
          </cell>
          <cell r="D7176" t="str">
            <v>조</v>
          </cell>
        </row>
        <row r="7177">
          <cell r="A7177">
            <v>7808450</v>
          </cell>
          <cell r="B7177" t="str">
            <v>공조등(R:3)고조도</v>
          </cell>
          <cell r="C7177" t="str">
            <v>FL 40Wx1 1'x4'</v>
          </cell>
          <cell r="D7177" t="str">
            <v>조</v>
          </cell>
        </row>
        <row r="7178">
          <cell r="A7178">
            <v>7808451</v>
          </cell>
          <cell r="B7178" t="str">
            <v>공조등(R:3)고조도</v>
          </cell>
          <cell r="C7178" t="str">
            <v>FL 40Wx2 1'x4'</v>
          </cell>
          <cell r="D7178" t="str">
            <v>조</v>
          </cell>
        </row>
        <row r="7179">
          <cell r="A7179">
            <v>7808452</v>
          </cell>
          <cell r="B7179" t="str">
            <v>공조등(R:3)고조도</v>
          </cell>
          <cell r="C7179" t="str">
            <v>FL 40Wx3 2'x4'</v>
          </cell>
          <cell r="D7179" t="str">
            <v>조</v>
          </cell>
        </row>
        <row r="7180">
          <cell r="A7180">
            <v>7808453</v>
          </cell>
          <cell r="B7180" t="str">
            <v>공조등(R:3)고조도</v>
          </cell>
          <cell r="C7180" t="str">
            <v>FL 40Wx4 2'x4'</v>
          </cell>
          <cell r="D7180" t="str">
            <v>조</v>
          </cell>
        </row>
        <row r="7181">
          <cell r="A7181">
            <v>7808454</v>
          </cell>
          <cell r="B7181" t="str">
            <v>공조등(R:3)고조도</v>
          </cell>
          <cell r="C7181" t="str">
            <v>FL40Wx1+IL 1'x4'</v>
          </cell>
          <cell r="D7181" t="str">
            <v>조</v>
          </cell>
        </row>
        <row r="7182">
          <cell r="A7182">
            <v>7808455</v>
          </cell>
          <cell r="B7182" t="str">
            <v>공조등(R:3)고조도</v>
          </cell>
          <cell r="C7182" t="str">
            <v>FL40Wx2+IL 1'x4'</v>
          </cell>
          <cell r="D7182" t="str">
            <v>조</v>
          </cell>
        </row>
        <row r="7183">
          <cell r="A7183">
            <v>7808456</v>
          </cell>
          <cell r="B7183" t="str">
            <v>공조등(R:3)고조도</v>
          </cell>
          <cell r="C7183" t="str">
            <v>FL40Wx3+IL 2'x4'</v>
          </cell>
          <cell r="D7183" t="str">
            <v>조</v>
          </cell>
        </row>
        <row r="7184">
          <cell r="A7184">
            <v>7808457</v>
          </cell>
          <cell r="B7184" t="str">
            <v>공조등(R:3)고조도</v>
          </cell>
          <cell r="C7184" t="str">
            <v>FL40Wx4+IL 2'x4'</v>
          </cell>
          <cell r="D7184" t="str">
            <v>조</v>
          </cell>
        </row>
        <row r="7185">
          <cell r="A7185">
            <v>7808500</v>
          </cell>
          <cell r="B7185" t="str">
            <v>공조등(G:3등급)</v>
          </cell>
          <cell r="C7185" t="str">
            <v>FL 20Wx1 1'x2'</v>
          </cell>
          <cell r="D7185" t="str">
            <v>조</v>
          </cell>
        </row>
        <row r="7186">
          <cell r="A7186">
            <v>7808501</v>
          </cell>
          <cell r="B7186" t="str">
            <v>공조등(G:3등급)</v>
          </cell>
          <cell r="C7186" t="str">
            <v>FL 20Wx2 1'x2'</v>
          </cell>
          <cell r="D7186" t="str">
            <v>조</v>
          </cell>
        </row>
        <row r="7187">
          <cell r="A7187">
            <v>7808502</v>
          </cell>
          <cell r="B7187" t="str">
            <v>공조등(G:3등급)</v>
          </cell>
          <cell r="C7187" t="str">
            <v>FL 20Wx3 2'x2'</v>
          </cell>
          <cell r="D7187" t="str">
            <v>조</v>
          </cell>
        </row>
        <row r="7188">
          <cell r="A7188">
            <v>7808503</v>
          </cell>
          <cell r="B7188" t="str">
            <v>공조등(G:3등급)</v>
          </cell>
          <cell r="C7188" t="str">
            <v>FL 20Wx4 2'x2'</v>
          </cell>
          <cell r="D7188" t="str">
            <v>조</v>
          </cell>
        </row>
        <row r="7189">
          <cell r="A7189">
            <v>7808504</v>
          </cell>
          <cell r="B7189" t="str">
            <v>공조등(G:3등급)</v>
          </cell>
          <cell r="C7189" t="str">
            <v>FL20Wx1+IL 1'x2'</v>
          </cell>
          <cell r="D7189" t="str">
            <v>조</v>
          </cell>
        </row>
        <row r="7190">
          <cell r="A7190">
            <v>7808505</v>
          </cell>
          <cell r="B7190" t="str">
            <v>공조등(G:3등급)</v>
          </cell>
          <cell r="C7190" t="str">
            <v>FL20Wx2+IL 1'x2'</v>
          </cell>
          <cell r="D7190" t="str">
            <v>조</v>
          </cell>
        </row>
        <row r="7191">
          <cell r="A7191">
            <v>7808506</v>
          </cell>
          <cell r="B7191" t="str">
            <v>공조등(G:3등급)</v>
          </cell>
          <cell r="C7191" t="str">
            <v>FL20Wx3+IL 2'x2'</v>
          </cell>
          <cell r="D7191" t="str">
            <v>조</v>
          </cell>
        </row>
        <row r="7192">
          <cell r="A7192">
            <v>7808507</v>
          </cell>
          <cell r="B7192" t="str">
            <v>공조등(G:3등급)</v>
          </cell>
          <cell r="C7192" t="str">
            <v>FL20Wx4+IL 2'x2'</v>
          </cell>
          <cell r="D7192" t="str">
            <v>조</v>
          </cell>
        </row>
        <row r="7193">
          <cell r="A7193">
            <v>7808550</v>
          </cell>
          <cell r="B7193" t="str">
            <v>공조등(G:3)고조도</v>
          </cell>
          <cell r="C7193" t="str">
            <v>FL 20Wx1 1'x2'</v>
          </cell>
          <cell r="D7193" t="str">
            <v>조</v>
          </cell>
        </row>
        <row r="7194">
          <cell r="A7194">
            <v>7808551</v>
          </cell>
          <cell r="B7194" t="str">
            <v>공조등(G:3)고조도</v>
          </cell>
          <cell r="C7194" t="str">
            <v>FL 20Wx2 1'x2'</v>
          </cell>
          <cell r="D7194" t="str">
            <v>조</v>
          </cell>
        </row>
        <row r="7195">
          <cell r="A7195">
            <v>7808552</v>
          </cell>
          <cell r="B7195" t="str">
            <v>공조등(G:3)고조도</v>
          </cell>
          <cell r="C7195" t="str">
            <v>FL 20Wx3 2'x2'</v>
          </cell>
          <cell r="D7195" t="str">
            <v>조</v>
          </cell>
        </row>
        <row r="7196">
          <cell r="A7196">
            <v>7808553</v>
          </cell>
          <cell r="B7196" t="str">
            <v>공조등(G:3)고조도</v>
          </cell>
          <cell r="C7196" t="str">
            <v>FL 20Wx4 2'x2'</v>
          </cell>
          <cell r="D7196" t="str">
            <v>조</v>
          </cell>
        </row>
        <row r="7197">
          <cell r="A7197">
            <v>7808554</v>
          </cell>
          <cell r="B7197" t="str">
            <v>공조등(G:3)고조도</v>
          </cell>
          <cell r="C7197" t="str">
            <v>FL20Wx1+IL 1'x2'</v>
          </cell>
          <cell r="D7197" t="str">
            <v>조</v>
          </cell>
        </row>
        <row r="7198">
          <cell r="A7198">
            <v>7808555</v>
          </cell>
          <cell r="B7198" t="str">
            <v>공조등(G:3)고조도</v>
          </cell>
          <cell r="C7198" t="str">
            <v>FL20Wx2+IL 1'x2'</v>
          </cell>
          <cell r="D7198" t="str">
            <v>조</v>
          </cell>
        </row>
        <row r="7199">
          <cell r="A7199">
            <v>7808556</v>
          </cell>
          <cell r="B7199" t="str">
            <v>공조등(G:3)고조도</v>
          </cell>
          <cell r="C7199" t="str">
            <v>FL20Wx3+IL 2'x2'</v>
          </cell>
          <cell r="D7199" t="str">
            <v>조</v>
          </cell>
        </row>
        <row r="7200">
          <cell r="A7200">
            <v>7808557</v>
          </cell>
          <cell r="B7200" t="str">
            <v>공조등(G:3)고조도</v>
          </cell>
          <cell r="C7200" t="str">
            <v>FL20Wx4+IL 2'x2'</v>
          </cell>
          <cell r="D7200" t="str">
            <v>조</v>
          </cell>
        </row>
        <row r="7201">
          <cell r="A7201">
            <v>7808600</v>
          </cell>
          <cell r="B7201" t="str">
            <v>공조등(E:고마크)</v>
          </cell>
          <cell r="C7201" t="str">
            <v>FL 40Wx1 1'x4'</v>
          </cell>
          <cell r="D7201" t="str">
            <v>조</v>
          </cell>
        </row>
        <row r="7202">
          <cell r="A7202">
            <v>7808601</v>
          </cell>
          <cell r="B7202" t="str">
            <v>공조등(E:고마크)</v>
          </cell>
          <cell r="C7202" t="str">
            <v>FL 40Wx2 1'x4'</v>
          </cell>
          <cell r="D7202" t="str">
            <v>조</v>
          </cell>
        </row>
        <row r="7203">
          <cell r="A7203">
            <v>7808602</v>
          </cell>
          <cell r="B7203" t="str">
            <v>공조등(E:고마크)</v>
          </cell>
          <cell r="C7203" t="str">
            <v>FL 40Wx3 2'x4'</v>
          </cell>
          <cell r="D7203" t="str">
            <v>조</v>
          </cell>
        </row>
        <row r="7204">
          <cell r="A7204">
            <v>7808603</v>
          </cell>
          <cell r="B7204" t="str">
            <v>공조등(E:고마크)</v>
          </cell>
          <cell r="C7204" t="str">
            <v>FL 40Wx4 2'x4'</v>
          </cell>
          <cell r="D7204" t="str">
            <v>조</v>
          </cell>
        </row>
        <row r="7205">
          <cell r="A7205">
            <v>7808604</v>
          </cell>
          <cell r="B7205" t="str">
            <v>공조등(E:고마크)</v>
          </cell>
          <cell r="C7205" t="str">
            <v>FL40Wx1+IL 1'x4'</v>
          </cell>
          <cell r="D7205" t="str">
            <v>조</v>
          </cell>
        </row>
        <row r="7206">
          <cell r="A7206">
            <v>7808605</v>
          </cell>
          <cell r="B7206" t="str">
            <v>공조등(E:고마크)</v>
          </cell>
          <cell r="C7206" t="str">
            <v>FL40Wx2+IL 1'x4'</v>
          </cell>
          <cell r="D7206" t="str">
            <v>조</v>
          </cell>
        </row>
        <row r="7207">
          <cell r="A7207">
            <v>7808606</v>
          </cell>
          <cell r="B7207" t="str">
            <v>공조등(E:고마크)</v>
          </cell>
          <cell r="C7207" t="str">
            <v>FL40Wx3+IL 2'x4'</v>
          </cell>
          <cell r="D7207" t="str">
            <v>조</v>
          </cell>
        </row>
        <row r="7208">
          <cell r="A7208">
            <v>7808607</v>
          </cell>
          <cell r="B7208" t="str">
            <v>공조등(E:고마크)</v>
          </cell>
          <cell r="C7208" t="str">
            <v>FL40Wx4+IL 2'x4'</v>
          </cell>
          <cell r="D7208" t="str">
            <v>조</v>
          </cell>
        </row>
        <row r="7209">
          <cell r="A7209">
            <v>7809001</v>
          </cell>
          <cell r="B7209" t="str">
            <v>직부아크릴(E)</v>
          </cell>
          <cell r="C7209" t="str">
            <v>FL 20Wx1 1'x2'</v>
          </cell>
          <cell r="D7209" t="str">
            <v>조</v>
          </cell>
        </row>
        <row r="7210">
          <cell r="A7210">
            <v>7809002</v>
          </cell>
          <cell r="B7210" t="str">
            <v>직부아크릴(E)</v>
          </cell>
          <cell r="C7210" t="str">
            <v>FL 20Wx2 1'x2'</v>
          </cell>
          <cell r="D7210" t="str">
            <v>조</v>
          </cell>
        </row>
        <row r="7211">
          <cell r="A7211">
            <v>7809003</v>
          </cell>
          <cell r="B7211" t="str">
            <v>직부아크릴(E)</v>
          </cell>
          <cell r="C7211" t="str">
            <v>FL 20Wx3 2'x2'</v>
          </cell>
          <cell r="D7211" t="str">
            <v>조</v>
          </cell>
        </row>
        <row r="7212">
          <cell r="A7212">
            <v>7809004</v>
          </cell>
          <cell r="B7212" t="str">
            <v>직부아크릴(E)</v>
          </cell>
          <cell r="C7212" t="str">
            <v>FL 40Wx1 1'x4'</v>
          </cell>
          <cell r="D7212" t="str">
            <v>조</v>
          </cell>
        </row>
        <row r="7213">
          <cell r="A7213">
            <v>7809005</v>
          </cell>
          <cell r="B7213" t="str">
            <v>직부아크릴(E)</v>
          </cell>
          <cell r="C7213" t="str">
            <v>FL 40Wx2 1'x4'</v>
          </cell>
          <cell r="D7213" t="str">
            <v>조</v>
          </cell>
        </row>
        <row r="7214">
          <cell r="A7214">
            <v>7809006</v>
          </cell>
          <cell r="B7214" t="str">
            <v>직부아크릴(E)</v>
          </cell>
          <cell r="C7214" t="str">
            <v>FL 40Wx3 2'x4'</v>
          </cell>
          <cell r="D7214" t="str">
            <v>조</v>
          </cell>
        </row>
        <row r="7215">
          <cell r="A7215">
            <v>7809007</v>
          </cell>
          <cell r="B7215" t="str">
            <v>직부아크릴(E)</v>
          </cell>
          <cell r="C7215" t="str">
            <v>FL20Wx1+IL 1'x2'</v>
          </cell>
          <cell r="D7215" t="str">
            <v>조</v>
          </cell>
        </row>
        <row r="7216">
          <cell r="A7216">
            <v>7809008</v>
          </cell>
          <cell r="B7216" t="str">
            <v>직부아크릴(E)</v>
          </cell>
          <cell r="C7216" t="str">
            <v>FL20Wx2+IL 1'x2'</v>
          </cell>
          <cell r="D7216" t="str">
            <v>조</v>
          </cell>
        </row>
        <row r="7217">
          <cell r="A7217">
            <v>7809009</v>
          </cell>
          <cell r="B7217" t="str">
            <v>직부아크릴(E)</v>
          </cell>
          <cell r="C7217" t="str">
            <v>FL20Wx3+IL 2'x2'</v>
          </cell>
          <cell r="D7217" t="str">
            <v>조</v>
          </cell>
        </row>
        <row r="7218">
          <cell r="A7218">
            <v>7809010</v>
          </cell>
          <cell r="B7218" t="str">
            <v>직부아크릴(E)</v>
          </cell>
          <cell r="C7218" t="str">
            <v>FL40Wx1+IL 1'x4'</v>
          </cell>
          <cell r="D7218" t="str">
            <v>조</v>
          </cell>
        </row>
        <row r="7219">
          <cell r="A7219">
            <v>7809011</v>
          </cell>
          <cell r="B7219" t="str">
            <v>직부아크릴(E)</v>
          </cell>
          <cell r="C7219" t="str">
            <v>FL40Wx2+IL 1'x4'</v>
          </cell>
          <cell r="D7219" t="str">
            <v>조</v>
          </cell>
        </row>
        <row r="7220">
          <cell r="A7220">
            <v>7809012</v>
          </cell>
          <cell r="B7220" t="str">
            <v>직부아크릴(E)</v>
          </cell>
          <cell r="C7220" t="str">
            <v>FL40Wx3+IL 2'x4'</v>
          </cell>
          <cell r="D7220" t="str">
            <v>조</v>
          </cell>
        </row>
        <row r="7221">
          <cell r="A7221">
            <v>7809050</v>
          </cell>
          <cell r="B7221" t="str">
            <v>직부아크릴(E) 1x2</v>
          </cell>
          <cell r="C7221" t="str">
            <v>FL 20Wx1 고조도</v>
          </cell>
          <cell r="D7221" t="str">
            <v>조</v>
          </cell>
        </row>
        <row r="7222">
          <cell r="A7222">
            <v>7809051</v>
          </cell>
          <cell r="B7222" t="str">
            <v>직부아크릴(E) 1x2</v>
          </cell>
          <cell r="C7222" t="str">
            <v>FL 20Wx2 고조도</v>
          </cell>
          <cell r="D7222" t="str">
            <v>조</v>
          </cell>
        </row>
        <row r="7223">
          <cell r="A7223">
            <v>7809052</v>
          </cell>
          <cell r="B7223" t="str">
            <v>직부아크릴(E) 2x2</v>
          </cell>
          <cell r="C7223" t="str">
            <v>FL 20Wx3 고조도</v>
          </cell>
          <cell r="D7223" t="str">
            <v>조</v>
          </cell>
        </row>
        <row r="7224">
          <cell r="A7224">
            <v>7809053</v>
          </cell>
          <cell r="B7224" t="str">
            <v>직부아크릴(E) 1x4</v>
          </cell>
          <cell r="C7224" t="str">
            <v>FL 40Wx1 고조도</v>
          </cell>
          <cell r="D7224" t="str">
            <v>조</v>
          </cell>
        </row>
        <row r="7225">
          <cell r="A7225">
            <v>7809054</v>
          </cell>
          <cell r="B7225" t="str">
            <v>직부아크릴(E) 1x4</v>
          </cell>
          <cell r="C7225" t="str">
            <v>FL 40Wx2 고조도</v>
          </cell>
          <cell r="D7225" t="str">
            <v>조</v>
          </cell>
        </row>
        <row r="7226">
          <cell r="A7226">
            <v>7809055</v>
          </cell>
          <cell r="B7226" t="str">
            <v>직부아크릴(E) 2x4</v>
          </cell>
          <cell r="C7226" t="str">
            <v>FL 40Wx3 고조도</v>
          </cell>
          <cell r="D7226" t="str">
            <v>조</v>
          </cell>
        </row>
        <row r="7227">
          <cell r="A7227">
            <v>7809056</v>
          </cell>
          <cell r="B7227" t="str">
            <v>직부아크릴(E) 1x2</v>
          </cell>
          <cell r="C7227" t="str">
            <v>FL20Wx1+IL고조도</v>
          </cell>
          <cell r="D7227" t="str">
            <v>조</v>
          </cell>
        </row>
        <row r="7228">
          <cell r="A7228">
            <v>7809057</v>
          </cell>
          <cell r="B7228" t="str">
            <v>직부아크릴(E) 1x2</v>
          </cell>
          <cell r="C7228" t="str">
            <v>FL20Wx2+IL고조도</v>
          </cell>
          <cell r="D7228" t="str">
            <v>조</v>
          </cell>
        </row>
        <row r="7229">
          <cell r="A7229">
            <v>7809058</v>
          </cell>
          <cell r="B7229" t="str">
            <v>직부아크릴(E) 2x2</v>
          </cell>
          <cell r="C7229" t="str">
            <v>FL20Wx3+IL고조도</v>
          </cell>
          <cell r="D7229" t="str">
            <v>조</v>
          </cell>
        </row>
        <row r="7230">
          <cell r="A7230">
            <v>7809059</v>
          </cell>
          <cell r="B7230" t="str">
            <v>직부아크릴(E) 1x4</v>
          </cell>
          <cell r="C7230" t="str">
            <v>FL40Wx1+IL고조도</v>
          </cell>
          <cell r="D7230" t="str">
            <v>조</v>
          </cell>
        </row>
        <row r="7231">
          <cell r="A7231">
            <v>7809060</v>
          </cell>
          <cell r="B7231" t="str">
            <v>직부아크릴(E) 1x4</v>
          </cell>
          <cell r="C7231" t="str">
            <v>FL40Wx2+IL고조도</v>
          </cell>
          <cell r="D7231" t="str">
            <v>조</v>
          </cell>
        </row>
        <row r="7232">
          <cell r="A7232">
            <v>7809061</v>
          </cell>
          <cell r="B7232" t="str">
            <v>직부아크릴(E) 2x4</v>
          </cell>
          <cell r="C7232" t="str">
            <v>FL40Wx3+IL고조도</v>
          </cell>
          <cell r="D7232" t="str">
            <v>조</v>
          </cell>
        </row>
        <row r="7233">
          <cell r="A7233">
            <v>7809100</v>
          </cell>
          <cell r="B7233" t="str">
            <v>직부아크릴(G)</v>
          </cell>
          <cell r="C7233" t="str">
            <v>FL 20Wx1 1'x2'</v>
          </cell>
          <cell r="D7233" t="str">
            <v>조</v>
          </cell>
        </row>
        <row r="7234">
          <cell r="A7234">
            <v>7809101</v>
          </cell>
          <cell r="B7234" t="str">
            <v>직부아크릴(G)</v>
          </cell>
          <cell r="C7234" t="str">
            <v>FL 20Wx2 1'x2'</v>
          </cell>
          <cell r="D7234" t="str">
            <v>조</v>
          </cell>
        </row>
        <row r="7235">
          <cell r="A7235">
            <v>7809102</v>
          </cell>
          <cell r="B7235" t="str">
            <v>직부아크릴(G)</v>
          </cell>
          <cell r="C7235" t="str">
            <v>FL 20Wx3 2'x2'</v>
          </cell>
          <cell r="D7235" t="str">
            <v>조</v>
          </cell>
        </row>
        <row r="7236">
          <cell r="A7236">
            <v>7809103</v>
          </cell>
          <cell r="B7236" t="str">
            <v>직부아크릴(G)</v>
          </cell>
          <cell r="C7236" t="str">
            <v>FL20Wx1+IL 1'x2'</v>
          </cell>
          <cell r="D7236" t="str">
            <v>조</v>
          </cell>
        </row>
        <row r="7237">
          <cell r="A7237">
            <v>7809104</v>
          </cell>
          <cell r="B7237" t="str">
            <v>직부아크릴(G)</v>
          </cell>
          <cell r="C7237" t="str">
            <v>FL20Wx2+IL 1'x2'</v>
          </cell>
          <cell r="D7237" t="str">
            <v>조</v>
          </cell>
        </row>
        <row r="7238">
          <cell r="A7238">
            <v>7809105</v>
          </cell>
          <cell r="B7238" t="str">
            <v>직부아크릴(G)</v>
          </cell>
          <cell r="C7238" t="str">
            <v>FL20Wx3+IL 2'x2'</v>
          </cell>
          <cell r="D7238" t="str">
            <v>조</v>
          </cell>
        </row>
        <row r="7239">
          <cell r="A7239">
            <v>7809150</v>
          </cell>
          <cell r="B7239" t="str">
            <v>직부아크릴(G) 1x2</v>
          </cell>
          <cell r="C7239" t="str">
            <v>FL 20Wx1 고조도</v>
          </cell>
          <cell r="D7239" t="str">
            <v>조</v>
          </cell>
        </row>
        <row r="7240">
          <cell r="A7240">
            <v>7809151</v>
          </cell>
          <cell r="B7240" t="str">
            <v>직부아크릴(G) 1x2</v>
          </cell>
          <cell r="C7240" t="str">
            <v>FL 20Wx2 고조도</v>
          </cell>
          <cell r="D7240" t="str">
            <v>조</v>
          </cell>
        </row>
        <row r="7241">
          <cell r="A7241">
            <v>7809152</v>
          </cell>
          <cell r="B7241" t="str">
            <v>직부아크릴(G) 2x2</v>
          </cell>
          <cell r="C7241" t="str">
            <v>FL 20Wx3 고조도</v>
          </cell>
          <cell r="D7241" t="str">
            <v>조</v>
          </cell>
        </row>
        <row r="7242">
          <cell r="A7242">
            <v>7809153</v>
          </cell>
          <cell r="B7242" t="str">
            <v>직부아크릴(G) 1x2</v>
          </cell>
          <cell r="C7242" t="str">
            <v>FL20Wx1+IL고조도</v>
          </cell>
          <cell r="D7242" t="str">
            <v>조</v>
          </cell>
        </row>
        <row r="7243">
          <cell r="A7243">
            <v>7809154</v>
          </cell>
          <cell r="B7243" t="str">
            <v>직부아크릴(G) 1x2</v>
          </cell>
          <cell r="C7243" t="str">
            <v>FL20Wx2+IL고조도</v>
          </cell>
          <cell r="D7243" t="str">
            <v>조</v>
          </cell>
        </row>
        <row r="7244">
          <cell r="A7244">
            <v>7809155</v>
          </cell>
          <cell r="B7244" t="str">
            <v>직부아크릴(G) 2x2</v>
          </cell>
          <cell r="C7244" t="str">
            <v>FL20Wx3+IL고조도</v>
          </cell>
          <cell r="D7244" t="str">
            <v>조</v>
          </cell>
        </row>
        <row r="7245">
          <cell r="A7245">
            <v>7809200</v>
          </cell>
          <cell r="B7245" t="str">
            <v>직부아크릴(R)</v>
          </cell>
          <cell r="C7245" t="str">
            <v>FL 40Wx1 1'x4'</v>
          </cell>
          <cell r="D7245" t="str">
            <v>조</v>
          </cell>
        </row>
        <row r="7246">
          <cell r="A7246">
            <v>7809201</v>
          </cell>
          <cell r="B7246" t="str">
            <v>직부아크릴(R)</v>
          </cell>
          <cell r="C7246" t="str">
            <v>FL 40Wx2 1'x4'</v>
          </cell>
          <cell r="D7246" t="str">
            <v>조</v>
          </cell>
        </row>
        <row r="7247">
          <cell r="A7247">
            <v>7809202</v>
          </cell>
          <cell r="B7247" t="str">
            <v>직부아크릴(R)</v>
          </cell>
          <cell r="C7247" t="str">
            <v>FL 40Wx3 2'x4'</v>
          </cell>
          <cell r="D7247" t="str">
            <v>조</v>
          </cell>
        </row>
        <row r="7248">
          <cell r="A7248">
            <v>7809203</v>
          </cell>
          <cell r="B7248" t="str">
            <v>직부아크릴(R)</v>
          </cell>
          <cell r="C7248" t="str">
            <v>FL40Wx1+IL 1'x4'</v>
          </cell>
          <cell r="D7248" t="str">
            <v>조</v>
          </cell>
        </row>
        <row r="7249">
          <cell r="A7249">
            <v>7809204</v>
          </cell>
          <cell r="B7249" t="str">
            <v>직부아크릴(R)</v>
          </cell>
          <cell r="C7249" t="str">
            <v>FL40Wx2+IL 1'x4'</v>
          </cell>
          <cell r="D7249" t="str">
            <v>조</v>
          </cell>
        </row>
        <row r="7250">
          <cell r="A7250">
            <v>7809205</v>
          </cell>
          <cell r="B7250" t="str">
            <v>직부아크릴(R)</v>
          </cell>
          <cell r="C7250" t="str">
            <v>FL40Wx3+IL 2'x4'</v>
          </cell>
          <cell r="D7250" t="str">
            <v>조</v>
          </cell>
        </row>
        <row r="7251">
          <cell r="A7251">
            <v>7809250</v>
          </cell>
          <cell r="B7251" t="str">
            <v>직부아크릴(R) 1x4</v>
          </cell>
          <cell r="C7251" t="str">
            <v>FL 40Wx1 고조도</v>
          </cell>
          <cell r="D7251" t="str">
            <v>조</v>
          </cell>
        </row>
        <row r="7252">
          <cell r="A7252">
            <v>7809251</v>
          </cell>
          <cell r="B7252" t="str">
            <v>직부아크릴(R) 1x4</v>
          </cell>
          <cell r="C7252" t="str">
            <v>FL 40Wx2 고조도</v>
          </cell>
          <cell r="D7252" t="str">
            <v>조</v>
          </cell>
        </row>
        <row r="7253">
          <cell r="A7253">
            <v>7809252</v>
          </cell>
          <cell r="B7253" t="str">
            <v>직부아크릴(R) 2x4</v>
          </cell>
          <cell r="C7253" t="str">
            <v>FL 40Wx3 고조도</v>
          </cell>
          <cell r="D7253" t="str">
            <v>조</v>
          </cell>
        </row>
        <row r="7254">
          <cell r="A7254">
            <v>7809253</v>
          </cell>
          <cell r="B7254" t="str">
            <v>직부아크릴(R) 1x4</v>
          </cell>
          <cell r="C7254" t="str">
            <v>FL40Wx1+IL고조도</v>
          </cell>
          <cell r="D7254" t="str">
            <v>조</v>
          </cell>
        </row>
        <row r="7255">
          <cell r="A7255">
            <v>7809254</v>
          </cell>
          <cell r="B7255" t="str">
            <v>직부아크릴(R) 1x4</v>
          </cell>
          <cell r="C7255" t="str">
            <v>FL40Wx2+IL고조도</v>
          </cell>
          <cell r="D7255" t="str">
            <v>조</v>
          </cell>
        </row>
        <row r="7256">
          <cell r="A7256">
            <v>7809255</v>
          </cell>
          <cell r="B7256" t="str">
            <v>직부아크릴(R) 2x4</v>
          </cell>
          <cell r="C7256" t="str">
            <v>FL40Wx3+IL고조도</v>
          </cell>
          <cell r="D7256" t="str">
            <v>조</v>
          </cell>
        </row>
        <row r="7257">
          <cell r="A7257">
            <v>7809300</v>
          </cell>
          <cell r="B7257" t="str">
            <v>직부아크릴(E)</v>
          </cell>
          <cell r="C7257" t="str">
            <v>FL 32Wx1 1'x4'</v>
          </cell>
          <cell r="D7257" t="str">
            <v>조</v>
          </cell>
        </row>
        <row r="7258">
          <cell r="A7258">
            <v>7809301</v>
          </cell>
          <cell r="B7258" t="str">
            <v>직부아크릴(E)</v>
          </cell>
          <cell r="C7258" t="str">
            <v>FL 32Wx2 1'x4'</v>
          </cell>
          <cell r="D7258" t="str">
            <v>조</v>
          </cell>
        </row>
        <row r="7259">
          <cell r="A7259">
            <v>7809302</v>
          </cell>
          <cell r="B7259" t="str">
            <v>직부아크릴(E)</v>
          </cell>
          <cell r="C7259" t="str">
            <v>FL 32Wx3 2'x4'</v>
          </cell>
          <cell r="D7259" t="str">
            <v>조</v>
          </cell>
        </row>
        <row r="7260">
          <cell r="A7260">
            <v>7809303</v>
          </cell>
          <cell r="B7260" t="str">
            <v>직부아크릴(E)</v>
          </cell>
          <cell r="C7260" t="str">
            <v>FL32Wx1+IL 1'x4'</v>
          </cell>
          <cell r="D7260" t="str">
            <v>조</v>
          </cell>
        </row>
        <row r="7261">
          <cell r="A7261">
            <v>7809304</v>
          </cell>
          <cell r="B7261" t="str">
            <v>직부아크릴(E)</v>
          </cell>
          <cell r="C7261" t="str">
            <v>FL32Wx2+IL 1'x4'</v>
          </cell>
          <cell r="D7261" t="str">
            <v>조</v>
          </cell>
        </row>
        <row r="7262">
          <cell r="A7262">
            <v>7809305</v>
          </cell>
          <cell r="B7262" t="str">
            <v>직부아크릴(E)</v>
          </cell>
          <cell r="C7262" t="str">
            <v>FL32Wx3+IL 2'x4'</v>
          </cell>
          <cell r="D7262" t="str">
            <v>조</v>
          </cell>
        </row>
        <row r="7263">
          <cell r="A7263">
            <v>7809350</v>
          </cell>
          <cell r="B7263" t="str">
            <v>직부아크릴(E) 1x4</v>
          </cell>
          <cell r="C7263" t="str">
            <v>FL 32Wx1 고조도</v>
          </cell>
          <cell r="D7263" t="str">
            <v>조</v>
          </cell>
        </row>
        <row r="7264">
          <cell r="A7264">
            <v>7809351</v>
          </cell>
          <cell r="B7264" t="str">
            <v>직부아크릴(E) 1x4</v>
          </cell>
          <cell r="C7264" t="str">
            <v>FL 32Wx2 고조도</v>
          </cell>
          <cell r="D7264" t="str">
            <v>조</v>
          </cell>
        </row>
        <row r="7265">
          <cell r="A7265">
            <v>7809352</v>
          </cell>
          <cell r="B7265" t="str">
            <v>직부아크릴(E) 2x4</v>
          </cell>
          <cell r="C7265" t="str">
            <v>FL 32Wx3 고조도</v>
          </cell>
          <cell r="D7265" t="str">
            <v>조</v>
          </cell>
        </row>
        <row r="7266">
          <cell r="A7266">
            <v>7809353</v>
          </cell>
          <cell r="B7266" t="str">
            <v>직부아크릴(E) 1x4</v>
          </cell>
          <cell r="C7266" t="str">
            <v>FL32Wx1+IL고조도</v>
          </cell>
          <cell r="D7266" t="str">
            <v>조</v>
          </cell>
        </row>
        <row r="7267">
          <cell r="A7267">
            <v>7809354</v>
          </cell>
          <cell r="B7267" t="str">
            <v>직부아크릴(E) 1x4</v>
          </cell>
          <cell r="C7267" t="str">
            <v>FL32Wx2+IL고조도</v>
          </cell>
          <cell r="D7267" t="str">
            <v>조</v>
          </cell>
        </row>
        <row r="7268">
          <cell r="A7268">
            <v>7809355</v>
          </cell>
          <cell r="B7268" t="str">
            <v>직부아크릴(E) 2x4</v>
          </cell>
          <cell r="C7268" t="str">
            <v>FL32Wx3+IL고조도</v>
          </cell>
          <cell r="D7268" t="str">
            <v>조</v>
          </cell>
        </row>
        <row r="7269">
          <cell r="A7269">
            <v>7809400</v>
          </cell>
          <cell r="B7269" t="str">
            <v>직부아크릴(R:3)</v>
          </cell>
          <cell r="C7269" t="str">
            <v>FL 40Wx1 1'x4'</v>
          </cell>
          <cell r="D7269" t="str">
            <v>조</v>
          </cell>
        </row>
        <row r="7270">
          <cell r="A7270">
            <v>7809401</v>
          </cell>
          <cell r="B7270" t="str">
            <v>직부아크릴(R:3)</v>
          </cell>
          <cell r="C7270" t="str">
            <v>FL 40Wx2 1'x4'</v>
          </cell>
          <cell r="D7270" t="str">
            <v>조</v>
          </cell>
        </row>
        <row r="7271">
          <cell r="A7271">
            <v>7809402</v>
          </cell>
          <cell r="B7271" t="str">
            <v>직부아크릴(R:3)</v>
          </cell>
          <cell r="C7271" t="str">
            <v>FL 40Wx3 2'x4'</v>
          </cell>
          <cell r="D7271" t="str">
            <v>조</v>
          </cell>
        </row>
        <row r="7272">
          <cell r="A7272">
            <v>7809403</v>
          </cell>
          <cell r="B7272" t="str">
            <v>직부아크릴(R:3)</v>
          </cell>
          <cell r="C7272" t="str">
            <v>FL40Wx1+IL 1'x4'</v>
          </cell>
          <cell r="D7272" t="str">
            <v>조</v>
          </cell>
        </row>
        <row r="7273">
          <cell r="A7273">
            <v>7809404</v>
          </cell>
          <cell r="B7273" t="str">
            <v>직부아크릴(R:3)</v>
          </cell>
          <cell r="C7273" t="str">
            <v>FL40Wx2+IL 1'x4'</v>
          </cell>
          <cell r="D7273" t="str">
            <v>조</v>
          </cell>
        </row>
        <row r="7274">
          <cell r="A7274">
            <v>7809405</v>
          </cell>
          <cell r="B7274" t="str">
            <v>직부아크릴(R:3)</v>
          </cell>
          <cell r="C7274" t="str">
            <v>FL40Wx3+IL 2'x4'</v>
          </cell>
          <cell r="D7274" t="str">
            <v>조</v>
          </cell>
        </row>
        <row r="7275">
          <cell r="A7275">
            <v>7809450</v>
          </cell>
          <cell r="B7275" t="str">
            <v>직부아크릴(R:3)1x4</v>
          </cell>
          <cell r="C7275" t="str">
            <v>FL 40Wx1 고조도</v>
          </cell>
          <cell r="D7275" t="str">
            <v>조</v>
          </cell>
        </row>
        <row r="7276">
          <cell r="A7276">
            <v>7809451</v>
          </cell>
          <cell r="B7276" t="str">
            <v>직부아크릴(R:3)1x4</v>
          </cell>
          <cell r="C7276" t="str">
            <v>FL 40Wx2 고조도</v>
          </cell>
          <cell r="D7276" t="str">
            <v>조</v>
          </cell>
        </row>
        <row r="7277">
          <cell r="A7277">
            <v>7809452</v>
          </cell>
          <cell r="B7277" t="str">
            <v>직부아크릴(R:3)2x4</v>
          </cell>
          <cell r="C7277" t="str">
            <v>FL 40Wx3 고조도</v>
          </cell>
          <cell r="D7277" t="str">
            <v>조</v>
          </cell>
        </row>
        <row r="7278">
          <cell r="A7278">
            <v>7809453</v>
          </cell>
          <cell r="B7278" t="str">
            <v>직부아크릴(R:3)1x4</v>
          </cell>
          <cell r="C7278" t="str">
            <v>FL40Wx1+IL고조도</v>
          </cell>
          <cell r="D7278" t="str">
            <v>조</v>
          </cell>
        </row>
        <row r="7279">
          <cell r="A7279">
            <v>7809454</v>
          </cell>
          <cell r="B7279" t="str">
            <v>직부아크릴(R:3)1x4</v>
          </cell>
          <cell r="C7279" t="str">
            <v>FL40Wx2+IL고조도</v>
          </cell>
          <cell r="D7279" t="str">
            <v>조</v>
          </cell>
        </row>
        <row r="7280">
          <cell r="A7280">
            <v>7809455</v>
          </cell>
          <cell r="B7280" t="str">
            <v>직부아크릴(R:3)2x4</v>
          </cell>
          <cell r="C7280" t="str">
            <v>FL40Wx3+IL고조도</v>
          </cell>
          <cell r="D7280" t="str">
            <v>조</v>
          </cell>
        </row>
        <row r="7281">
          <cell r="A7281">
            <v>7809500</v>
          </cell>
          <cell r="B7281" t="str">
            <v>직부아크릴(G:3)</v>
          </cell>
          <cell r="C7281" t="str">
            <v>FL 20Wx1 1'x2'</v>
          </cell>
          <cell r="D7281" t="str">
            <v>조</v>
          </cell>
        </row>
        <row r="7282">
          <cell r="A7282">
            <v>7809501</v>
          </cell>
          <cell r="B7282" t="str">
            <v>직부아크릴(G:3)</v>
          </cell>
          <cell r="C7282" t="str">
            <v>FL 20Wx2 1'x2'</v>
          </cell>
          <cell r="D7282" t="str">
            <v>조</v>
          </cell>
        </row>
        <row r="7283">
          <cell r="A7283">
            <v>7809502</v>
          </cell>
          <cell r="B7283" t="str">
            <v>직부아크릴(G:3)</v>
          </cell>
          <cell r="C7283" t="str">
            <v>FL 20Wx3 2'x2'</v>
          </cell>
          <cell r="D7283" t="str">
            <v>조</v>
          </cell>
        </row>
        <row r="7284">
          <cell r="A7284">
            <v>7809503</v>
          </cell>
          <cell r="B7284" t="str">
            <v>직부아크릴(G:3)</v>
          </cell>
          <cell r="C7284" t="str">
            <v>FL20Wx1+IL 1'x2'</v>
          </cell>
          <cell r="D7284" t="str">
            <v>조</v>
          </cell>
        </row>
        <row r="7285">
          <cell r="A7285">
            <v>7809504</v>
          </cell>
          <cell r="B7285" t="str">
            <v>직부아크릴(G:3)</v>
          </cell>
          <cell r="C7285" t="str">
            <v>FL20Wx2+IL 1'x2'</v>
          </cell>
          <cell r="D7285" t="str">
            <v>조</v>
          </cell>
        </row>
        <row r="7286">
          <cell r="A7286">
            <v>7809505</v>
          </cell>
          <cell r="B7286" t="str">
            <v>직부아크릴(G:3)</v>
          </cell>
          <cell r="C7286" t="str">
            <v>FL20Wx3+IL 2'x2'</v>
          </cell>
          <cell r="D7286" t="str">
            <v>조</v>
          </cell>
        </row>
        <row r="7287">
          <cell r="A7287">
            <v>7809550</v>
          </cell>
          <cell r="B7287" t="str">
            <v>직부아크릴(G:3)1x2</v>
          </cell>
          <cell r="C7287" t="str">
            <v>FL 20Wx1 고조도</v>
          </cell>
          <cell r="D7287" t="str">
            <v>조</v>
          </cell>
        </row>
        <row r="7288">
          <cell r="A7288">
            <v>7809551</v>
          </cell>
          <cell r="B7288" t="str">
            <v>직부아크릴(G:3)1x2</v>
          </cell>
          <cell r="C7288" t="str">
            <v>FL 20Wx2 고조도</v>
          </cell>
          <cell r="D7288" t="str">
            <v>조</v>
          </cell>
        </row>
        <row r="7289">
          <cell r="A7289">
            <v>7809552</v>
          </cell>
          <cell r="B7289" t="str">
            <v>직부아크릴(G:3)2x2</v>
          </cell>
          <cell r="C7289" t="str">
            <v>FL 20Wx3 고조도</v>
          </cell>
          <cell r="D7289" t="str">
            <v>조</v>
          </cell>
        </row>
        <row r="7290">
          <cell r="A7290">
            <v>7809553</v>
          </cell>
          <cell r="B7290" t="str">
            <v>직부아크릴(G:3)1x2</v>
          </cell>
          <cell r="C7290" t="str">
            <v>FL20Wx1+IL고조도</v>
          </cell>
          <cell r="D7290" t="str">
            <v>조</v>
          </cell>
        </row>
        <row r="7291">
          <cell r="A7291">
            <v>7809554</v>
          </cell>
          <cell r="B7291" t="str">
            <v>직부아크릴(G:3)1x2</v>
          </cell>
          <cell r="C7291" t="str">
            <v>FL20Wx2+IL고조도</v>
          </cell>
          <cell r="D7291" t="str">
            <v>조</v>
          </cell>
        </row>
        <row r="7292">
          <cell r="A7292">
            <v>7809555</v>
          </cell>
          <cell r="B7292" t="str">
            <v>직부아크릴(G:3)2x2</v>
          </cell>
          <cell r="C7292" t="str">
            <v>FL20Wx3+IL고조도</v>
          </cell>
          <cell r="D7292" t="str">
            <v>조</v>
          </cell>
        </row>
        <row r="7293">
          <cell r="A7293">
            <v>7809600</v>
          </cell>
          <cell r="B7293" t="str">
            <v>직부아크릴(E:고)</v>
          </cell>
          <cell r="C7293" t="str">
            <v>FL 40Wx1 1'x4'</v>
          </cell>
          <cell r="D7293" t="str">
            <v>조</v>
          </cell>
        </row>
        <row r="7294">
          <cell r="A7294">
            <v>7809601</v>
          </cell>
          <cell r="B7294" t="str">
            <v>직부아크릴(E:고)</v>
          </cell>
          <cell r="C7294" t="str">
            <v>FL 40Wx2 1'x4'</v>
          </cell>
          <cell r="D7294" t="str">
            <v>조</v>
          </cell>
        </row>
        <row r="7295">
          <cell r="A7295">
            <v>7809602</v>
          </cell>
          <cell r="B7295" t="str">
            <v>직부아크릴(E:고)</v>
          </cell>
          <cell r="C7295" t="str">
            <v>FL 40Wx3 2'x4'</v>
          </cell>
          <cell r="D7295" t="str">
            <v>조</v>
          </cell>
        </row>
        <row r="7296">
          <cell r="A7296">
            <v>7809603</v>
          </cell>
          <cell r="B7296" t="str">
            <v>직부아크릴(E:고)</v>
          </cell>
          <cell r="C7296" t="str">
            <v>FL40Wx1+IL 1'x4'</v>
          </cell>
          <cell r="D7296" t="str">
            <v>조</v>
          </cell>
        </row>
        <row r="7297">
          <cell r="A7297">
            <v>7809604</v>
          </cell>
          <cell r="B7297" t="str">
            <v>직부아크릴(E:고)</v>
          </cell>
          <cell r="C7297" t="str">
            <v>FL40Wx2+IL 1'x4'</v>
          </cell>
          <cell r="D7297" t="str">
            <v>조</v>
          </cell>
        </row>
        <row r="7298">
          <cell r="A7298">
            <v>7809605</v>
          </cell>
          <cell r="B7298" t="str">
            <v>직부아크릴(E:고)</v>
          </cell>
          <cell r="C7298" t="str">
            <v>FL40Wx3+IL 2'x4'</v>
          </cell>
          <cell r="D7298" t="str">
            <v>조</v>
          </cell>
        </row>
        <row r="7299">
          <cell r="A7299">
            <v>7809700</v>
          </cell>
          <cell r="B7299" t="str">
            <v>직부아크릴(E:고)</v>
          </cell>
          <cell r="C7299" t="str">
            <v>FL 32Wx1 1'x4'</v>
          </cell>
          <cell r="D7299" t="str">
            <v>조</v>
          </cell>
        </row>
        <row r="7300">
          <cell r="A7300">
            <v>7809701</v>
          </cell>
          <cell r="B7300" t="str">
            <v>직부아크릴(E:고)</v>
          </cell>
          <cell r="C7300" t="str">
            <v>FL 32Wx2 1'x4'</v>
          </cell>
          <cell r="D7300" t="str">
            <v>조</v>
          </cell>
        </row>
        <row r="7301">
          <cell r="A7301">
            <v>7809702</v>
          </cell>
          <cell r="B7301" t="str">
            <v>직부아크릴(E:고)</v>
          </cell>
          <cell r="C7301" t="str">
            <v>FL 32Wx3 2'x4'</v>
          </cell>
          <cell r="D7301" t="str">
            <v>조</v>
          </cell>
        </row>
        <row r="7302">
          <cell r="A7302">
            <v>7809703</v>
          </cell>
          <cell r="B7302" t="str">
            <v>직부아크릴(E:고)</v>
          </cell>
          <cell r="C7302" t="str">
            <v>FL32Wx1+IL 1'x4'</v>
          </cell>
          <cell r="D7302" t="str">
            <v>조</v>
          </cell>
        </row>
        <row r="7303">
          <cell r="A7303">
            <v>7809704</v>
          </cell>
          <cell r="B7303" t="str">
            <v>직부아크릴(E:고)</v>
          </cell>
          <cell r="C7303" t="str">
            <v>FL32Wx2+IL 1'x4'</v>
          </cell>
          <cell r="D7303" t="str">
            <v>조</v>
          </cell>
        </row>
        <row r="7304">
          <cell r="A7304">
            <v>7809705</v>
          </cell>
          <cell r="B7304" t="str">
            <v>직부아크릴(E:고)</v>
          </cell>
          <cell r="C7304" t="str">
            <v>FL32Wx3+IL 2'x4'</v>
          </cell>
          <cell r="D7304" t="str">
            <v>조</v>
          </cell>
        </row>
        <row r="7305">
          <cell r="A7305">
            <v>7810001</v>
          </cell>
          <cell r="B7305" t="str">
            <v>벽부아크릴(E)</v>
          </cell>
          <cell r="C7305" t="str">
            <v>FL 20Wx1 1'x2'</v>
          </cell>
          <cell r="D7305" t="str">
            <v>조</v>
          </cell>
        </row>
        <row r="7306">
          <cell r="A7306">
            <v>7810002</v>
          </cell>
          <cell r="B7306" t="str">
            <v>벽부아크릴(E)</v>
          </cell>
          <cell r="C7306" t="str">
            <v>FL 20Wx2 1'x2'</v>
          </cell>
          <cell r="D7306" t="str">
            <v>조</v>
          </cell>
        </row>
        <row r="7307">
          <cell r="A7307">
            <v>7810003</v>
          </cell>
          <cell r="B7307" t="str">
            <v>벽부아크릴(E)</v>
          </cell>
          <cell r="C7307" t="str">
            <v>FL 40Wx1 1'x4'</v>
          </cell>
          <cell r="D7307" t="str">
            <v>조</v>
          </cell>
        </row>
        <row r="7308">
          <cell r="A7308">
            <v>7810004</v>
          </cell>
          <cell r="B7308" t="str">
            <v>벽부아크릴(E)</v>
          </cell>
          <cell r="C7308" t="str">
            <v>FL 40Wx2 1'x4'</v>
          </cell>
          <cell r="D7308" t="str">
            <v>조</v>
          </cell>
        </row>
        <row r="7309">
          <cell r="A7309">
            <v>7810005</v>
          </cell>
          <cell r="B7309" t="str">
            <v>벽부아크릴(E)</v>
          </cell>
          <cell r="C7309" t="str">
            <v>FL20Wx1+IL 1'x2'</v>
          </cell>
          <cell r="D7309" t="str">
            <v>조</v>
          </cell>
        </row>
        <row r="7310">
          <cell r="A7310">
            <v>7810006</v>
          </cell>
          <cell r="B7310" t="str">
            <v>벽부아크릴(E)</v>
          </cell>
          <cell r="C7310" t="str">
            <v>FL20Wx2+IL 1'x2'</v>
          </cell>
          <cell r="D7310" t="str">
            <v>조</v>
          </cell>
        </row>
        <row r="7311">
          <cell r="A7311">
            <v>7810007</v>
          </cell>
          <cell r="B7311" t="str">
            <v>벽부아크릴(E)</v>
          </cell>
          <cell r="C7311" t="str">
            <v>FL40Wx1+IL 1'x4'</v>
          </cell>
          <cell r="D7311" t="str">
            <v>조</v>
          </cell>
        </row>
        <row r="7312">
          <cell r="A7312">
            <v>7810008</v>
          </cell>
          <cell r="B7312" t="str">
            <v>벽부아크릴(E)</v>
          </cell>
          <cell r="C7312" t="str">
            <v>FL40Wx2+IL 1'x4'</v>
          </cell>
          <cell r="D7312" t="str">
            <v>조</v>
          </cell>
        </row>
        <row r="7313">
          <cell r="A7313">
            <v>7810050</v>
          </cell>
          <cell r="B7313" t="str">
            <v>벽부아크릴(E) 1x2</v>
          </cell>
          <cell r="C7313" t="str">
            <v>FL 20Wx1 고조도</v>
          </cell>
          <cell r="D7313" t="str">
            <v>조</v>
          </cell>
        </row>
        <row r="7314">
          <cell r="A7314">
            <v>7810051</v>
          </cell>
          <cell r="B7314" t="str">
            <v>벽부아크릴(E) 1x2</v>
          </cell>
          <cell r="C7314" t="str">
            <v>FL 20Wx2 고조도</v>
          </cell>
          <cell r="D7314" t="str">
            <v>조</v>
          </cell>
        </row>
        <row r="7315">
          <cell r="A7315">
            <v>7810052</v>
          </cell>
          <cell r="B7315" t="str">
            <v>벽부아크릴(E) 1x4</v>
          </cell>
          <cell r="C7315" t="str">
            <v>FL 40Wx1 고조도</v>
          </cell>
          <cell r="D7315" t="str">
            <v>조</v>
          </cell>
        </row>
        <row r="7316">
          <cell r="A7316">
            <v>7810053</v>
          </cell>
          <cell r="B7316" t="str">
            <v>벽부아크릴(E) 1x4</v>
          </cell>
          <cell r="C7316" t="str">
            <v>FL 40Wx2 고조도</v>
          </cell>
          <cell r="D7316" t="str">
            <v>조</v>
          </cell>
        </row>
        <row r="7317">
          <cell r="A7317">
            <v>7810054</v>
          </cell>
          <cell r="B7317" t="str">
            <v>벽부아크릴(E) 1x2</v>
          </cell>
          <cell r="C7317" t="str">
            <v>FL20Wx1+IL고조도</v>
          </cell>
          <cell r="D7317" t="str">
            <v>조</v>
          </cell>
        </row>
        <row r="7318">
          <cell r="A7318">
            <v>7810055</v>
          </cell>
          <cell r="B7318" t="str">
            <v>벽부아크릴(E) 1x2</v>
          </cell>
          <cell r="C7318" t="str">
            <v>FL20Wx2+IL고조도</v>
          </cell>
          <cell r="D7318" t="str">
            <v>조</v>
          </cell>
        </row>
        <row r="7319">
          <cell r="A7319">
            <v>7810056</v>
          </cell>
          <cell r="B7319" t="str">
            <v>벽부아크릴(E) 1x4</v>
          </cell>
          <cell r="C7319" t="str">
            <v>FL40Wx1+IL고조도</v>
          </cell>
          <cell r="D7319" t="str">
            <v>조</v>
          </cell>
        </row>
        <row r="7320">
          <cell r="A7320">
            <v>7810057</v>
          </cell>
          <cell r="B7320" t="str">
            <v>벽부아크릴(E) 1x4</v>
          </cell>
          <cell r="C7320" t="str">
            <v>FL40Wx2+IL고조도</v>
          </cell>
          <cell r="D7320" t="str">
            <v>조</v>
          </cell>
        </row>
        <row r="7321">
          <cell r="A7321">
            <v>7810100</v>
          </cell>
          <cell r="B7321" t="str">
            <v>벽부아크릴(G)</v>
          </cell>
          <cell r="C7321" t="str">
            <v>FL 20Wx1 1'x2'</v>
          </cell>
          <cell r="D7321" t="str">
            <v>조</v>
          </cell>
        </row>
        <row r="7322">
          <cell r="A7322">
            <v>7810101</v>
          </cell>
          <cell r="B7322" t="str">
            <v>벽부아크릴(G)</v>
          </cell>
          <cell r="C7322" t="str">
            <v>FL 20Wx2 1'x2'</v>
          </cell>
          <cell r="D7322" t="str">
            <v>조</v>
          </cell>
        </row>
        <row r="7323">
          <cell r="A7323">
            <v>7810102</v>
          </cell>
          <cell r="B7323" t="str">
            <v>벽부아크릴(G)</v>
          </cell>
          <cell r="C7323" t="str">
            <v>FL20Wx1+IL 1'x2'</v>
          </cell>
          <cell r="D7323" t="str">
            <v>조</v>
          </cell>
        </row>
        <row r="7324">
          <cell r="A7324">
            <v>7810103</v>
          </cell>
          <cell r="B7324" t="str">
            <v>벽부아크릴(G)</v>
          </cell>
          <cell r="C7324" t="str">
            <v>FL20Wx2+IL 1'x2'</v>
          </cell>
          <cell r="D7324" t="str">
            <v>조</v>
          </cell>
        </row>
        <row r="7325">
          <cell r="A7325">
            <v>7810150</v>
          </cell>
          <cell r="B7325" t="str">
            <v>벽부아크릴(G) 1x2</v>
          </cell>
          <cell r="C7325" t="str">
            <v>FL 20Wx1 고조도</v>
          </cell>
          <cell r="D7325" t="str">
            <v>조</v>
          </cell>
        </row>
        <row r="7326">
          <cell r="A7326">
            <v>7810151</v>
          </cell>
          <cell r="B7326" t="str">
            <v>벽부아크릴(G) 1x2</v>
          </cell>
          <cell r="C7326" t="str">
            <v>FL 20Wx2 고조도</v>
          </cell>
          <cell r="D7326" t="str">
            <v>조</v>
          </cell>
        </row>
        <row r="7327">
          <cell r="A7327">
            <v>7810152</v>
          </cell>
          <cell r="B7327" t="str">
            <v>벽부아크릴(G) 1x2</v>
          </cell>
          <cell r="C7327" t="str">
            <v>FL20Wx1+IL고조도</v>
          </cell>
          <cell r="D7327" t="str">
            <v>조</v>
          </cell>
        </row>
        <row r="7328">
          <cell r="A7328">
            <v>7810153</v>
          </cell>
          <cell r="B7328" t="str">
            <v>벽부아크릴(G) 1x2</v>
          </cell>
          <cell r="C7328" t="str">
            <v>FL20Wx2+IL고조도</v>
          </cell>
          <cell r="D7328" t="str">
            <v>조</v>
          </cell>
        </row>
        <row r="7329">
          <cell r="A7329">
            <v>7810200</v>
          </cell>
          <cell r="B7329" t="str">
            <v>벽부아크릴(R)</v>
          </cell>
          <cell r="C7329" t="str">
            <v>FL 40Wx1 1'x4'</v>
          </cell>
          <cell r="D7329" t="str">
            <v>조</v>
          </cell>
        </row>
        <row r="7330">
          <cell r="A7330">
            <v>7810201</v>
          </cell>
          <cell r="B7330" t="str">
            <v>벽부아크릴(R)</v>
          </cell>
          <cell r="C7330" t="str">
            <v>FL 40Wx2 1'x4'</v>
          </cell>
          <cell r="D7330" t="str">
            <v>조</v>
          </cell>
        </row>
        <row r="7331">
          <cell r="A7331">
            <v>7810202</v>
          </cell>
          <cell r="B7331" t="str">
            <v>벽부아크릴(R)</v>
          </cell>
          <cell r="C7331" t="str">
            <v>FL40Wx1+IL 1'x4'</v>
          </cell>
          <cell r="D7331" t="str">
            <v>조</v>
          </cell>
        </row>
        <row r="7332">
          <cell r="A7332">
            <v>7810203</v>
          </cell>
          <cell r="B7332" t="str">
            <v>벽부아크릴(R)</v>
          </cell>
          <cell r="C7332" t="str">
            <v>FL40Wx2+IL 1'x4'</v>
          </cell>
          <cell r="D7332" t="str">
            <v>조</v>
          </cell>
        </row>
        <row r="7333">
          <cell r="A7333">
            <v>7810250</v>
          </cell>
          <cell r="B7333" t="str">
            <v>벽부아크릴(R) 1x4</v>
          </cell>
          <cell r="C7333" t="str">
            <v>FL 40Wx1 고조도</v>
          </cell>
          <cell r="D7333" t="str">
            <v>조</v>
          </cell>
        </row>
        <row r="7334">
          <cell r="A7334">
            <v>7810251</v>
          </cell>
          <cell r="B7334" t="str">
            <v>벽부아크릴(R) 1x4</v>
          </cell>
          <cell r="C7334" t="str">
            <v>FL 40Wx2 고조도</v>
          </cell>
          <cell r="D7334" t="str">
            <v>조</v>
          </cell>
        </row>
        <row r="7335">
          <cell r="A7335">
            <v>7810252</v>
          </cell>
          <cell r="B7335" t="str">
            <v>벽부아크릴(R) 1x4</v>
          </cell>
          <cell r="C7335" t="str">
            <v>FL40Wx1+IL고조도</v>
          </cell>
          <cell r="D7335" t="str">
            <v>조</v>
          </cell>
        </row>
        <row r="7336">
          <cell r="A7336">
            <v>7810253</v>
          </cell>
          <cell r="B7336" t="str">
            <v>벽부아크릴(R) 1x4</v>
          </cell>
          <cell r="C7336" t="str">
            <v>FL40Wx2+IL고조도</v>
          </cell>
          <cell r="D7336" t="str">
            <v>조</v>
          </cell>
        </row>
        <row r="7337">
          <cell r="A7337">
            <v>7810300</v>
          </cell>
          <cell r="B7337" t="str">
            <v>벽부아크릴(E)</v>
          </cell>
          <cell r="C7337" t="str">
            <v>FL 32Wx1 1'x4'</v>
          </cell>
          <cell r="D7337" t="str">
            <v>조</v>
          </cell>
        </row>
        <row r="7338">
          <cell r="A7338">
            <v>7810301</v>
          </cell>
          <cell r="B7338" t="str">
            <v>벽부아크릴(E)</v>
          </cell>
          <cell r="C7338" t="str">
            <v>FL 32Wx2 1'x4'</v>
          </cell>
          <cell r="D7338" t="str">
            <v>조</v>
          </cell>
        </row>
        <row r="7339">
          <cell r="A7339">
            <v>7810302</v>
          </cell>
          <cell r="B7339" t="str">
            <v>벽부아크릴(E)</v>
          </cell>
          <cell r="C7339" t="str">
            <v>FL32Wx1+IL 1'x4'</v>
          </cell>
          <cell r="D7339" t="str">
            <v>조</v>
          </cell>
        </row>
        <row r="7340">
          <cell r="A7340">
            <v>7810303</v>
          </cell>
          <cell r="B7340" t="str">
            <v>벽부아크릴(E)</v>
          </cell>
          <cell r="C7340" t="str">
            <v>FL32Wx2+IL 1'x4'</v>
          </cell>
          <cell r="D7340" t="str">
            <v>조</v>
          </cell>
        </row>
        <row r="7341">
          <cell r="A7341">
            <v>7810304</v>
          </cell>
          <cell r="B7341" t="str">
            <v>벽부아크릴(E) 1x4</v>
          </cell>
          <cell r="C7341" t="str">
            <v>FL 32Wx1 고조도</v>
          </cell>
          <cell r="D7341" t="str">
            <v>조</v>
          </cell>
        </row>
        <row r="7342">
          <cell r="A7342">
            <v>7810305</v>
          </cell>
          <cell r="B7342" t="str">
            <v>벽부아크릴(E) 1x4</v>
          </cell>
          <cell r="C7342" t="str">
            <v>FL 32Wx2 고조도</v>
          </cell>
          <cell r="D7342" t="str">
            <v>조</v>
          </cell>
        </row>
        <row r="7343">
          <cell r="A7343">
            <v>7810306</v>
          </cell>
          <cell r="B7343" t="str">
            <v>벽부아크릴(E) 1x4</v>
          </cell>
          <cell r="C7343" t="str">
            <v>FL32Wx1+IL고조도</v>
          </cell>
          <cell r="D7343" t="str">
            <v>조</v>
          </cell>
        </row>
        <row r="7344">
          <cell r="A7344">
            <v>7810307</v>
          </cell>
          <cell r="B7344" t="str">
            <v>벽부아크릴(E) 1x4</v>
          </cell>
          <cell r="C7344" t="str">
            <v>FL32Wx2+IL고조도</v>
          </cell>
          <cell r="D7344" t="str">
            <v>조</v>
          </cell>
        </row>
        <row r="7345">
          <cell r="A7345">
            <v>7810400</v>
          </cell>
          <cell r="B7345" t="str">
            <v>벽부아크릴(R:3)</v>
          </cell>
          <cell r="C7345" t="str">
            <v>FL 40Wx1 1'x4'</v>
          </cell>
          <cell r="D7345" t="str">
            <v>조</v>
          </cell>
        </row>
        <row r="7346">
          <cell r="A7346">
            <v>7810401</v>
          </cell>
          <cell r="B7346" t="str">
            <v>벽부아크릴(R:3)</v>
          </cell>
          <cell r="C7346" t="str">
            <v>FL 40Wx2 1'x4'</v>
          </cell>
          <cell r="D7346" t="str">
            <v>조</v>
          </cell>
        </row>
        <row r="7347">
          <cell r="A7347">
            <v>7810402</v>
          </cell>
          <cell r="B7347" t="str">
            <v>벽부아크릴(R:3)</v>
          </cell>
          <cell r="C7347" t="str">
            <v>FL40Wx1+IL 1'x4'</v>
          </cell>
          <cell r="D7347" t="str">
            <v>조</v>
          </cell>
        </row>
        <row r="7348">
          <cell r="A7348">
            <v>7810403</v>
          </cell>
          <cell r="B7348" t="str">
            <v>벽부아크릴(R:3)</v>
          </cell>
          <cell r="C7348" t="str">
            <v>FL40Wx2+IL 1'x4'</v>
          </cell>
          <cell r="D7348" t="str">
            <v>조</v>
          </cell>
        </row>
        <row r="7349">
          <cell r="A7349">
            <v>7810450</v>
          </cell>
          <cell r="B7349" t="str">
            <v>벽부아크릴(R:3)1x4</v>
          </cell>
          <cell r="C7349" t="str">
            <v>FL 40Wx1 고조도</v>
          </cell>
          <cell r="D7349" t="str">
            <v>조</v>
          </cell>
        </row>
        <row r="7350">
          <cell r="A7350">
            <v>7810451</v>
          </cell>
          <cell r="B7350" t="str">
            <v>벽부아크릴(R:3)1x4</v>
          </cell>
          <cell r="C7350" t="str">
            <v>FL 40Wx2 고조도</v>
          </cell>
          <cell r="D7350" t="str">
            <v>조</v>
          </cell>
        </row>
        <row r="7351">
          <cell r="A7351">
            <v>7810452</v>
          </cell>
          <cell r="B7351" t="str">
            <v>벽부아크릴(R:3)1x4</v>
          </cell>
          <cell r="C7351" t="str">
            <v>FL40Wx1+IL고조도</v>
          </cell>
          <cell r="D7351" t="str">
            <v>조</v>
          </cell>
        </row>
        <row r="7352">
          <cell r="A7352">
            <v>7810453</v>
          </cell>
          <cell r="B7352" t="str">
            <v>벽부아크릴(R:3)1x4</v>
          </cell>
          <cell r="C7352" t="str">
            <v>FL40Wx2+IL고조도</v>
          </cell>
          <cell r="D7352" t="str">
            <v>조</v>
          </cell>
        </row>
        <row r="7353">
          <cell r="A7353">
            <v>7810500</v>
          </cell>
          <cell r="B7353" t="str">
            <v>벽부아크릴(G:3)</v>
          </cell>
          <cell r="C7353" t="str">
            <v>FL 20Wx1 1'x2'</v>
          </cell>
          <cell r="D7353" t="str">
            <v>조</v>
          </cell>
        </row>
        <row r="7354">
          <cell r="A7354">
            <v>7810501</v>
          </cell>
          <cell r="B7354" t="str">
            <v>벽부아크릴(G:3)</v>
          </cell>
          <cell r="C7354" t="str">
            <v>FL 20Wx2 1'x2'</v>
          </cell>
          <cell r="D7354" t="str">
            <v>조</v>
          </cell>
        </row>
        <row r="7355">
          <cell r="A7355">
            <v>7810502</v>
          </cell>
          <cell r="B7355" t="str">
            <v>벽부아크릴(G:3)</v>
          </cell>
          <cell r="C7355" t="str">
            <v>FL20Wx1+IL 1'x2'</v>
          </cell>
          <cell r="D7355" t="str">
            <v>조</v>
          </cell>
        </row>
        <row r="7356">
          <cell r="A7356">
            <v>7810503</v>
          </cell>
          <cell r="B7356" t="str">
            <v>벽부아크릴(G:3)</v>
          </cell>
          <cell r="C7356" t="str">
            <v>FL20Wx2+IL 1'x2'</v>
          </cell>
          <cell r="D7356" t="str">
            <v>조</v>
          </cell>
        </row>
        <row r="7357">
          <cell r="A7357">
            <v>7810550</v>
          </cell>
          <cell r="B7357" t="str">
            <v>벽부아크릴(G:3)1x2</v>
          </cell>
          <cell r="C7357" t="str">
            <v>FL 20Wx1 고조도</v>
          </cell>
          <cell r="D7357" t="str">
            <v>조</v>
          </cell>
        </row>
        <row r="7358">
          <cell r="A7358">
            <v>7810551</v>
          </cell>
          <cell r="B7358" t="str">
            <v>벽부아크릴(G:3)1x2</v>
          </cell>
          <cell r="C7358" t="str">
            <v>FL 20Wx2 고조도</v>
          </cell>
          <cell r="D7358" t="str">
            <v>조</v>
          </cell>
        </row>
        <row r="7359">
          <cell r="A7359">
            <v>7810552</v>
          </cell>
          <cell r="B7359" t="str">
            <v>벽부아크릴(G:3)1x2</v>
          </cell>
          <cell r="C7359" t="str">
            <v>FL20Wx1+IL고조도</v>
          </cell>
          <cell r="D7359" t="str">
            <v>조</v>
          </cell>
        </row>
        <row r="7360">
          <cell r="A7360">
            <v>7810553</v>
          </cell>
          <cell r="B7360" t="str">
            <v>벽부아크릴(G:3)1x2</v>
          </cell>
          <cell r="C7360" t="str">
            <v>FL20Wx2+IL고조도</v>
          </cell>
          <cell r="D7360" t="str">
            <v>조</v>
          </cell>
        </row>
        <row r="7361">
          <cell r="A7361">
            <v>7810600</v>
          </cell>
          <cell r="B7361" t="str">
            <v>벽부아크릴(E:고)</v>
          </cell>
          <cell r="C7361" t="str">
            <v>FL 40Wx1 1'x4'</v>
          </cell>
          <cell r="D7361" t="str">
            <v>조</v>
          </cell>
        </row>
        <row r="7362">
          <cell r="A7362">
            <v>7810601</v>
          </cell>
          <cell r="B7362" t="str">
            <v>벽부아크릴(E:고)</v>
          </cell>
          <cell r="C7362" t="str">
            <v>FL 40Wx2 1'x4'</v>
          </cell>
          <cell r="D7362" t="str">
            <v>조</v>
          </cell>
        </row>
        <row r="7363">
          <cell r="A7363">
            <v>7810602</v>
          </cell>
          <cell r="B7363" t="str">
            <v>벽부아크릴(E:고)</v>
          </cell>
          <cell r="C7363" t="str">
            <v>FL40Wx1+IL 1'x4'</v>
          </cell>
          <cell r="D7363" t="str">
            <v>조</v>
          </cell>
        </row>
        <row r="7364">
          <cell r="A7364">
            <v>7810603</v>
          </cell>
          <cell r="B7364" t="str">
            <v>벽부아크릴(E:고)</v>
          </cell>
          <cell r="C7364" t="str">
            <v>FL40Wx2+IL 1'x4'</v>
          </cell>
          <cell r="D7364" t="str">
            <v>조</v>
          </cell>
        </row>
        <row r="7365">
          <cell r="A7365">
            <v>7810700</v>
          </cell>
          <cell r="B7365" t="str">
            <v>벽부아크릴(E:고)</v>
          </cell>
          <cell r="C7365" t="str">
            <v>FL 32Wx1 1'x4'</v>
          </cell>
          <cell r="D7365" t="str">
            <v>조</v>
          </cell>
        </row>
        <row r="7366">
          <cell r="A7366">
            <v>7810701</v>
          </cell>
          <cell r="B7366" t="str">
            <v>벽부아크릴(E:고)</v>
          </cell>
          <cell r="C7366" t="str">
            <v>FL 32Wx2 1'x4'</v>
          </cell>
          <cell r="D7366" t="str">
            <v>조</v>
          </cell>
        </row>
        <row r="7367">
          <cell r="A7367">
            <v>7810702</v>
          </cell>
          <cell r="B7367" t="str">
            <v>벽부아크릴(E:고)</v>
          </cell>
          <cell r="C7367" t="str">
            <v>FL32Wx1+IL 1'x4'</v>
          </cell>
          <cell r="D7367" t="str">
            <v>조</v>
          </cell>
        </row>
        <row r="7368">
          <cell r="A7368">
            <v>7810703</v>
          </cell>
          <cell r="B7368" t="str">
            <v>벽부아크릴(E:고)</v>
          </cell>
          <cell r="C7368" t="str">
            <v>FL32Wx2+IL 1'x4'</v>
          </cell>
          <cell r="D7368" t="str">
            <v>조</v>
          </cell>
        </row>
        <row r="7369">
          <cell r="A7369">
            <v>7811001</v>
          </cell>
          <cell r="B7369" t="str">
            <v>갓등직부(E)</v>
          </cell>
          <cell r="C7369" t="str">
            <v>FL 20Wx1 1'x2'</v>
          </cell>
          <cell r="D7369" t="str">
            <v>조</v>
          </cell>
        </row>
        <row r="7370">
          <cell r="A7370">
            <v>7811002</v>
          </cell>
          <cell r="B7370" t="str">
            <v>갓등직부(E)</v>
          </cell>
          <cell r="C7370" t="str">
            <v>FL 20Wx2 1'x2'</v>
          </cell>
          <cell r="D7370" t="str">
            <v>조</v>
          </cell>
        </row>
        <row r="7371">
          <cell r="A7371">
            <v>7811003</v>
          </cell>
          <cell r="B7371" t="str">
            <v>갓등직부(E)</v>
          </cell>
          <cell r="C7371" t="str">
            <v>FL 20Wx3 2'x2'</v>
          </cell>
          <cell r="D7371" t="str">
            <v>조</v>
          </cell>
        </row>
        <row r="7372">
          <cell r="A7372">
            <v>7811004</v>
          </cell>
          <cell r="B7372" t="str">
            <v>갓등직부(E)</v>
          </cell>
          <cell r="C7372" t="str">
            <v>FL 40Wx1 1'x4'</v>
          </cell>
          <cell r="D7372" t="str">
            <v>조</v>
          </cell>
        </row>
        <row r="7373">
          <cell r="A7373">
            <v>7811005</v>
          </cell>
          <cell r="B7373" t="str">
            <v>갓등직부(E)</v>
          </cell>
          <cell r="C7373" t="str">
            <v>FL 40Wx2 1'x4'</v>
          </cell>
          <cell r="D7373" t="str">
            <v>조</v>
          </cell>
        </row>
        <row r="7374">
          <cell r="A7374">
            <v>7811006</v>
          </cell>
          <cell r="B7374" t="str">
            <v>갓등직부(E)</v>
          </cell>
          <cell r="C7374" t="str">
            <v>FL 40Wx3 2'x4'</v>
          </cell>
          <cell r="D7374" t="str">
            <v>조</v>
          </cell>
        </row>
        <row r="7375">
          <cell r="A7375">
            <v>7811007</v>
          </cell>
          <cell r="B7375" t="str">
            <v>갓등직부(E)</v>
          </cell>
          <cell r="C7375" t="str">
            <v>FL20Wx1+IL 1'x2'</v>
          </cell>
          <cell r="D7375" t="str">
            <v>조</v>
          </cell>
        </row>
        <row r="7376">
          <cell r="A7376">
            <v>7811008</v>
          </cell>
          <cell r="B7376" t="str">
            <v>갓등직부(E)</v>
          </cell>
          <cell r="C7376" t="str">
            <v>FL20Wx2+IL 1'x2'</v>
          </cell>
          <cell r="D7376" t="str">
            <v>조</v>
          </cell>
        </row>
        <row r="7377">
          <cell r="A7377">
            <v>7811009</v>
          </cell>
          <cell r="B7377" t="str">
            <v>갓등직부(E)</v>
          </cell>
          <cell r="C7377" t="str">
            <v>FL20Wx3+IL 2'x2'</v>
          </cell>
          <cell r="D7377" t="str">
            <v>조</v>
          </cell>
        </row>
        <row r="7378">
          <cell r="A7378">
            <v>7811010</v>
          </cell>
          <cell r="B7378" t="str">
            <v>갓등직부(E)</v>
          </cell>
          <cell r="C7378" t="str">
            <v>FL40Wx1+IL 1'x4'</v>
          </cell>
          <cell r="D7378" t="str">
            <v>조</v>
          </cell>
        </row>
        <row r="7379">
          <cell r="A7379">
            <v>7811011</v>
          </cell>
          <cell r="B7379" t="str">
            <v>갓등직부(E)</v>
          </cell>
          <cell r="C7379" t="str">
            <v>FL40Wx2+IL 1'x4'</v>
          </cell>
          <cell r="D7379" t="str">
            <v>조</v>
          </cell>
        </row>
        <row r="7380">
          <cell r="A7380">
            <v>7811012</v>
          </cell>
          <cell r="B7380" t="str">
            <v>갓등직부(E)</v>
          </cell>
          <cell r="C7380" t="str">
            <v>FL40Wx3+IL 2'x4'</v>
          </cell>
          <cell r="D7380" t="str">
            <v>조</v>
          </cell>
        </row>
        <row r="7381">
          <cell r="A7381">
            <v>7811050</v>
          </cell>
          <cell r="B7381" t="str">
            <v>갓등직부(E) 고조도</v>
          </cell>
          <cell r="C7381" t="str">
            <v>FL 20Wx1 1'x2'</v>
          </cell>
          <cell r="D7381" t="str">
            <v>조</v>
          </cell>
        </row>
        <row r="7382">
          <cell r="A7382">
            <v>7811051</v>
          </cell>
          <cell r="B7382" t="str">
            <v>갓등직부(E) 고조도</v>
          </cell>
          <cell r="C7382" t="str">
            <v>FL 20Wx2 1'x2'</v>
          </cell>
          <cell r="D7382" t="str">
            <v>조</v>
          </cell>
        </row>
        <row r="7383">
          <cell r="A7383">
            <v>7811052</v>
          </cell>
          <cell r="B7383" t="str">
            <v>갓등직부(E) 고조도</v>
          </cell>
          <cell r="C7383" t="str">
            <v>FL 20Wx3 2'x2'</v>
          </cell>
          <cell r="D7383" t="str">
            <v>조</v>
          </cell>
        </row>
        <row r="7384">
          <cell r="A7384">
            <v>7811053</v>
          </cell>
          <cell r="B7384" t="str">
            <v>갓등직부(E) 고조도</v>
          </cell>
          <cell r="C7384" t="str">
            <v>FL 40Wx1 1'x4'</v>
          </cell>
          <cell r="D7384" t="str">
            <v>조</v>
          </cell>
        </row>
        <row r="7385">
          <cell r="A7385">
            <v>7811054</v>
          </cell>
          <cell r="B7385" t="str">
            <v>갓등직부(E) 고조도</v>
          </cell>
          <cell r="C7385" t="str">
            <v>FL 40Wx2 1'x4'</v>
          </cell>
          <cell r="D7385" t="str">
            <v>조</v>
          </cell>
        </row>
        <row r="7386">
          <cell r="A7386">
            <v>7811055</v>
          </cell>
          <cell r="B7386" t="str">
            <v>갓등직부(E) 고조도</v>
          </cell>
          <cell r="C7386" t="str">
            <v>FL 40Wx3 2'x4'</v>
          </cell>
          <cell r="D7386" t="str">
            <v>조</v>
          </cell>
        </row>
        <row r="7387">
          <cell r="A7387">
            <v>7811056</v>
          </cell>
          <cell r="B7387" t="str">
            <v>갓등직부(E) 고조도</v>
          </cell>
          <cell r="C7387" t="str">
            <v>FL20Wx1+IL 1'x2'</v>
          </cell>
          <cell r="D7387" t="str">
            <v>조</v>
          </cell>
        </row>
        <row r="7388">
          <cell r="A7388">
            <v>7811057</v>
          </cell>
          <cell r="B7388" t="str">
            <v>갓등직부(E) 고조도</v>
          </cell>
          <cell r="C7388" t="str">
            <v>FL20Wx2+IL 1'x2'</v>
          </cell>
          <cell r="D7388" t="str">
            <v>조</v>
          </cell>
        </row>
        <row r="7389">
          <cell r="A7389">
            <v>7811058</v>
          </cell>
          <cell r="B7389" t="str">
            <v>갓등직부(E) 고조도</v>
          </cell>
          <cell r="C7389" t="str">
            <v>FL20Wx3+IL 2'x2'</v>
          </cell>
          <cell r="D7389" t="str">
            <v>조</v>
          </cell>
        </row>
        <row r="7390">
          <cell r="A7390">
            <v>7811059</v>
          </cell>
          <cell r="B7390" t="str">
            <v>갓등직부(E) 고조도</v>
          </cell>
          <cell r="C7390" t="str">
            <v>FL40Wx1+IL 1'x4'</v>
          </cell>
          <cell r="D7390" t="str">
            <v>조</v>
          </cell>
        </row>
        <row r="7391">
          <cell r="A7391">
            <v>7811060</v>
          </cell>
          <cell r="B7391" t="str">
            <v>갓등직부(E) 고조도</v>
          </cell>
          <cell r="C7391" t="str">
            <v>FL40Wx2+IL 1'x4'</v>
          </cell>
          <cell r="D7391" t="str">
            <v>조</v>
          </cell>
        </row>
        <row r="7392">
          <cell r="A7392">
            <v>7811061</v>
          </cell>
          <cell r="B7392" t="str">
            <v>갓등직부(E) 고조도</v>
          </cell>
          <cell r="C7392" t="str">
            <v>FL40Wx3+IL 2'x4'</v>
          </cell>
          <cell r="D7392" t="str">
            <v>조</v>
          </cell>
        </row>
        <row r="7393">
          <cell r="A7393">
            <v>7811100</v>
          </cell>
          <cell r="B7393" t="str">
            <v>갓등직부(G)</v>
          </cell>
          <cell r="C7393" t="str">
            <v>FL 20Wx1 1'x2'</v>
          </cell>
          <cell r="D7393" t="str">
            <v>조</v>
          </cell>
        </row>
        <row r="7394">
          <cell r="A7394">
            <v>7811101</v>
          </cell>
          <cell r="B7394" t="str">
            <v>갓등직부(G)</v>
          </cell>
          <cell r="C7394" t="str">
            <v>FL 20Wx2 1'x2'</v>
          </cell>
          <cell r="D7394" t="str">
            <v>조</v>
          </cell>
        </row>
        <row r="7395">
          <cell r="A7395">
            <v>7811102</v>
          </cell>
          <cell r="B7395" t="str">
            <v>갓등직부(G)</v>
          </cell>
          <cell r="C7395" t="str">
            <v>FL 20Wx3 2'x2'</v>
          </cell>
          <cell r="D7395" t="str">
            <v>조</v>
          </cell>
        </row>
        <row r="7396">
          <cell r="A7396">
            <v>7811103</v>
          </cell>
          <cell r="B7396" t="str">
            <v>갓등직부(G)</v>
          </cell>
          <cell r="C7396" t="str">
            <v>FL20Wx1+IL 1'x2'</v>
          </cell>
          <cell r="D7396" t="str">
            <v>조</v>
          </cell>
        </row>
        <row r="7397">
          <cell r="A7397">
            <v>7811104</v>
          </cell>
          <cell r="B7397" t="str">
            <v>갓등직부(G)</v>
          </cell>
          <cell r="C7397" t="str">
            <v>FL20Wx2+IL 1'x2'</v>
          </cell>
          <cell r="D7397" t="str">
            <v>조</v>
          </cell>
        </row>
        <row r="7398">
          <cell r="A7398">
            <v>7811105</v>
          </cell>
          <cell r="B7398" t="str">
            <v>갓등직부(G)</v>
          </cell>
          <cell r="C7398" t="str">
            <v>FL20Wx3+IL 2'x2'</v>
          </cell>
          <cell r="D7398" t="str">
            <v>조</v>
          </cell>
        </row>
        <row r="7399">
          <cell r="A7399">
            <v>7811150</v>
          </cell>
          <cell r="B7399" t="str">
            <v>갓등직부(G) 고조도</v>
          </cell>
          <cell r="C7399" t="str">
            <v>FL 20Wx1 1'x2'</v>
          </cell>
          <cell r="D7399" t="str">
            <v>조</v>
          </cell>
        </row>
        <row r="7400">
          <cell r="A7400">
            <v>7811151</v>
          </cell>
          <cell r="B7400" t="str">
            <v>갓등직부(G) 고조도</v>
          </cell>
          <cell r="C7400" t="str">
            <v>FL 20Wx2 1'x2'</v>
          </cell>
          <cell r="D7400" t="str">
            <v>조</v>
          </cell>
        </row>
        <row r="7401">
          <cell r="A7401">
            <v>7811152</v>
          </cell>
          <cell r="B7401" t="str">
            <v>갓등직부(G) 고조도</v>
          </cell>
          <cell r="C7401" t="str">
            <v>FL 20Wx3 2'x2'</v>
          </cell>
          <cell r="D7401" t="str">
            <v>조</v>
          </cell>
        </row>
        <row r="7402">
          <cell r="A7402">
            <v>7811153</v>
          </cell>
          <cell r="B7402" t="str">
            <v>갓등직부(G) 고조도</v>
          </cell>
          <cell r="C7402" t="str">
            <v>FL20Wx1+IL 1'x2'</v>
          </cell>
          <cell r="D7402" t="str">
            <v>조</v>
          </cell>
        </row>
        <row r="7403">
          <cell r="A7403">
            <v>7811154</v>
          </cell>
          <cell r="B7403" t="str">
            <v>갓등직부(G) 고조도</v>
          </cell>
          <cell r="C7403" t="str">
            <v>FL20Wx2+IL 1'x2'</v>
          </cell>
          <cell r="D7403" t="str">
            <v>조</v>
          </cell>
        </row>
        <row r="7404">
          <cell r="A7404">
            <v>7811155</v>
          </cell>
          <cell r="B7404" t="str">
            <v>갓등직부(G) 고조도</v>
          </cell>
          <cell r="C7404" t="str">
            <v>FL20Wx3+IL 2'x2'</v>
          </cell>
          <cell r="D7404" t="str">
            <v>조</v>
          </cell>
        </row>
        <row r="7405">
          <cell r="A7405">
            <v>7811200</v>
          </cell>
          <cell r="B7405" t="str">
            <v>갓등직부(R)</v>
          </cell>
          <cell r="C7405" t="str">
            <v>FL 40Wx1 1'x4'</v>
          </cell>
          <cell r="D7405" t="str">
            <v>조</v>
          </cell>
        </row>
        <row r="7406">
          <cell r="A7406">
            <v>7811201</v>
          </cell>
          <cell r="B7406" t="str">
            <v>갓등직부(R)</v>
          </cell>
          <cell r="C7406" t="str">
            <v>FL 40Wx2 1'x4'</v>
          </cell>
          <cell r="D7406" t="str">
            <v>조</v>
          </cell>
        </row>
        <row r="7407">
          <cell r="A7407">
            <v>7811202</v>
          </cell>
          <cell r="B7407" t="str">
            <v>갓등직부(R)</v>
          </cell>
          <cell r="C7407" t="str">
            <v>FL 40Wx3 2'x4'</v>
          </cell>
          <cell r="D7407" t="str">
            <v>조</v>
          </cell>
        </row>
        <row r="7408">
          <cell r="A7408">
            <v>7811203</v>
          </cell>
          <cell r="B7408" t="str">
            <v>갓등직부(R)</v>
          </cell>
          <cell r="C7408" t="str">
            <v>FL40Wx1+IL 1'x4'</v>
          </cell>
          <cell r="D7408" t="str">
            <v>조</v>
          </cell>
        </row>
        <row r="7409">
          <cell r="A7409">
            <v>7811204</v>
          </cell>
          <cell r="B7409" t="str">
            <v>갓등직부(R)</v>
          </cell>
          <cell r="C7409" t="str">
            <v>FL40Wx2+IL 1'x4'</v>
          </cell>
          <cell r="D7409" t="str">
            <v>조</v>
          </cell>
        </row>
        <row r="7410">
          <cell r="A7410">
            <v>7811205</v>
          </cell>
          <cell r="B7410" t="str">
            <v>갓등직부(R)</v>
          </cell>
          <cell r="C7410" t="str">
            <v>FL40Wx3+IL 2'x4'</v>
          </cell>
          <cell r="D7410" t="str">
            <v>조</v>
          </cell>
        </row>
        <row r="7411">
          <cell r="A7411">
            <v>7811250</v>
          </cell>
          <cell r="B7411" t="str">
            <v>갓등직부(R) 고조도</v>
          </cell>
          <cell r="C7411" t="str">
            <v>FL 40Wx1 1'x4'</v>
          </cell>
          <cell r="D7411" t="str">
            <v>조</v>
          </cell>
        </row>
        <row r="7412">
          <cell r="A7412">
            <v>7811251</v>
          </cell>
          <cell r="B7412" t="str">
            <v>갓등직부(R) 고조도</v>
          </cell>
          <cell r="C7412" t="str">
            <v>FL 40Wx2 1'x4'</v>
          </cell>
          <cell r="D7412" t="str">
            <v>조</v>
          </cell>
        </row>
        <row r="7413">
          <cell r="A7413">
            <v>7811252</v>
          </cell>
          <cell r="B7413" t="str">
            <v>갓등직부(R) 고조도</v>
          </cell>
          <cell r="C7413" t="str">
            <v>FL 40Wx3 2'x4'</v>
          </cell>
          <cell r="D7413" t="str">
            <v>조</v>
          </cell>
        </row>
        <row r="7414">
          <cell r="A7414">
            <v>7811253</v>
          </cell>
          <cell r="B7414" t="str">
            <v>갓등직부(R) 고조도</v>
          </cell>
          <cell r="C7414" t="str">
            <v>FL40Wx1+IL 1'x4'</v>
          </cell>
          <cell r="D7414" t="str">
            <v>조</v>
          </cell>
        </row>
        <row r="7415">
          <cell r="A7415">
            <v>7811254</v>
          </cell>
          <cell r="B7415" t="str">
            <v>갓등직부(R) 고조도</v>
          </cell>
          <cell r="C7415" t="str">
            <v>FL40Wx2+IL 1'x4'</v>
          </cell>
          <cell r="D7415" t="str">
            <v>조</v>
          </cell>
        </row>
        <row r="7416">
          <cell r="A7416">
            <v>7811255</v>
          </cell>
          <cell r="B7416" t="str">
            <v>갓등직부(R) 고조도</v>
          </cell>
          <cell r="C7416" t="str">
            <v>FL40Wx3+IL 2'x4'</v>
          </cell>
          <cell r="D7416" t="str">
            <v>조</v>
          </cell>
        </row>
        <row r="7417">
          <cell r="A7417">
            <v>7811300</v>
          </cell>
          <cell r="B7417" t="str">
            <v>갓등직부(E)</v>
          </cell>
          <cell r="C7417" t="str">
            <v>FL 32Wx1 1'x4'</v>
          </cell>
          <cell r="D7417" t="str">
            <v>조</v>
          </cell>
        </row>
        <row r="7418">
          <cell r="A7418">
            <v>7811301</v>
          </cell>
          <cell r="B7418" t="str">
            <v>갓등직부(E)</v>
          </cell>
          <cell r="C7418" t="str">
            <v>FL 32Wx2 1'x4'</v>
          </cell>
          <cell r="D7418" t="str">
            <v>조</v>
          </cell>
        </row>
        <row r="7419">
          <cell r="A7419">
            <v>7811302</v>
          </cell>
          <cell r="B7419" t="str">
            <v>갓등직부(E)</v>
          </cell>
          <cell r="C7419" t="str">
            <v>FL 32Wx3 2'x4'</v>
          </cell>
          <cell r="D7419" t="str">
            <v>조</v>
          </cell>
        </row>
        <row r="7420">
          <cell r="A7420">
            <v>7811303</v>
          </cell>
          <cell r="B7420" t="str">
            <v>갓등직부(E)</v>
          </cell>
          <cell r="C7420" t="str">
            <v>FL32Wx1+IL 1'x4'</v>
          </cell>
          <cell r="D7420" t="str">
            <v>조</v>
          </cell>
        </row>
        <row r="7421">
          <cell r="A7421">
            <v>7811304</v>
          </cell>
          <cell r="B7421" t="str">
            <v>갓등직부(E)</v>
          </cell>
          <cell r="C7421" t="str">
            <v>FL32Wx2+IL 1'x4'</v>
          </cell>
          <cell r="D7421" t="str">
            <v>조</v>
          </cell>
        </row>
        <row r="7422">
          <cell r="A7422">
            <v>7811305</v>
          </cell>
          <cell r="B7422" t="str">
            <v>갓등직부(E)</v>
          </cell>
          <cell r="C7422" t="str">
            <v>FL32Wx3+IL 2'x4'</v>
          </cell>
          <cell r="D7422" t="str">
            <v>조</v>
          </cell>
        </row>
        <row r="7423">
          <cell r="A7423">
            <v>7811350</v>
          </cell>
          <cell r="B7423" t="str">
            <v>갓등직부(E) 고조도</v>
          </cell>
          <cell r="C7423" t="str">
            <v>FL 32Wx1 1'x4'</v>
          </cell>
          <cell r="D7423" t="str">
            <v>조</v>
          </cell>
        </row>
        <row r="7424">
          <cell r="A7424">
            <v>7811351</v>
          </cell>
          <cell r="B7424" t="str">
            <v>갓등직부(E) 고조도</v>
          </cell>
          <cell r="C7424" t="str">
            <v>FL 32Wx2 1'x4'</v>
          </cell>
          <cell r="D7424" t="str">
            <v>조</v>
          </cell>
        </row>
        <row r="7425">
          <cell r="A7425">
            <v>7811352</v>
          </cell>
          <cell r="B7425" t="str">
            <v>갓등직부(E) 고조도</v>
          </cell>
          <cell r="C7425" t="str">
            <v>FL 32Wx3 2'x4'</v>
          </cell>
          <cell r="D7425" t="str">
            <v>조</v>
          </cell>
        </row>
        <row r="7426">
          <cell r="A7426">
            <v>7811353</v>
          </cell>
          <cell r="B7426" t="str">
            <v>갓등직부(E) 고조도</v>
          </cell>
          <cell r="C7426" t="str">
            <v>FL32Wx1+IL 1'x4'</v>
          </cell>
          <cell r="D7426" t="str">
            <v>조</v>
          </cell>
        </row>
        <row r="7427">
          <cell r="A7427">
            <v>7811354</v>
          </cell>
          <cell r="B7427" t="str">
            <v>갓등직부(E) 고조도</v>
          </cell>
          <cell r="C7427" t="str">
            <v>FL32Wx2+IL 1'x4'</v>
          </cell>
          <cell r="D7427" t="str">
            <v>조</v>
          </cell>
        </row>
        <row r="7428">
          <cell r="A7428">
            <v>7811355</v>
          </cell>
          <cell r="B7428" t="str">
            <v>갓등직부(E) 고조도</v>
          </cell>
          <cell r="C7428" t="str">
            <v>FL32Wx3+IL 2'x4'</v>
          </cell>
          <cell r="D7428" t="str">
            <v>조</v>
          </cell>
        </row>
        <row r="7429">
          <cell r="A7429">
            <v>7811400</v>
          </cell>
          <cell r="B7429" t="str">
            <v>갓등직부(R:3등급)</v>
          </cell>
          <cell r="C7429" t="str">
            <v>FL 40Wx1 1'x4'</v>
          </cell>
          <cell r="D7429" t="str">
            <v>조</v>
          </cell>
        </row>
        <row r="7430">
          <cell r="A7430">
            <v>7811401</v>
          </cell>
          <cell r="B7430" t="str">
            <v>갓등직부(R:3등급)</v>
          </cell>
          <cell r="C7430" t="str">
            <v>FL 40Wx2 1'x4'</v>
          </cell>
          <cell r="D7430" t="str">
            <v>조</v>
          </cell>
        </row>
        <row r="7431">
          <cell r="A7431">
            <v>7811402</v>
          </cell>
          <cell r="B7431" t="str">
            <v>갓등직부(R:3등급)</v>
          </cell>
          <cell r="C7431" t="str">
            <v>FL 40Wx3 2'x4'</v>
          </cell>
          <cell r="D7431" t="str">
            <v>조</v>
          </cell>
        </row>
        <row r="7432">
          <cell r="A7432">
            <v>7811403</v>
          </cell>
          <cell r="B7432" t="str">
            <v>갓등직부(R:3등급)</v>
          </cell>
          <cell r="C7432" t="str">
            <v>FL40Wx1+IL 1'x4'</v>
          </cell>
          <cell r="D7432" t="str">
            <v>조</v>
          </cell>
        </row>
        <row r="7433">
          <cell r="A7433">
            <v>7811404</v>
          </cell>
          <cell r="B7433" t="str">
            <v>갓등직부(R:3등급)</v>
          </cell>
          <cell r="C7433" t="str">
            <v>FL40Wx2+IL 1'x4'</v>
          </cell>
          <cell r="D7433" t="str">
            <v>조</v>
          </cell>
        </row>
        <row r="7434">
          <cell r="A7434">
            <v>7811405</v>
          </cell>
          <cell r="B7434" t="str">
            <v>갓등직부(R:3등급)</v>
          </cell>
          <cell r="C7434" t="str">
            <v>FL40Wx3+IL 2'x4'</v>
          </cell>
          <cell r="D7434" t="str">
            <v>조</v>
          </cell>
        </row>
        <row r="7435">
          <cell r="A7435">
            <v>7811450</v>
          </cell>
          <cell r="B7435" t="str">
            <v>갓등직부(R:3) 1x4</v>
          </cell>
          <cell r="C7435" t="str">
            <v>FL 40Wx1 고조도</v>
          </cell>
          <cell r="D7435" t="str">
            <v>조</v>
          </cell>
        </row>
        <row r="7436">
          <cell r="A7436">
            <v>7811451</v>
          </cell>
          <cell r="B7436" t="str">
            <v>갓등직부(R:3) 1x4</v>
          </cell>
          <cell r="C7436" t="str">
            <v>FL 40Wx2 고조도</v>
          </cell>
          <cell r="D7436" t="str">
            <v>조</v>
          </cell>
        </row>
        <row r="7437">
          <cell r="A7437">
            <v>7811452</v>
          </cell>
          <cell r="B7437" t="str">
            <v>갓등직부(R:3) 2x4</v>
          </cell>
          <cell r="C7437" t="str">
            <v>FL 40Wx3 고조도</v>
          </cell>
          <cell r="D7437" t="str">
            <v>조</v>
          </cell>
        </row>
        <row r="7438">
          <cell r="A7438">
            <v>7811453</v>
          </cell>
          <cell r="B7438" t="str">
            <v>갓등직부(R:3) 1x4</v>
          </cell>
          <cell r="C7438" t="str">
            <v>FL40Wx1+IL고조도</v>
          </cell>
          <cell r="D7438" t="str">
            <v>조</v>
          </cell>
        </row>
        <row r="7439">
          <cell r="A7439">
            <v>7811454</v>
          </cell>
          <cell r="B7439" t="str">
            <v>갓등직부(R:3) 1x4</v>
          </cell>
          <cell r="C7439" t="str">
            <v>FL40Wx2+IL고조도</v>
          </cell>
          <cell r="D7439" t="str">
            <v>조</v>
          </cell>
        </row>
        <row r="7440">
          <cell r="A7440">
            <v>7811455</v>
          </cell>
          <cell r="B7440" t="str">
            <v>갓등직부(R:3) 2x4</v>
          </cell>
          <cell r="C7440" t="str">
            <v>FL40Wx3+IL고조도</v>
          </cell>
          <cell r="D7440" t="str">
            <v>조</v>
          </cell>
        </row>
        <row r="7441">
          <cell r="A7441">
            <v>7811500</v>
          </cell>
          <cell r="B7441" t="str">
            <v>갓등직부(G:3등급)</v>
          </cell>
          <cell r="C7441" t="str">
            <v>FL 20Wx1 1'x2'</v>
          </cell>
          <cell r="D7441" t="str">
            <v>조</v>
          </cell>
        </row>
        <row r="7442">
          <cell r="A7442">
            <v>7811501</v>
          </cell>
          <cell r="B7442" t="str">
            <v>갓등직부(G:3등급)</v>
          </cell>
          <cell r="C7442" t="str">
            <v>FL 20Wx2 1'x2'</v>
          </cell>
          <cell r="D7442" t="str">
            <v>조</v>
          </cell>
        </row>
        <row r="7443">
          <cell r="A7443">
            <v>7811502</v>
          </cell>
          <cell r="B7443" t="str">
            <v>갓등직부(G:3등급)</v>
          </cell>
          <cell r="C7443" t="str">
            <v>FL 20Wx3 2'x2'</v>
          </cell>
          <cell r="D7443" t="str">
            <v>조</v>
          </cell>
        </row>
        <row r="7444">
          <cell r="A7444">
            <v>7811503</v>
          </cell>
          <cell r="B7444" t="str">
            <v>갓등직부(G:3등급)</v>
          </cell>
          <cell r="C7444" t="str">
            <v>FL20Wx1+IL 1'x2'</v>
          </cell>
          <cell r="D7444" t="str">
            <v>조</v>
          </cell>
        </row>
        <row r="7445">
          <cell r="A7445">
            <v>7811504</v>
          </cell>
          <cell r="B7445" t="str">
            <v>갓등직부(G:3등급)</v>
          </cell>
          <cell r="C7445" t="str">
            <v>FL20Wx2+IL 1'x2'</v>
          </cell>
          <cell r="D7445" t="str">
            <v>조</v>
          </cell>
        </row>
        <row r="7446">
          <cell r="A7446">
            <v>7811505</v>
          </cell>
          <cell r="B7446" t="str">
            <v>갓등직부(G:3등급)</v>
          </cell>
          <cell r="C7446" t="str">
            <v>FL20Wx3+IL 2'x2'</v>
          </cell>
          <cell r="D7446" t="str">
            <v>조</v>
          </cell>
        </row>
        <row r="7447">
          <cell r="A7447">
            <v>7811550</v>
          </cell>
          <cell r="B7447" t="str">
            <v>갓등직부(G:3) 1x2</v>
          </cell>
          <cell r="C7447" t="str">
            <v>FL 20Wx1 고조도</v>
          </cell>
          <cell r="D7447" t="str">
            <v>조</v>
          </cell>
        </row>
        <row r="7448">
          <cell r="A7448">
            <v>7811551</v>
          </cell>
          <cell r="B7448" t="str">
            <v>갓등직부(G:3) 1x2</v>
          </cell>
          <cell r="C7448" t="str">
            <v>FL 20Wx2 고조도</v>
          </cell>
          <cell r="D7448" t="str">
            <v>조</v>
          </cell>
        </row>
        <row r="7449">
          <cell r="A7449">
            <v>7811552</v>
          </cell>
          <cell r="B7449" t="str">
            <v>갓등직부(G:3) 2x2</v>
          </cell>
          <cell r="C7449" t="str">
            <v>FL 20Wx3 고조도</v>
          </cell>
          <cell r="D7449" t="str">
            <v>조</v>
          </cell>
        </row>
        <row r="7450">
          <cell r="A7450">
            <v>7811553</v>
          </cell>
          <cell r="B7450" t="str">
            <v>갓등직부(G:3) 1x2</v>
          </cell>
          <cell r="C7450" t="str">
            <v>FL20Wx1+IL고조도</v>
          </cell>
          <cell r="D7450" t="str">
            <v>조</v>
          </cell>
        </row>
        <row r="7451">
          <cell r="A7451">
            <v>7811554</v>
          </cell>
          <cell r="B7451" t="str">
            <v>갓등직부(G:3) 1x2</v>
          </cell>
          <cell r="C7451" t="str">
            <v>FL20Wx2+IL고조도</v>
          </cell>
          <cell r="D7451" t="str">
            <v>조</v>
          </cell>
        </row>
        <row r="7452">
          <cell r="A7452">
            <v>7811555</v>
          </cell>
          <cell r="B7452" t="str">
            <v>갓등직부(G:3) 2x2</v>
          </cell>
          <cell r="C7452" t="str">
            <v>FL20Wx3+IL고조도</v>
          </cell>
          <cell r="D7452" t="str">
            <v>조</v>
          </cell>
        </row>
        <row r="7453">
          <cell r="A7453">
            <v>7811600</v>
          </cell>
          <cell r="B7453" t="str">
            <v>갓등직부(E:고마크)</v>
          </cell>
          <cell r="C7453" t="str">
            <v>FL 40Wx1 1'x4'</v>
          </cell>
          <cell r="D7453" t="str">
            <v>조</v>
          </cell>
        </row>
        <row r="7454">
          <cell r="A7454">
            <v>7811601</v>
          </cell>
          <cell r="B7454" t="str">
            <v>갓등직부(E:고마크)</v>
          </cell>
          <cell r="C7454" t="str">
            <v>FL 40Wx2 1'x4'</v>
          </cell>
          <cell r="D7454" t="str">
            <v>조</v>
          </cell>
        </row>
        <row r="7455">
          <cell r="A7455">
            <v>7811602</v>
          </cell>
          <cell r="B7455" t="str">
            <v>갓등직부(E:고마크)</v>
          </cell>
          <cell r="C7455" t="str">
            <v>FL 40Wx3 2'x4'</v>
          </cell>
          <cell r="D7455" t="str">
            <v>조</v>
          </cell>
        </row>
        <row r="7456">
          <cell r="A7456">
            <v>7811603</v>
          </cell>
          <cell r="B7456" t="str">
            <v>갓등직부(E:고마크)</v>
          </cell>
          <cell r="C7456" t="str">
            <v>FL40Wx1+IL 1'x4'</v>
          </cell>
          <cell r="D7456" t="str">
            <v>조</v>
          </cell>
        </row>
        <row r="7457">
          <cell r="A7457">
            <v>7811604</v>
          </cell>
          <cell r="B7457" t="str">
            <v>갓등직부(E:고마크)</v>
          </cell>
          <cell r="C7457" t="str">
            <v>FL40Wx2+IL 1'x4'</v>
          </cell>
          <cell r="D7457" t="str">
            <v>조</v>
          </cell>
        </row>
        <row r="7458">
          <cell r="A7458">
            <v>7811605</v>
          </cell>
          <cell r="B7458" t="str">
            <v>갓등직부(E:고마크)</v>
          </cell>
          <cell r="C7458" t="str">
            <v>FL40Wx3+IL 2'x4'</v>
          </cell>
          <cell r="D7458" t="str">
            <v>조</v>
          </cell>
        </row>
        <row r="7459">
          <cell r="A7459">
            <v>7811700</v>
          </cell>
          <cell r="B7459" t="str">
            <v>갓등직부(E:고마크)</v>
          </cell>
          <cell r="C7459" t="str">
            <v>FL 32Wx1 1'x4'</v>
          </cell>
          <cell r="D7459" t="str">
            <v>조</v>
          </cell>
        </row>
        <row r="7460">
          <cell r="A7460">
            <v>7811701</v>
          </cell>
          <cell r="B7460" t="str">
            <v>갓등직부(E:고마크)</v>
          </cell>
          <cell r="C7460" t="str">
            <v>FL 32Wx2 1'x4'</v>
          </cell>
          <cell r="D7460" t="str">
            <v>조</v>
          </cell>
        </row>
        <row r="7461">
          <cell r="A7461">
            <v>7811702</v>
          </cell>
          <cell r="B7461" t="str">
            <v>갓등직부(E:고마크)</v>
          </cell>
          <cell r="C7461" t="str">
            <v>FL 32Wx3 2'x4'</v>
          </cell>
          <cell r="D7461" t="str">
            <v>조</v>
          </cell>
        </row>
        <row r="7462">
          <cell r="A7462">
            <v>7811703</v>
          </cell>
          <cell r="B7462" t="str">
            <v>갓등직부(E:고마크)</v>
          </cell>
          <cell r="C7462" t="str">
            <v>FL32Wx1+IL 1'x4'</v>
          </cell>
          <cell r="D7462" t="str">
            <v>조</v>
          </cell>
        </row>
        <row r="7463">
          <cell r="A7463">
            <v>7811704</v>
          </cell>
          <cell r="B7463" t="str">
            <v>갓등직부(E:고마크)</v>
          </cell>
          <cell r="C7463" t="str">
            <v>FL32Wx2+IL 1'x4'</v>
          </cell>
          <cell r="D7463" t="str">
            <v>조</v>
          </cell>
        </row>
        <row r="7464">
          <cell r="A7464">
            <v>7811705</v>
          </cell>
          <cell r="B7464" t="str">
            <v>갓등직부(E:고마크)</v>
          </cell>
          <cell r="C7464" t="str">
            <v>FL32Wx3+IL 2'x4'</v>
          </cell>
          <cell r="D7464" t="str">
            <v>조</v>
          </cell>
        </row>
        <row r="7465">
          <cell r="A7465">
            <v>7812001</v>
          </cell>
          <cell r="B7465" t="str">
            <v>갓등무갓(E)</v>
          </cell>
          <cell r="C7465" t="str">
            <v>FL 20Wx1 1'x2'</v>
          </cell>
          <cell r="D7465" t="str">
            <v>조</v>
          </cell>
        </row>
        <row r="7466">
          <cell r="A7466">
            <v>7812002</v>
          </cell>
          <cell r="B7466" t="str">
            <v>갓등무갓(E)</v>
          </cell>
          <cell r="C7466" t="str">
            <v>FL 20Wx2 1'x2'</v>
          </cell>
          <cell r="D7466" t="str">
            <v>조</v>
          </cell>
        </row>
        <row r="7467">
          <cell r="A7467">
            <v>7812003</v>
          </cell>
          <cell r="B7467" t="str">
            <v>갓등무갓(E)</v>
          </cell>
          <cell r="C7467" t="str">
            <v>FL 20Wx3 2'x2'</v>
          </cell>
          <cell r="D7467" t="str">
            <v>조</v>
          </cell>
        </row>
        <row r="7468">
          <cell r="A7468">
            <v>7812004</v>
          </cell>
          <cell r="B7468" t="str">
            <v>갓등무갓(E)</v>
          </cell>
          <cell r="C7468" t="str">
            <v>FL 40Wx1 1'x4'</v>
          </cell>
          <cell r="D7468" t="str">
            <v>조</v>
          </cell>
        </row>
        <row r="7469">
          <cell r="A7469">
            <v>7812005</v>
          </cell>
          <cell r="B7469" t="str">
            <v>갓등무갓(E)</v>
          </cell>
          <cell r="C7469" t="str">
            <v>FL 40Wx2 1'x4'</v>
          </cell>
          <cell r="D7469" t="str">
            <v>조</v>
          </cell>
        </row>
        <row r="7470">
          <cell r="A7470">
            <v>7812006</v>
          </cell>
          <cell r="B7470" t="str">
            <v>갓등무갓(E)</v>
          </cell>
          <cell r="C7470" t="str">
            <v>FL 40Wx3 2'x4'</v>
          </cell>
          <cell r="D7470" t="str">
            <v>조</v>
          </cell>
        </row>
        <row r="7471">
          <cell r="A7471">
            <v>7812007</v>
          </cell>
          <cell r="B7471" t="str">
            <v>갓등무갓(E)</v>
          </cell>
          <cell r="C7471" t="str">
            <v>FL20Wx1+IL 1'x2'</v>
          </cell>
          <cell r="D7471" t="str">
            <v>조</v>
          </cell>
        </row>
        <row r="7472">
          <cell r="A7472">
            <v>7812008</v>
          </cell>
          <cell r="B7472" t="str">
            <v>갓등무갓(E)</v>
          </cell>
          <cell r="C7472" t="str">
            <v>FL20Wx2+IL 1'x2'</v>
          </cell>
          <cell r="D7472" t="str">
            <v>조</v>
          </cell>
        </row>
        <row r="7473">
          <cell r="A7473">
            <v>7812009</v>
          </cell>
          <cell r="B7473" t="str">
            <v>갓등무갓(E)</v>
          </cell>
          <cell r="C7473" t="str">
            <v>FL20Wx3+IL 2'x2'</v>
          </cell>
          <cell r="D7473" t="str">
            <v>조</v>
          </cell>
        </row>
        <row r="7474">
          <cell r="A7474">
            <v>7812010</v>
          </cell>
          <cell r="B7474" t="str">
            <v>갓등무갓(E)</v>
          </cell>
          <cell r="C7474" t="str">
            <v>FL40Wx1+IL 1'x4'</v>
          </cell>
          <cell r="D7474" t="str">
            <v>조</v>
          </cell>
        </row>
        <row r="7475">
          <cell r="A7475">
            <v>7812011</v>
          </cell>
          <cell r="B7475" t="str">
            <v>갓등무갓(E)</v>
          </cell>
          <cell r="C7475" t="str">
            <v>FL40Wx2+IL 1'x4'</v>
          </cell>
          <cell r="D7475" t="str">
            <v>조</v>
          </cell>
        </row>
        <row r="7476">
          <cell r="A7476">
            <v>7812012</v>
          </cell>
          <cell r="B7476" t="str">
            <v>갓등무갓(E)</v>
          </cell>
          <cell r="C7476" t="str">
            <v>FL40Wx3+IL 2'x4'</v>
          </cell>
          <cell r="D7476" t="str">
            <v>조</v>
          </cell>
        </row>
        <row r="7477">
          <cell r="A7477">
            <v>7812050</v>
          </cell>
          <cell r="B7477" t="str">
            <v>갓등무갓(E) 고조도</v>
          </cell>
          <cell r="C7477" t="str">
            <v>FL 20Wx1 1'x2'</v>
          </cell>
          <cell r="D7477" t="str">
            <v>조</v>
          </cell>
        </row>
        <row r="7478">
          <cell r="A7478">
            <v>7812051</v>
          </cell>
          <cell r="B7478" t="str">
            <v>갓등무갓(E) 고조도</v>
          </cell>
          <cell r="C7478" t="str">
            <v>FL 20Wx2 1'x2'</v>
          </cell>
          <cell r="D7478" t="str">
            <v>조</v>
          </cell>
        </row>
        <row r="7479">
          <cell r="A7479">
            <v>7812052</v>
          </cell>
          <cell r="B7479" t="str">
            <v>갓등무갓(E) 고조도</v>
          </cell>
          <cell r="C7479" t="str">
            <v>FL 20Wx3 2'x2'</v>
          </cell>
          <cell r="D7479" t="str">
            <v>조</v>
          </cell>
        </row>
        <row r="7480">
          <cell r="A7480">
            <v>7812053</v>
          </cell>
          <cell r="B7480" t="str">
            <v>갓등무갓(E) 고조도</v>
          </cell>
          <cell r="C7480" t="str">
            <v>FL 40Wx1 1'x4'</v>
          </cell>
          <cell r="D7480" t="str">
            <v>조</v>
          </cell>
        </row>
        <row r="7481">
          <cell r="A7481">
            <v>7812054</v>
          </cell>
          <cell r="B7481" t="str">
            <v>갓등무갓(E) 고조도</v>
          </cell>
          <cell r="C7481" t="str">
            <v>FL 40Wx2 1'x4'</v>
          </cell>
          <cell r="D7481" t="str">
            <v>조</v>
          </cell>
        </row>
        <row r="7482">
          <cell r="A7482">
            <v>7812055</v>
          </cell>
          <cell r="B7482" t="str">
            <v>갓등무갓(E) 고조도</v>
          </cell>
          <cell r="C7482" t="str">
            <v>FL 40Wx3 2'x4'</v>
          </cell>
          <cell r="D7482" t="str">
            <v>조</v>
          </cell>
        </row>
        <row r="7483">
          <cell r="A7483">
            <v>7812056</v>
          </cell>
          <cell r="B7483" t="str">
            <v>갓등무갓(E) 고조도</v>
          </cell>
          <cell r="C7483" t="str">
            <v>FL20Wx1+IL 1'x2'</v>
          </cell>
          <cell r="D7483" t="str">
            <v>조</v>
          </cell>
        </row>
        <row r="7484">
          <cell r="A7484">
            <v>7812057</v>
          </cell>
          <cell r="B7484" t="str">
            <v>갓등무갓(E) 고조도</v>
          </cell>
          <cell r="C7484" t="str">
            <v>FL20Wx2+IL 1'x2'</v>
          </cell>
          <cell r="D7484" t="str">
            <v>조</v>
          </cell>
        </row>
        <row r="7485">
          <cell r="A7485">
            <v>7812058</v>
          </cell>
          <cell r="B7485" t="str">
            <v>갓등무갓(E) 고조도</v>
          </cell>
          <cell r="C7485" t="str">
            <v>FL20Wx3+IL 2'x2'</v>
          </cell>
          <cell r="D7485" t="str">
            <v>조</v>
          </cell>
        </row>
        <row r="7486">
          <cell r="A7486">
            <v>7812059</v>
          </cell>
          <cell r="B7486" t="str">
            <v>갓등무갓(E) 고조도</v>
          </cell>
          <cell r="C7486" t="str">
            <v>FL40Wx1+IL 1'x4'</v>
          </cell>
          <cell r="D7486" t="str">
            <v>조</v>
          </cell>
        </row>
        <row r="7487">
          <cell r="A7487">
            <v>7812060</v>
          </cell>
          <cell r="B7487" t="str">
            <v>갓등무갓(E) 고조도</v>
          </cell>
          <cell r="C7487" t="str">
            <v>FL40Wx2+IL 1'x4'</v>
          </cell>
          <cell r="D7487" t="str">
            <v>조</v>
          </cell>
        </row>
        <row r="7488">
          <cell r="A7488">
            <v>7812061</v>
          </cell>
          <cell r="B7488" t="str">
            <v>갓등무갓(E) 고조도</v>
          </cell>
          <cell r="C7488" t="str">
            <v>FL40Wx3+IL 2'x4'</v>
          </cell>
          <cell r="D7488" t="str">
            <v>조</v>
          </cell>
        </row>
        <row r="7489">
          <cell r="A7489">
            <v>7812100</v>
          </cell>
          <cell r="B7489" t="str">
            <v>갓등무갓(G)</v>
          </cell>
          <cell r="C7489" t="str">
            <v>FL 20Wx1 1'x2'</v>
          </cell>
          <cell r="D7489" t="str">
            <v>조</v>
          </cell>
        </row>
        <row r="7490">
          <cell r="A7490">
            <v>7812101</v>
          </cell>
          <cell r="B7490" t="str">
            <v>갓등무갓(G)</v>
          </cell>
          <cell r="C7490" t="str">
            <v>FL 20Wx2 1'x2'</v>
          </cell>
          <cell r="D7490" t="str">
            <v>조</v>
          </cell>
        </row>
        <row r="7491">
          <cell r="A7491">
            <v>7812102</v>
          </cell>
          <cell r="B7491" t="str">
            <v>갓등무갓(G)</v>
          </cell>
          <cell r="C7491" t="str">
            <v>FL 20Wx3 2'x2'</v>
          </cell>
          <cell r="D7491" t="str">
            <v>조</v>
          </cell>
        </row>
        <row r="7492">
          <cell r="A7492">
            <v>7812103</v>
          </cell>
          <cell r="B7492" t="str">
            <v>갓등무갓(G)</v>
          </cell>
          <cell r="C7492" t="str">
            <v>FL20Wx1+IL 1'x2'</v>
          </cell>
          <cell r="D7492" t="str">
            <v>조</v>
          </cell>
        </row>
        <row r="7493">
          <cell r="A7493">
            <v>7812104</v>
          </cell>
          <cell r="B7493" t="str">
            <v>갓등무갓(G)</v>
          </cell>
          <cell r="C7493" t="str">
            <v>FL20Wx2+IL 1'x2'</v>
          </cell>
          <cell r="D7493" t="str">
            <v>조</v>
          </cell>
        </row>
        <row r="7494">
          <cell r="A7494">
            <v>7812105</v>
          </cell>
          <cell r="B7494" t="str">
            <v>갓등무갓(G)</v>
          </cell>
          <cell r="C7494" t="str">
            <v>FL20Wx3+IL 2'x2'</v>
          </cell>
          <cell r="D7494" t="str">
            <v>조</v>
          </cell>
        </row>
        <row r="7495">
          <cell r="A7495">
            <v>7812150</v>
          </cell>
          <cell r="B7495" t="str">
            <v>갓등무갓(G) 고조도</v>
          </cell>
          <cell r="C7495" t="str">
            <v>FL 20Wx1 1'x2'</v>
          </cell>
          <cell r="D7495" t="str">
            <v>조</v>
          </cell>
        </row>
        <row r="7496">
          <cell r="A7496">
            <v>7812151</v>
          </cell>
          <cell r="B7496" t="str">
            <v>갓등무갓(G) 고조도</v>
          </cell>
          <cell r="C7496" t="str">
            <v>FL 20Wx2 1'x2'</v>
          </cell>
          <cell r="D7496" t="str">
            <v>조</v>
          </cell>
        </row>
        <row r="7497">
          <cell r="A7497">
            <v>7812152</v>
          </cell>
          <cell r="B7497" t="str">
            <v>갓등무갓(G) 고조도</v>
          </cell>
          <cell r="C7497" t="str">
            <v>FL 20Wx3 2'x2'</v>
          </cell>
          <cell r="D7497" t="str">
            <v>조</v>
          </cell>
        </row>
        <row r="7498">
          <cell r="A7498">
            <v>7812153</v>
          </cell>
          <cell r="B7498" t="str">
            <v>갓등무갓(G) 고조도</v>
          </cell>
          <cell r="C7498" t="str">
            <v>FL20Wx1+IL 1'x2'</v>
          </cell>
          <cell r="D7498" t="str">
            <v>조</v>
          </cell>
        </row>
        <row r="7499">
          <cell r="A7499">
            <v>7812154</v>
          </cell>
          <cell r="B7499" t="str">
            <v>갓등무갓(G) 고조도</v>
          </cell>
          <cell r="C7499" t="str">
            <v>FL20Wx2+IL 1'x2'</v>
          </cell>
          <cell r="D7499" t="str">
            <v>조</v>
          </cell>
        </row>
        <row r="7500">
          <cell r="A7500">
            <v>7812155</v>
          </cell>
          <cell r="B7500" t="str">
            <v>갓등무갓(G) 고조도</v>
          </cell>
          <cell r="C7500" t="str">
            <v>FL20Wx3+IL 2'x2'</v>
          </cell>
          <cell r="D7500" t="str">
            <v>조</v>
          </cell>
        </row>
        <row r="7501">
          <cell r="A7501">
            <v>7812200</v>
          </cell>
          <cell r="B7501" t="str">
            <v>갓등무갓(R)</v>
          </cell>
          <cell r="C7501" t="str">
            <v>FL 40Wx1 1'x4'</v>
          </cell>
          <cell r="D7501" t="str">
            <v>조</v>
          </cell>
        </row>
        <row r="7502">
          <cell r="A7502">
            <v>7812201</v>
          </cell>
          <cell r="B7502" t="str">
            <v>갓등무갓(R)</v>
          </cell>
          <cell r="C7502" t="str">
            <v>FL 40Wx2 1'x4'</v>
          </cell>
          <cell r="D7502" t="str">
            <v>조</v>
          </cell>
        </row>
        <row r="7503">
          <cell r="A7503">
            <v>7812202</v>
          </cell>
          <cell r="B7503" t="str">
            <v>갓등무갓(R)</v>
          </cell>
          <cell r="C7503" t="str">
            <v>FL 40Wx3 2'x4'</v>
          </cell>
          <cell r="D7503" t="str">
            <v>조</v>
          </cell>
        </row>
        <row r="7504">
          <cell r="A7504">
            <v>7812203</v>
          </cell>
          <cell r="B7504" t="str">
            <v>갓등무갓(R)</v>
          </cell>
          <cell r="C7504" t="str">
            <v>FL40Wx1+IL 1'x4'</v>
          </cell>
          <cell r="D7504" t="str">
            <v>조</v>
          </cell>
        </row>
        <row r="7505">
          <cell r="A7505">
            <v>7812204</v>
          </cell>
          <cell r="B7505" t="str">
            <v>갓등무갓(R)</v>
          </cell>
          <cell r="C7505" t="str">
            <v>FL40Wx2+IL 1'x4'</v>
          </cell>
          <cell r="D7505" t="str">
            <v>조</v>
          </cell>
        </row>
        <row r="7506">
          <cell r="A7506">
            <v>7812205</v>
          </cell>
          <cell r="B7506" t="str">
            <v>갓등무갓(R)</v>
          </cell>
          <cell r="C7506" t="str">
            <v>FL40Wx3+IL 2'x4'</v>
          </cell>
          <cell r="D7506" t="str">
            <v>조</v>
          </cell>
        </row>
        <row r="7507">
          <cell r="A7507">
            <v>7812250</v>
          </cell>
          <cell r="B7507" t="str">
            <v>갓등무갓(R) 고조도</v>
          </cell>
          <cell r="C7507" t="str">
            <v>FL 40Wx1 1'x4'</v>
          </cell>
          <cell r="D7507" t="str">
            <v>조</v>
          </cell>
        </row>
        <row r="7508">
          <cell r="A7508">
            <v>7812251</v>
          </cell>
          <cell r="B7508" t="str">
            <v>갓등무갓(R) 고조도</v>
          </cell>
          <cell r="C7508" t="str">
            <v>FL 40Wx2 1'x4'</v>
          </cell>
          <cell r="D7508" t="str">
            <v>조</v>
          </cell>
        </row>
        <row r="7509">
          <cell r="A7509">
            <v>7812252</v>
          </cell>
          <cell r="B7509" t="str">
            <v>갓등무갓(R) 고조도</v>
          </cell>
          <cell r="C7509" t="str">
            <v>FL 40Wx3 2'x4'</v>
          </cell>
          <cell r="D7509" t="str">
            <v>조</v>
          </cell>
        </row>
        <row r="7510">
          <cell r="A7510">
            <v>7812253</v>
          </cell>
          <cell r="B7510" t="str">
            <v>갓등무갓(R) 고조도</v>
          </cell>
          <cell r="C7510" t="str">
            <v>FL40Wx1+IL 1'x4'</v>
          </cell>
          <cell r="D7510" t="str">
            <v>조</v>
          </cell>
        </row>
        <row r="7511">
          <cell r="A7511">
            <v>7812254</v>
          </cell>
          <cell r="B7511" t="str">
            <v>갓등무갓(R) 고조도</v>
          </cell>
          <cell r="C7511" t="str">
            <v>FL40Wx2+IL 1'x4'</v>
          </cell>
          <cell r="D7511" t="str">
            <v>조</v>
          </cell>
        </row>
        <row r="7512">
          <cell r="A7512">
            <v>7812255</v>
          </cell>
          <cell r="B7512" t="str">
            <v>갓등무갓(R) 고조도</v>
          </cell>
          <cell r="C7512" t="str">
            <v>FL40Wx3+IL 2'x4'</v>
          </cell>
          <cell r="D7512" t="str">
            <v>조</v>
          </cell>
        </row>
        <row r="7513">
          <cell r="A7513">
            <v>7812300</v>
          </cell>
          <cell r="B7513" t="str">
            <v>갓등무갓(E)</v>
          </cell>
          <cell r="C7513" t="str">
            <v>FL 32Wx1 1'x4'</v>
          </cell>
          <cell r="D7513" t="str">
            <v>조</v>
          </cell>
        </row>
        <row r="7514">
          <cell r="A7514">
            <v>7812301</v>
          </cell>
          <cell r="B7514" t="str">
            <v>갓등무갓(E)</v>
          </cell>
          <cell r="C7514" t="str">
            <v>FL 32Wx2 1'x4'</v>
          </cell>
          <cell r="D7514" t="str">
            <v>조</v>
          </cell>
        </row>
        <row r="7515">
          <cell r="A7515">
            <v>7812302</v>
          </cell>
          <cell r="B7515" t="str">
            <v>갓등무갓(E)</v>
          </cell>
          <cell r="C7515" t="str">
            <v>FL 32Wx3 2'x4'</v>
          </cell>
          <cell r="D7515" t="str">
            <v>조</v>
          </cell>
        </row>
        <row r="7516">
          <cell r="A7516">
            <v>7812303</v>
          </cell>
          <cell r="B7516" t="str">
            <v>갓등무갓(E)</v>
          </cell>
          <cell r="C7516" t="str">
            <v>FL32Wx1+IL 1'x4'</v>
          </cell>
          <cell r="D7516" t="str">
            <v>조</v>
          </cell>
        </row>
        <row r="7517">
          <cell r="A7517">
            <v>7812304</v>
          </cell>
          <cell r="B7517" t="str">
            <v>갓등무갓(E)</v>
          </cell>
          <cell r="C7517" t="str">
            <v>FL32Wx2+IL 1'x4'</v>
          </cell>
          <cell r="D7517" t="str">
            <v>조</v>
          </cell>
        </row>
        <row r="7518">
          <cell r="A7518">
            <v>7812305</v>
          </cell>
          <cell r="B7518" t="str">
            <v>갓등무갓(E)</v>
          </cell>
          <cell r="C7518" t="str">
            <v>FL32Wx3+IL 2'x4'</v>
          </cell>
          <cell r="D7518" t="str">
            <v>조</v>
          </cell>
        </row>
        <row r="7519">
          <cell r="A7519">
            <v>7812350</v>
          </cell>
          <cell r="B7519" t="str">
            <v>갓등무갓(E) 고조도</v>
          </cell>
          <cell r="C7519" t="str">
            <v>FL 32Wx1 1'x4'</v>
          </cell>
          <cell r="D7519" t="str">
            <v>조</v>
          </cell>
        </row>
        <row r="7520">
          <cell r="A7520">
            <v>7812351</v>
          </cell>
          <cell r="B7520" t="str">
            <v>갓등무갓(E) 고조도</v>
          </cell>
          <cell r="C7520" t="str">
            <v>FL 32Wx2 1'x4'</v>
          </cell>
          <cell r="D7520" t="str">
            <v>조</v>
          </cell>
        </row>
        <row r="7521">
          <cell r="A7521">
            <v>7812352</v>
          </cell>
          <cell r="B7521" t="str">
            <v>갓등무갓(E) 고조도</v>
          </cell>
          <cell r="C7521" t="str">
            <v>FL 32Wx3 2'x4'</v>
          </cell>
          <cell r="D7521" t="str">
            <v>조</v>
          </cell>
        </row>
        <row r="7522">
          <cell r="A7522">
            <v>7812353</v>
          </cell>
          <cell r="B7522" t="str">
            <v>갓등무갓(E) 고조도</v>
          </cell>
          <cell r="C7522" t="str">
            <v>FL32Wx1+IL 1'x4'</v>
          </cell>
          <cell r="D7522" t="str">
            <v>조</v>
          </cell>
        </row>
        <row r="7523">
          <cell r="A7523">
            <v>7812354</v>
          </cell>
          <cell r="B7523" t="str">
            <v>갓등무갓(E) 고조도</v>
          </cell>
          <cell r="C7523" t="str">
            <v>FL32Wx2+IL 1'x4'</v>
          </cell>
          <cell r="D7523" t="str">
            <v>조</v>
          </cell>
        </row>
        <row r="7524">
          <cell r="A7524">
            <v>7812355</v>
          </cell>
          <cell r="B7524" t="str">
            <v>갓등무갓(E) 고조도</v>
          </cell>
          <cell r="C7524" t="str">
            <v>FL32Wx3+IL 2'x4'</v>
          </cell>
          <cell r="D7524" t="str">
            <v>조</v>
          </cell>
        </row>
        <row r="7525">
          <cell r="A7525">
            <v>7812400</v>
          </cell>
          <cell r="B7525" t="str">
            <v>갓등무갓(R:3등급)</v>
          </cell>
          <cell r="C7525" t="str">
            <v>FL 40Wx1 1'x4'</v>
          </cell>
          <cell r="D7525" t="str">
            <v>조</v>
          </cell>
        </row>
        <row r="7526">
          <cell r="A7526">
            <v>7812401</v>
          </cell>
          <cell r="B7526" t="str">
            <v>갓등무갓(R:3등급)</v>
          </cell>
          <cell r="C7526" t="str">
            <v>FL 40Wx2 1'x4'</v>
          </cell>
          <cell r="D7526" t="str">
            <v>조</v>
          </cell>
        </row>
        <row r="7527">
          <cell r="A7527">
            <v>7812402</v>
          </cell>
          <cell r="B7527" t="str">
            <v>갓등무갓(R:3등급)</v>
          </cell>
          <cell r="C7527" t="str">
            <v>FL 40Wx3 2'x4'</v>
          </cell>
          <cell r="D7527" t="str">
            <v>조</v>
          </cell>
        </row>
        <row r="7528">
          <cell r="A7528">
            <v>7812403</v>
          </cell>
          <cell r="B7528" t="str">
            <v>갓등무갓(R:3등급)</v>
          </cell>
          <cell r="C7528" t="str">
            <v>FL40Wx1+IL 1'x4'</v>
          </cell>
          <cell r="D7528" t="str">
            <v>조</v>
          </cell>
        </row>
        <row r="7529">
          <cell r="A7529">
            <v>7812404</v>
          </cell>
          <cell r="B7529" t="str">
            <v>갓등무갓(R:3등급)</v>
          </cell>
          <cell r="C7529" t="str">
            <v>FL40Wx2+IL 1'x4'</v>
          </cell>
          <cell r="D7529" t="str">
            <v>조</v>
          </cell>
        </row>
        <row r="7530">
          <cell r="A7530">
            <v>7812405</v>
          </cell>
          <cell r="B7530" t="str">
            <v>갓등무갓(R:3등급)</v>
          </cell>
          <cell r="C7530" t="str">
            <v>FL40Wx3+IL 2'x4'</v>
          </cell>
          <cell r="D7530" t="str">
            <v>조</v>
          </cell>
        </row>
        <row r="7531">
          <cell r="A7531">
            <v>7812450</v>
          </cell>
          <cell r="B7531" t="str">
            <v>갓등무갓(R:3) 1x4</v>
          </cell>
          <cell r="C7531" t="str">
            <v>FL 40Wx1 고조도</v>
          </cell>
          <cell r="D7531" t="str">
            <v>조</v>
          </cell>
        </row>
        <row r="7532">
          <cell r="A7532">
            <v>7812451</v>
          </cell>
          <cell r="B7532" t="str">
            <v>갓등무갓(R:3) 1x4</v>
          </cell>
          <cell r="C7532" t="str">
            <v>FL 40Wx2 고조도</v>
          </cell>
          <cell r="D7532" t="str">
            <v>조</v>
          </cell>
        </row>
        <row r="7533">
          <cell r="A7533">
            <v>7812452</v>
          </cell>
          <cell r="B7533" t="str">
            <v>갓등무갓(R:3) 2x4</v>
          </cell>
          <cell r="C7533" t="str">
            <v>FL 40Wx3 고조도</v>
          </cell>
          <cell r="D7533" t="str">
            <v>조</v>
          </cell>
        </row>
        <row r="7534">
          <cell r="A7534">
            <v>7812453</v>
          </cell>
          <cell r="B7534" t="str">
            <v>갓등무갓(R:3) 1x4</v>
          </cell>
          <cell r="C7534" t="str">
            <v>FL40Wx1+IL고조도</v>
          </cell>
          <cell r="D7534" t="str">
            <v>조</v>
          </cell>
        </row>
        <row r="7535">
          <cell r="A7535">
            <v>7812454</v>
          </cell>
          <cell r="B7535" t="str">
            <v>갓등무갓(R:3) 1x4</v>
          </cell>
          <cell r="C7535" t="str">
            <v>FL40Wx2+IL고조도</v>
          </cell>
          <cell r="D7535" t="str">
            <v>조</v>
          </cell>
        </row>
        <row r="7536">
          <cell r="A7536">
            <v>7812455</v>
          </cell>
          <cell r="B7536" t="str">
            <v>갓등무갓(R:3) 2x4</v>
          </cell>
          <cell r="C7536" t="str">
            <v>FL40Wx3+IL고조도</v>
          </cell>
          <cell r="D7536" t="str">
            <v>조</v>
          </cell>
        </row>
        <row r="7537">
          <cell r="A7537">
            <v>7812500</v>
          </cell>
          <cell r="B7537" t="str">
            <v>갓등무갓(G:3등급)</v>
          </cell>
          <cell r="C7537" t="str">
            <v>FL 20Wx1 1'x2'</v>
          </cell>
          <cell r="D7537" t="str">
            <v>조</v>
          </cell>
        </row>
        <row r="7538">
          <cell r="A7538">
            <v>7812501</v>
          </cell>
          <cell r="B7538" t="str">
            <v>갓등무갓(G:3등급)</v>
          </cell>
          <cell r="C7538" t="str">
            <v>FL 20Wx2 1'x2'</v>
          </cell>
          <cell r="D7538" t="str">
            <v>조</v>
          </cell>
        </row>
        <row r="7539">
          <cell r="A7539">
            <v>7812502</v>
          </cell>
          <cell r="B7539" t="str">
            <v>갓등무갓(G:3등급)</v>
          </cell>
          <cell r="C7539" t="str">
            <v>FL 20Wx3 2'x2'</v>
          </cell>
          <cell r="D7539" t="str">
            <v>조</v>
          </cell>
        </row>
        <row r="7540">
          <cell r="A7540">
            <v>7812503</v>
          </cell>
          <cell r="B7540" t="str">
            <v>갓등무갓(G:3등급)</v>
          </cell>
          <cell r="C7540" t="str">
            <v>FL20Wx1+IL 1'x2'</v>
          </cell>
          <cell r="D7540" t="str">
            <v>조</v>
          </cell>
        </row>
        <row r="7541">
          <cell r="A7541">
            <v>7812504</v>
          </cell>
          <cell r="B7541" t="str">
            <v>갓등무갓(G:3등급)</v>
          </cell>
          <cell r="C7541" t="str">
            <v>FL20Wx2+IL 1'x2'</v>
          </cell>
          <cell r="D7541" t="str">
            <v>조</v>
          </cell>
        </row>
        <row r="7542">
          <cell r="A7542">
            <v>7812505</v>
          </cell>
          <cell r="B7542" t="str">
            <v>갓등무갓(G:3등급)</v>
          </cell>
          <cell r="C7542" t="str">
            <v>FL20Wx3+IL 2'x2'</v>
          </cell>
          <cell r="D7542" t="str">
            <v>조</v>
          </cell>
        </row>
        <row r="7543">
          <cell r="A7543">
            <v>7812550</v>
          </cell>
          <cell r="B7543" t="str">
            <v>갓등무갓(G:3) 1x2</v>
          </cell>
          <cell r="C7543" t="str">
            <v>FL 20Wx1 고조도</v>
          </cell>
          <cell r="D7543" t="str">
            <v>조</v>
          </cell>
        </row>
        <row r="7544">
          <cell r="A7544">
            <v>7812551</v>
          </cell>
          <cell r="B7544" t="str">
            <v>갓등무갓(G:3) 1x2</v>
          </cell>
          <cell r="C7544" t="str">
            <v>FL 20Wx2 고조도</v>
          </cell>
          <cell r="D7544" t="str">
            <v>조</v>
          </cell>
        </row>
        <row r="7545">
          <cell r="A7545">
            <v>7812552</v>
          </cell>
          <cell r="B7545" t="str">
            <v>갓등무갓(G:3) 2x2</v>
          </cell>
          <cell r="C7545" t="str">
            <v>FL 20Wx3 고조도</v>
          </cell>
          <cell r="D7545" t="str">
            <v>조</v>
          </cell>
        </row>
        <row r="7546">
          <cell r="A7546">
            <v>7812553</v>
          </cell>
          <cell r="B7546" t="str">
            <v>갓등무갓(G:3) 1x2</v>
          </cell>
          <cell r="C7546" t="str">
            <v>FL20Wx1+IL고조도</v>
          </cell>
          <cell r="D7546" t="str">
            <v>조</v>
          </cell>
        </row>
        <row r="7547">
          <cell r="A7547">
            <v>7812554</v>
          </cell>
          <cell r="B7547" t="str">
            <v>갓등무갓(G:3) 1x2</v>
          </cell>
          <cell r="C7547" t="str">
            <v>FL20Wx2+IL고조도</v>
          </cell>
          <cell r="D7547" t="str">
            <v>조</v>
          </cell>
        </row>
        <row r="7548">
          <cell r="A7548">
            <v>7812555</v>
          </cell>
          <cell r="B7548" t="str">
            <v>갓등무갓(G:3) 2x2</v>
          </cell>
          <cell r="C7548" t="str">
            <v>FL20Wx3+IL고조도</v>
          </cell>
          <cell r="D7548" t="str">
            <v>조</v>
          </cell>
        </row>
        <row r="7549">
          <cell r="A7549">
            <v>7812600</v>
          </cell>
          <cell r="B7549" t="str">
            <v>갓등무갓(E:고마크)</v>
          </cell>
          <cell r="C7549" t="str">
            <v>FL 40Wx1 1'x4'</v>
          </cell>
          <cell r="D7549" t="str">
            <v>조</v>
          </cell>
        </row>
        <row r="7550">
          <cell r="A7550">
            <v>7812601</v>
          </cell>
          <cell r="B7550" t="str">
            <v>갓등무갓(E:고마크)</v>
          </cell>
          <cell r="C7550" t="str">
            <v>FL 40Wx2 1'x4'</v>
          </cell>
          <cell r="D7550" t="str">
            <v>조</v>
          </cell>
        </row>
        <row r="7551">
          <cell r="A7551">
            <v>7812602</v>
          </cell>
          <cell r="B7551" t="str">
            <v>갓등무갓(E:고마크)</v>
          </cell>
          <cell r="C7551" t="str">
            <v>FL 40Wx3 2'x4'</v>
          </cell>
          <cell r="D7551" t="str">
            <v>조</v>
          </cell>
        </row>
        <row r="7552">
          <cell r="A7552">
            <v>7812603</v>
          </cell>
          <cell r="B7552" t="str">
            <v>갓등무갓(E:고마크)</v>
          </cell>
          <cell r="C7552" t="str">
            <v>FL40Wx1+IL 1'x4'</v>
          </cell>
          <cell r="D7552" t="str">
            <v>조</v>
          </cell>
        </row>
        <row r="7553">
          <cell r="A7553">
            <v>7812604</v>
          </cell>
          <cell r="B7553" t="str">
            <v>갓등무갓(E:고마크)</v>
          </cell>
          <cell r="C7553" t="str">
            <v>FL40Wx2+IL 1'x4'</v>
          </cell>
          <cell r="D7553" t="str">
            <v>조</v>
          </cell>
        </row>
        <row r="7554">
          <cell r="A7554">
            <v>7812605</v>
          </cell>
          <cell r="B7554" t="str">
            <v>갓등무갓(E:고마크)</v>
          </cell>
          <cell r="C7554" t="str">
            <v>FL40Wx3+IL 2'x4'</v>
          </cell>
          <cell r="D7554" t="str">
            <v>조</v>
          </cell>
        </row>
        <row r="7555">
          <cell r="A7555">
            <v>7812700</v>
          </cell>
          <cell r="B7555" t="str">
            <v>갓등무갓(E:고마크)</v>
          </cell>
          <cell r="C7555" t="str">
            <v>FL 32Wx1 1'x4'</v>
          </cell>
          <cell r="D7555" t="str">
            <v>조</v>
          </cell>
        </row>
        <row r="7556">
          <cell r="A7556">
            <v>7812701</v>
          </cell>
          <cell r="B7556" t="str">
            <v>갓등무갓(E:고마크)</v>
          </cell>
          <cell r="C7556" t="str">
            <v>FL 32Wx2 1'x4'</v>
          </cell>
          <cell r="D7556" t="str">
            <v>조</v>
          </cell>
        </row>
        <row r="7557">
          <cell r="A7557">
            <v>7812702</v>
          </cell>
          <cell r="B7557" t="str">
            <v>갓등무갓(E:고마크)</v>
          </cell>
          <cell r="C7557" t="str">
            <v>FL 32Wx3 2'x4'</v>
          </cell>
          <cell r="D7557" t="str">
            <v>조</v>
          </cell>
        </row>
        <row r="7558">
          <cell r="A7558">
            <v>7812703</v>
          </cell>
          <cell r="B7558" t="str">
            <v>갓등무갓(E:고마크)</v>
          </cell>
          <cell r="C7558" t="str">
            <v>FL32Wx1+IL 1'x4'</v>
          </cell>
          <cell r="D7558" t="str">
            <v>조</v>
          </cell>
        </row>
        <row r="7559">
          <cell r="A7559">
            <v>7812704</v>
          </cell>
          <cell r="B7559" t="str">
            <v>갓등무갓(E:고마크)</v>
          </cell>
          <cell r="C7559" t="str">
            <v>FL32Wx2+IL 1'x4'</v>
          </cell>
          <cell r="D7559" t="str">
            <v>조</v>
          </cell>
        </row>
        <row r="7560">
          <cell r="A7560">
            <v>7812705</v>
          </cell>
          <cell r="B7560" t="str">
            <v>갓등무갓(E:고마크)</v>
          </cell>
          <cell r="C7560" t="str">
            <v>FL32Wx3+IL 2'x4'</v>
          </cell>
          <cell r="D7560" t="str">
            <v>조</v>
          </cell>
        </row>
        <row r="7561">
          <cell r="A7561">
            <v>7813001</v>
          </cell>
          <cell r="B7561" t="str">
            <v>갓등 P/P(E)</v>
          </cell>
          <cell r="C7561" t="str">
            <v>FL 20Wx1 1'x2'</v>
          </cell>
          <cell r="D7561" t="str">
            <v>조</v>
          </cell>
        </row>
        <row r="7562">
          <cell r="A7562">
            <v>7813002</v>
          </cell>
          <cell r="B7562" t="str">
            <v>갓등 P/P(E)</v>
          </cell>
          <cell r="C7562" t="str">
            <v>FL 20Wx2 1'x2'</v>
          </cell>
          <cell r="D7562" t="str">
            <v>조</v>
          </cell>
        </row>
        <row r="7563">
          <cell r="A7563">
            <v>7813003</v>
          </cell>
          <cell r="B7563" t="str">
            <v>갓등 P/P(E)</v>
          </cell>
          <cell r="C7563" t="str">
            <v>FL 20Wx3 2'x2'</v>
          </cell>
          <cell r="D7563" t="str">
            <v>조</v>
          </cell>
        </row>
        <row r="7564">
          <cell r="A7564">
            <v>7813004</v>
          </cell>
          <cell r="B7564" t="str">
            <v>갓등 P/P(E)</v>
          </cell>
          <cell r="C7564" t="str">
            <v>FL 40Wx1 1'x4'</v>
          </cell>
          <cell r="D7564" t="str">
            <v>조</v>
          </cell>
        </row>
        <row r="7565">
          <cell r="A7565">
            <v>7813005</v>
          </cell>
          <cell r="B7565" t="str">
            <v>갓등 P/P(E)</v>
          </cell>
          <cell r="C7565" t="str">
            <v>FL 40Wx2 1'x4'</v>
          </cell>
          <cell r="D7565" t="str">
            <v>조</v>
          </cell>
        </row>
        <row r="7566">
          <cell r="A7566">
            <v>7813006</v>
          </cell>
          <cell r="B7566" t="str">
            <v>갓등 P/P(E)</v>
          </cell>
          <cell r="C7566" t="str">
            <v>FL 40Wx3 2'x4'</v>
          </cell>
          <cell r="D7566" t="str">
            <v>조</v>
          </cell>
        </row>
        <row r="7567">
          <cell r="A7567">
            <v>7813007</v>
          </cell>
          <cell r="B7567" t="str">
            <v>갓등 P/P(E)</v>
          </cell>
          <cell r="C7567" t="str">
            <v>FL20Wx1+IL 1'x2'</v>
          </cell>
          <cell r="D7567" t="str">
            <v>조</v>
          </cell>
        </row>
        <row r="7568">
          <cell r="A7568">
            <v>7813008</v>
          </cell>
          <cell r="B7568" t="str">
            <v>갓등 P/P(E)</v>
          </cell>
          <cell r="C7568" t="str">
            <v>FL20Wx2+IL 1'x2'</v>
          </cell>
          <cell r="D7568" t="str">
            <v>조</v>
          </cell>
        </row>
        <row r="7569">
          <cell r="A7569">
            <v>7813009</v>
          </cell>
          <cell r="B7569" t="str">
            <v>갓등 P/P(E)</v>
          </cell>
          <cell r="C7569" t="str">
            <v>FL20Wx3+IL 2'x2'</v>
          </cell>
          <cell r="D7569" t="str">
            <v>조</v>
          </cell>
        </row>
        <row r="7570">
          <cell r="A7570">
            <v>7813010</v>
          </cell>
          <cell r="B7570" t="str">
            <v>갓등 P/P(E)</v>
          </cell>
          <cell r="C7570" t="str">
            <v>FL40Wx1+IL 1'x4'</v>
          </cell>
          <cell r="D7570" t="str">
            <v>조</v>
          </cell>
        </row>
        <row r="7571">
          <cell r="A7571">
            <v>7813011</v>
          </cell>
          <cell r="B7571" t="str">
            <v>갓등 P/P(E)</v>
          </cell>
          <cell r="C7571" t="str">
            <v>FL40Wx2+IL 1'x4'</v>
          </cell>
          <cell r="D7571" t="str">
            <v>조</v>
          </cell>
        </row>
        <row r="7572">
          <cell r="A7572">
            <v>7813012</v>
          </cell>
          <cell r="B7572" t="str">
            <v>갓등 P/P(E)</v>
          </cell>
          <cell r="C7572" t="str">
            <v>FL40Wx3+IL 2'x4'</v>
          </cell>
          <cell r="D7572" t="str">
            <v>조</v>
          </cell>
        </row>
        <row r="7573">
          <cell r="A7573">
            <v>7813050</v>
          </cell>
          <cell r="B7573" t="str">
            <v>갓등 P/P(E) 고조도</v>
          </cell>
          <cell r="C7573" t="str">
            <v>FL 20Wx1 1'x2'</v>
          </cell>
          <cell r="D7573" t="str">
            <v>조</v>
          </cell>
        </row>
        <row r="7574">
          <cell r="A7574">
            <v>7813051</v>
          </cell>
          <cell r="B7574" t="str">
            <v>갓등 P/P(고조도)</v>
          </cell>
          <cell r="C7574" t="str">
            <v>FL 20Wx2(W/안정기)</v>
          </cell>
          <cell r="D7574" t="str">
            <v>조</v>
          </cell>
        </row>
        <row r="7575">
          <cell r="A7575">
            <v>7813052</v>
          </cell>
          <cell r="B7575" t="str">
            <v>갓등 P/P(E) 고조도</v>
          </cell>
          <cell r="C7575" t="str">
            <v>FL 20Wx3 2'x2'</v>
          </cell>
          <cell r="D7575" t="str">
            <v>조</v>
          </cell>
        </row>
        <row r="7576">
          <cell r="A7576">
            <v>7813053</v>
          </cell>
          <cell r="B7576" t="str">
            <v>갓등 P/P(E) 고조도</v>
          </cell>
          <cell r="C7576" t="str">
            <v>FL 40Wx1 1'x4'</v>
          </cell>
          <cell r="D7576" t="str">
            <v>조</v>
          </cell>
        </row>
        <row r="7577">
          <cell r="A7577">
            <v>7813054</v>
          </cell>
          <cell r="B7577" t="str">
            <v>갓등 P/P(E) 고조도</v>
          </cell>
          <cell r="C7577" t="str">
            <v>FL 40Wx2 1'x4'</v>
          </cell>
          <cell r="D7577" t="str">
            <v>조</v>
          </cell>
        </row>
        <row r="7578">
          <cell r="A7578">
            <v>7813055</v>
          </cell>
          <cell r="B7578" t="str">
            <v>갓등 P/P(E) 고조도</v>
          </cell>
          <cell r="C7578" t="str">
            <v>FL 40Wx3 2'x4'</v>
          </cell>
          <cell r="D7578" t="str">
            <v>조</v>
          </cell>
        </row>
        <row r="7579">
          <cell r="A7579">
            <v>7813056</v>
          </cell>
          <cell r="B7579" t="str">
            <v>갓등 P/P(E) 고조도</v>
          </cell>
          <cell r="C7579" t="str">
            <v>FL20Wx1+IL 1'x2'</v>
          </cell>
          <cell r="D7579" t="str">
            <v>조</v>
          </cell>
        </row>
        <row r="7580">
          <cell r="A7580">
            <v>7813057</v>
          </cell>
          <cell r="B7580" t="str">
            <v>갓등 P/P(E) 고조도</v>
          </cell>
          <cell r="C7580" t="str">
            <v>FL20Wx2+IL 1'x2'</v>
          </cell>
          <cell r="D7580" t="str">
            <v>조</v>
          </cell>
        </row>
        <row r="7581">
          <cell r="A7581">
            <v>7813058</v>
          </cell>
          <cell r="B7581" t="str">
            <v>갓등 P/P(E) 고조도</v>
          </cell>
          <cell r="C7581" t="str">
            <v>FL20Wx3+IL 2'x2'</v>
          </cell>
          <cell r="D7581" t="str">
            <v>조</v>
          </cell>
        </row>
        <row r="7582">
          <cell r="A7582">
            <v>7813059</v>
          </cell>
          <cell r="B7582" t="str">
            <v>갓등 P/P(E) 고조도</v>
          </cell>
          <cell r="C7582" t="str">
            <v>FL40Wx1+IL 1'x4'</v>
          </cell>
          <cell r="D7582" t="str">
            <v>조</v>
          </cell>
        </row>
        <row r="7583">
          <cell r="A7583">
            <v>7813060</v>
          </cell>
          <cell r="B7583" t="str">
            <v>갓등 P/P(E) 고조도</v>
          </cell>
          <cell r="C7583" t="str">
            <v>FL40Wx2+IL 1'x4'</v>
          </cell>
          <cell r="D7583" t="str">
            <v>조</v>
          </cell>
        </row>
        <row r="7584">
          <cell r="A7584">
            <v>7813061</v>
          </cell>
          <cell r="B7584" t="str">
            <v>갓등 P/P(E) 고조도</v>
          </cell>
          <cell r="C7584" t="str">
            <v>FL40Wx3+IL 2'x4'</v>
          </cell>
          <cell r="D7584" t="str">
            <v>조</v>
          </cell>
        </row>
        <row r="7585">
          <cell r="A7585">
            <v>7813100</v>
          </cell>
          <cell r="B7585" t="str">
            <v>갓등 P/P(G)</v>
          </cell>
          <cell r="C7585" t="str">
            <v>FL 20Wx1 1'x2'</v>
          </cell>
          <cell r="D7585" t="str">
            <v>조</v>
          </cell>
        </row>
        <row r="7586">
          <cell r="A7586">
            <v>7813101</v>
          </cell>
          <cell r="B7586" t="str">
            <v>갓등 P/P(G)</v>
          </cell>
          <cell r="C7586" t="str">
            <v>FL 20Wx2 1'x2'</v>
          </cell>
          <cell r="D7586" t="str">
            <v>조</v>
          </cell>
        </row>
        <row r="7587">
          <cell r="A7587">
            <v>7813102</v>
          </cell>
          <cell r="B7587" t="str">
            <v>갓등 P/P(G)</v>
          </cell>
          <cell r="C7587" t="str">
            <v>FL 20Wx3 2'x2'</v>
          </cell>
          <cell r="D7587" t="str">
            <v>조</v>
          </cell>
        </row>
        <row r="7588">
          <cell r="A7588">
            <v>7813103</v>
          </cell>
          <cell r="B7588" t="str">
            <v>갓등 P/P(G)</v>
          </cell>
          <cell r="C7588" t="str">
            <v>FL20Wx1+IL 1'x2'</v>
          </cell>
          <cell r="D7588" t="str">
            <v>조</v>
          </cell>
        </row>
        <row r="7589">
          <cell r="A7589">
            <v>7813104</v>
          </cell>
          <cell r="B7589" t="str">
            <v>갓등 P/P(G)</v>
          </cell>
          <cell r="C7589" t="str">
            <v>FL20Wx2+IL 1'x2'</v>
          </cell>
          <cell r="D7589" t="str">
            <v>조</v>
          </cell>
        </row>
        <row r="7590">
          <cell r="A7590">
            <v>7813105</v>
          </cell>
          <cell r="B7590" t="str">
            <v>갓등 P/P(G)</v>
          </cell>
          <cell r="C7590" t="str">
            <v>FL20Wx3+IL 2'x2'</v>
          </cell>
          <cell r="D7590" t="str">
            <v>조</v>
          </cell>
        </row>
        <row r="7591">
          <cell r="A7591">
            <v>7813150</v>
          </cell>
          <cell r="B7591" t="str">
            <v>갓등 P/P(G) 고조도</v>
          </cell>
          <cell r="C7591" t="str">
            <v>FL 20Wx1 1'x2'</v>
          </cell>
          <cell r="D7591" t="str">
            <v>조</v>
          </cell>
        </row>
        <row r="7592">
          <cell r="A7592">
            <v>7813151</v>
          </cell>
          <cell r="B7592" t="str">
            <v>갓등 P/P(G) 고조도</v>
          </cell>
          <cell r="C7592" t="str">
            <v>FL 20Wx2 1'x2'</v>
          </cell>
          <cell r="D7592" t="str">
            <v>조</v>
          </cell>
        </row>
        <row r="7593">
          <cell r="A7593">
            <v>7813152</v>
          </cell>
          <cell r="B7593" t="str">
            <v>갓등 P/P(G) 고조도</v>
          </cell>
          <cell r="C7593" t="str">
            <v>FL 20Wx3 2'x2'</v>
          </cell>
          <cell r="D7593" t="str">
            <v>조</v>
          </cell>
        </row>
        <row r="7594">
          <cell r="A7594">
            <v>7813153</v>
          </cell>
          <cell r="B7594" t="str">
            <v>갓등 P/P(G) 고조도</v>
          </cell>
          <cell r="C7594" t="str">
            <v>FL20Wx1+IL 1'x2'</v>
          </cell>
          <cell r="D7594" t="str">
            <v>조</v>
          </cell>
        </row>
        <row r="7595">
          <cell r="A7595">
            <v>7813154</v>
          </cell>
          <cell r="B7595" t="str">
            <v>갓등 P/P(G) 고조도</v>
          </cell>
          <cell r="C7595" t="str">
            <v>FL20Wx2+IL 1'x2'</v>
          </cell>
          <cell r="D7595" t="str">
            <v>조</v>
          </cell>
        </row>
        <row r="7596">
          <cell r="A7596">
            <v>7813155</v>
          </cell>
          <cell r="B7596" t="str">
            <v>갓등 P/P(G) 고조도</v>
          </cell>
          <cell r="C7596" t="str">
            <v>FL20Wx3+IL 2'x2'</v>
          </cell>
          <cell r="D7596" t="str">
            <v>조</v>
          </cell>
        </row>
        <row r="7597">
          <cell r="A7597">
            <v>7813200</v>
          </cell>
          <cell r="B7597" t="str">
            <v>갓등 P/P(R)</v>
          </cell>
          <cell r="C7597" t="str">
            <v>FL 40Wx1 1'x4'</v>
          </cell>
          <cell r="D7597" t="str">
            <v>조</v>
          </cell>
        </row>
        <row r="7598">
          <cell r="A7598">
            <v>7813201</v>
          </cell>
          <cell r="B7598" t="str">
            <v>갓등 P/P(R)</v>
          </cell>
          <cell r="C7598" t="str">
            <v>FL 40Wx2 1'x4'</v>
          </cell>
          <cell r="D7598" t="str">
            <v>조</v>
          </cell>
        </row>
        <row r="7599">
          <cell r="A7599">
            <v>7813202</v>
          </cell>
          <cell r="B7599" t="str">
            <v>갓등 P/P(R)</v>
          </cell>
          <cell r="C7599" t="str">
            <v>FL 40Wx3 2'x4'</v>
          </cell>
          <cell r="D7599" t="str">
            <v>조</v>
          </cell>
        </row>
        <row r="7600">
          <cell r="A7600">
            <v>7813203</v>
          </cell>
          <cell r="B7600" t="str">
            <v>갓등 P/P(R)</v>
          </cell>
          <cell r="C7600" t="str">
            <v>FL40Wx1+IL 1'x4'</v>
          </cell>
          <cell r="D7600" t="str">
            <v>조</v>
          </cell>
        </row>
        <row r="7601">
          <cell r="A7601">
            <v>7813204</v>
          </cell>
          <cell r="B7601" t="str">
            <v>갓등 P/P(R)</v>
          </cell>
          <cell r="C7601" t="str">
            <v>FL40Wx2+IL 1'x4'</v>
          </cell>
          <cell r="D7601" t="str">
            <v>조</v>
          </cell>
        </row>
        <row r="7602">
          <cell r="A7602">
            <v>7813205</v>
          </cell>
          <cell r="B7602" t="str">
            <v>갓등 P/P(R)</v>
          </cell>
          <cell r="C7602" t="str">
            <v>FL40Wx3+IL 2'x4'</v>
          </cell>
          <cell r="D7602" t="str">
            <v>조</v>
          </cell>
        </row>
        <row r="7603">
          <cell r="A7603">
            <v>7813250</v>
          </cell>
          <cell r="B7603" t="str">
            <v>갓등 P/P(R) 고조도</v>
          </cell>
          <cell r="C7603" t="str">
            <v>FL 40Wx1 1'x4'</v>
          </cell>
          <cell r="D7603" t="str">
            <v>조</v>
          </cell>
        </row>
        <row r="7604">
          <cell r="A7604">
            <v>7813251</v>
          </cell>
          <cell r="B7604" t="str">
            <v>갓등 P/P(R) 고조도</v>
          </cell>
          <cell r="C7604" t="str">
            <v>FL 40Wx2 1'x4'</v>
          </cell>
          <cell r="D7604" t="str">
            <v>조</v>
          </cell>
        </row>
        <row r="7605">
          <cell r="A7605">
            <v>7813252</v>
          </cell>
          <cell r="B7605" t="str">
            <v>갓등 P/P(R) 고조도</v>
          </cell>
          <cell r="C7605" t="str">
            <v>FL 40Wx3 2'x4'</v>
          </cell>
          <cell r="D7605" t="str">
            <v>조</v>
          </cell>
        </row>
        <row r="7606">
          <cell r="A7606">
            <v>7813253</v>
          </cell>
          <cell r="B7606" t="str">
            <v>갓등 P/P(R) 고조도</v>
          </cell>
          <cell r="C7606" t="str">
            <v>FL40Wx1+IL 1'x4'</v>
          </cell>
          <cell r="D7606" t="str">
            <v>조</v>
          </cell>
        </row>
        <row r="7607">
          <cell r="A7607">
            <v>7813254</v>
          </cell>
          <cell r="B7607" t="str">
            <v>갓등 P/P(R) 고조도</v>
          </cell>
          <cell r="C7607" t="str">
            <v>FL40Wx2+IL 1'x4'</v>
          </cell>
          <cell r="D7607" t="str">
            <v>조</v>
          </cell>
        </row>
        <row r="7608">
          <cell r="A7608">
            <v>7813255</v>
          </cell>
          <cell r="B7608" t="str">
            <v>갓등 P/P(R) 고조도</v>
          </cell>
          <cell r="C7608" t="str">
            <v>FL40Wx3+IL 2'x4'</v>
          </cell>
          <cell r="D7608" t="str">
            <v>조</v>
          </cell>
        </row>
        <row r="7609">
          <cell r="A7609">
            <v>7813300</v>
          </cell>
          <cell r="B7609" t="str">
            <v>갓등 P/P(E)</v>
          </cell>
          <cell r="C7609" t="str">
            <v>FL 32Wx1 1'x4'</v>
          </cell>
          <cell r="D7609" t="str">
            <v>조</v>
          </cell>
        </row>
        <row r="7610">
          <cell r="A7610">
            <v>7813301</v>
          </cell>
          <cell r="B7610" t="str">
            <v>갓등 P/P(E)</v>
          </cell>
          <cell r="C7610" t="str">
            <v>FL 32Wx2 1'x4'</v>
          </cell>
          <cell r="D7610" t="str">
            <v>조</v>
          </cell>
        </row>
        <row r="7611">
          <cell r="A7611">
            <v>7813302</v>
          </cell>
          <cell r="B7611" t="str">
            <v>갓등 P/P(E)</v>
          </cell>
          <cell r="C7611" t="str">
            <v>FL 32Wx3 2'x4'</v>
          </cell>
          <cell r="D7611" t="str">
            <v>조</v>
          </cell>
        </row>
        <row r="7612">
          <cell r="A7612">
            <v>7813303</v>
          </cell>
          <cell r="B7612" t="str">
            <v>갓등 P/P(E)</v>
          </cell>
          <cell r="C7612" t="str">
            <v>FL32Wx1+IL 1'x4'</v>
          </cell>
          <cell r="D7612" t="str">
            <v>조</v>
          </cell>
        </row>
        <row r="7613">
          <cell r="A7613">
            <v>7813304</v>
          </cell>
          <cell r="B7613" t="str">
            <v>갓등 P/P(E)</v>
          </cell>
          <cell r="C7613" t="str">
            <v>FL32Wx2+IL 1'x4'</v>
          </cell>
          <cell r="D7613" t="str">
            <v>조</v>
          </cell>
        </row>
        <row r="7614">
          <cell r="A7614">
            <v>7813305</v>
          </cell>
          <cell r="B7614" t="str">
            <v>갓등 P/P(E)</v>
          </cell>
          <cell r="C7614" t="str">
            <v>FL32Wx3+IL 2'x4'</v>
          </cell>
          <cell r="D7614" t="str">
            <v>조</v>
          </cell>
        </row>
        <row r="7615">
          <cell r="A7615">
            <v>7813350</v>
          </cell>
          <cell r="B7615" t="str">
            <v>갓등 P/P(고조도)</v>
          </cell>
          <cell r="C7615" t="str">
            <v>FL 32Wx1(W/안정기)</v>
          </cell>
          <cell r="D7615" t="str">
            <v>조</v>
          </cell>
        </row>
        <row r="7616">
          <cell r="A7616">
            <v>7813351</v>
          </cell>
          <cell r="B7616" t="str">
            <v>갓등 P/P(고조도)</v>
          </cell>
          <cell r="C7616" t="str">
            <v>FL 32Wx2(W/안정기)</v>
          </cell>
          <cell r="D7616" t="str">
            <v>조</v>
          </cell>
        </row>
        <row r="7617">
          <cell r="A7617">
            <v>7813352</v>
          </cell>
          <cell r="B7617" t="str">
            <v>갓등 P/P(E) 고조도</v>
          </cell>
          <cell r="C7617" t="str">
            <v>FL 32Wx3 2'x4'</v>
          </cell>
          <cell r="D7617" t="str">
            <v>조</v>
          </cell>
        </row>
        <row r="7618">
          <cell r="A7618">
            <v>7813353</v>
          </cell>
          <cell r="B7618" t="str">
            <v>갓등 P/P(E) 고조도</v>
          </cell>
          <cell r="C7618" t="str">
            <v>FL32Wx1+IL 1'x4'</v>
          </cell>
          <cell r="D7618" t="str">
            <v>조</v>
          </cell>
        </row>
        <row r="7619">
          <cell r="A7619">
            <v>7813354</v>
          </cell>
          <cell r="B7619" t="str">
            <v>갓등 P/P(E) 고조도</v>
          </cell>
          <cell r="C7619" t="str">
            <v>FL32Wx2+IL 1'x4'</v>
          </cell>
          <cell r="D7619" t="str">
            <v>조</v>
          </cell>
        </row>
        <row r="7620">
          <cell r="A7620">
            <v>7813355</v>
          </cell>
          <cell r="B7620" t="str">
            <v>갓등 P/P(E) 고조도</v>
          </cell>
          <cell r="C7620" t="str">
            <v>FL32Wx3+IL 2'x4'</v>
          </cell>
          <cell r="D7620" t="str">
            <v>조</v>
          </cell>
        </row>
        <row r="7621">
          <cell r="A7621">
            <v>7813400</v>
          </cell>
          <cell r="B7621" t="str">
            <v>갓등 P/P(R:3등급)</v>
          </cell>
          <cell r="C7621" t="str">
            <v>FL 40Wx1 1'x4'</v>
          </cell>
          <cell r="D7621" t="str">
            <v>조</v>
          </cell>
        </row>
        <row r="7622">
          <cell r="A7622">
            <v>7813401</v>
          </cell>
          <cell r="B7622" t="str">
            <v>갓등 P/P(R:3등급)</v>
          </cell>
          <cell r="C7622" t="str">
            <v>FL 40Wx2 1'x4'</v>
          </cell>
          <cell r="D7622" t="str">
            <v>조</v>
          </cell>
        </row>
        <row r="7623">
          <cell r="A7623">
            <v>7813402</v>
          </cell>
          <cell r="B7623" t="str">
            <v>갓등 P/P(R:3등급)</v>
          </cell>
          <cell r="C7623" t="str">
            <v>FL 40Wx3 2'x4'</v>
          </cell>
          <cell r="D7623" t="str">
            <v>조</v>
          </cell>
        </row>
        <row r="7624">
          <cell r="A7624">
            <v>7813403</v>
          </cell>
          <cell r="B7624" t="str">
            <v>갓등 P/P(R:3등급)</v>
          </cell>
          <cell r="C7624" t="str">
            <v>FL40Wx1+IL 1'x4'</v>
          </cell>
          <cell r="D7624" t="str">
            <v>조</v>
          </cell>
        </row>
        <row r="7625">
          <cell r="A7625">
            <v>7813404</v>
          </cell>
          <cell r="B7625" t="str">
            <v>갓등 P/P(R:3등급)</v>
          </cell>
          <cell r="C7625" t="str">
            <v>FL40Wx2+IL 1'x4'</v>
          </cell>
          <cell r="D7625" t="str">
            <v>조</v>
          </cell>
        </row>
        <row r="7626">
          <cell r="A7626">
            <v>7813405</v>
          </cell>
          <cell r="B7626" t="str">
            <v>갓등 P/P(R:3등급)</v>
          </cell>
          <cell r="C7626" t="str">
            <v>FL40Wx3+IL 2'x4'</v>
          </cell>
          <cell r="D7626" t="str">
            <v>조</v>
          </cell>
        </row>
        <row r="7627">
          <cell r="A7627">
            <v>7813450</v>
          </cell>
          <cell r="B7627" t="str">
            <v>갓등 P/P(R:3) 1x4</v>
          </cell>
          <cell r="C7627" t="str">
            <v>FL 40Wx1 고조도</v>
          </cell>
          <cell r="D7627" t="str">
            <v>조</v>
          </cell>
        </row>
        <row r="7628">
          <cell r="A7628">
            <v>7813451</v>
          </cell>
          <cell r="B7628" t="str">
            <v>갓등 P/P(R:3) 1x4</v>
          </cell>
          <cell r="C7628" t="str">
            <v>FL 40Wx2 고조도</v>
          </cell>
          <cell r="D7628" t="str">
            <v>조</v>
          </cell>
        </row>
        <row r="7629">
          <cell r="A7629">
            <v>7813452</v>
          </cell>
          <cell r="B7629" t="str">
            <v>갓등 P/P(R:3) 2x4</v>
          </cell>
          <cell r="C7629" t="str">
            <v>FL 40Wx3 고조도</v>
          </cell>
          <cell r="D7629" t="str">
            <v>조</v>
          </cell>
        </row>
        <row r="7630">
          <cell r="A7630">
            <v>7813453</v>
          </cell>
          <cell r="B7630" t="str">
            <v>갓등 P/P(R:3) 1x4</v>
          </cell>
          <cell r="C7630" t="str">
            <v>FL40Wx1+IL고조도</v>
          </cell>
          <cell r="D7630" t="str">
            <v>조</v>
          </cell>
        </row>
        <row r="7631">
          <cell r="A7631">
            <v>7813454</v>
          </cell>
          <cell r="B7631" t="str">
            <v>갓등 P/P(R:3) 1x4</v>
          </cell>
          <cell r="C7631" t="str">
            <v>FL40Wx2+IL고조도</v>
          </cell>
          <cell r="D7631" t="str">
            <v>조</v>
          </cell>
        </row>
        <row r="7632">
          <cell r="A7632">
            <v>7813455</v>
          </cell>
          <cell r="B7632" t="str">
            <v>갓등 P/P(R:3) 2x4</v>
          </cell>
          <cell r="C7632" t="str">
            <v>FL40Wx3+IL고조도</v>
          </cell>
          <cell r="D7632" t="str">
            <v>조</v>
          </cell>
        </row>
        <row r="7633">
          <cell r="A7633">
            <v>7813500</v>
          </cell>
          <cell r="B7633" t="str">
            <v>갓등 P/P(G:3등급)</v>
          </cell>
          <cell r="C7633" t="str">
            <v>FL 20Wx1 1'x2'</v>
          </cell>
          <cell r="D7633" t="str">
            <v>조</v>
          </cell>
        </row>
        <row r="7634">
          <cell r="A7634">
            <v>7813501</v>
          </cell>
          <cell r="B7634" t="str">
            <v>갓등 P/P(G:3등급)</v>
          </cell>
          <cell r="C7634" t="str">
            <v>FL 20Wx2 1'x2'</v>
          </cell>
          <cell r="D7634" t="str">
            <v>조</v>
          </cell>
        </row>
        <row r="7635">
          <cell r="A7635">
            <v>7813502</v>
          </cell>
          <cell r="B7635" t="str">
            <v>갓등 P/P(G:3등급)</v>
          </cell>
          <cell r="C7635" t="str">
            <v>FL 20Wx3 2'x2'</v>
          </cell>
          <cell r="D7635" t="str">
            <v>조</v>
          </cell>
        </row>
        <row r="7636">
          <cell r="A7636">
            <v>7813503</v>
          </cell>
          <cell r="B7636" t="str">
            <v>갓등 P/P(G:3등급)</v>
          </cell>
          <cell r="C7636" t="str">
            <v>FL20Wx1+IL 1'x2'</v>
          </cell>
          <cell r="D7636" t="str">
            <v>조</v>
          </cell>
        </row>
        <row r="7637">
          <cell r="A7637">
            <v>7813504</v>
          </cell>
          <cell r="B7637" t="str">
            <v>갓등 P/P(G:3등급)</v>
          </cell>
          <cell r="C7637" t="str">
            <v>FL20Wx2+IL 1'x2'</v>
          </cell>
          <cell r="D7637" t="str">
            <v>조</v>
          </cell>
        </row>
        <row r="7638">
          <cell r="A7638">
            <v>7813505</v>
          </cell>
          <cell r="B7638" t="str">
            <v>갓등 P/P(G:3등급)</v>
          </cell>
          <cell r="C7638" t="str">
            <v>FL20Wx3+IL 2'x2'</v>
          </cell>
          <cell r="D7638" t="str">
            <v>조</v>
          </cell>
        </row>
        <row r="7639">
          <cell r="A7639">
            <v>7813550</v>
          </cell>
          <cell r="B7639" t="str">
            <v>갓등 P/P(G:3) 1x2</v>
          </cell>
          <cell r="C7639" t="str">
            <v>FL 20Wx1 고조도</v>
          </cell>
          <cell r="D7639" t="str">
            <v>조</v>
          </cell>
        </row>
        <row r="7640">
          <cell r="A7640">
            <v>7813551</v>
          </cell>
          <cell r="B7640" t="str">
            <v>갓등 P/P(G:3) 1x2</v>
          </cell>
          <cell r="C7640" t="str">
            <v>FL 20Wx2 고조도</v>
          </cell>
          <cell r="D7640" t="str">
            <v>조</v>
          </cell>
        </row>
        <row r="7641">
          <cell r="A7641">
            <v>7813552</v>
          </cell>
          <cell r="B7641" t="str">
            <v>갓등 P/P(G:3) 2x2</v>
          </cell>
          <cell r="C7641" t="str">
            <v>FL 20Wx3 고조도</v>
          </cell>
          <cell r="D7641" t="str">
            <v>조</v>
          </cell>
        </row>
        <row r="7642">
          <cell r="A7642">
            <v>7813553</v>
          </cell>
          <cell r="B7642" t="str">
            <v>갓등 P/P(G:3) 1x2</v>
          </cell>
          <cell r="C7642" t="str">
            <v>FL20Wx1+IL고조도</v>
          </cell>
          <cell r="D7642" t="str">
            <v>조</v>
          </cell>
        </row>
        <row r="7643">
          <cell r="A7643">
            <v>7813554</v>
          </cell>
          <cell r="B7643" t="str">
            <v>갓등 P/P(G:3) 1x2</v>
          </cell>
          <cell r="C7643" t="str">
            <v>FL20Wx2+IL고조도</v>
          </cell>
          <cell r="D7643" t="str">
            <v>조</v>
          </cell>
        </row>
        <row r="7644">
          <cell r="A7644">
            <v>7813555</v>
          </cell>
          <cell r="B7644" t="str">
            <v>갓등 P/P(G:3) 2x2</v>
          </cell>
          <cell r="C7644" t="str">
            <v>FL20Wx3+IL고조도</v>
          </cell>
          <cell r="D7644" t="str">
            <v>조</v>
          </cell>
        </row>
        <row r="7645">
          <cell r="A7645">
            <v>7813600</v>
          </cell>
          <cell r="B7645" t="str">
            <v>갓등 P/P(E:고마크)</v>
          </cell>
          <cell r="C7645" t="str">
            <v>FL 40Wx1 1'x4'</v>
          </cell>
          <cell r="D7645" t="str">
            <v>조</v>
          </cell>
        </row>
        <row r="7646">
          <cell r="A7646">
            <v>7813601</v>
          </cell>
          <cell r="B7646" t="str">
            <v>갓등 P/P(E:고마크)</v>
          </cell>
          <cell r="C7646" t="str">
            <v>FL 40Wx2 1'x4'</v>
          </cell>
          <cell r="D7646" t="str">
            <v>조</v>
          </cell>
        </row>
        <row r="7647">
          <cell r="A7647">
            <v>7813602</v>
          </cell>
          <cell r="B7647" t="str">
            <v>갓등 P/P(E:고마크)</v>
          </cell>
          <cell r="C7647" t="str">
            <v>FL 40Wx3 2'x4'</v>
          </cell>
          <cell r="D7647" t="str">
            <v>조</v>
          </cell>
        </row>
        <row r="7648">
          <cell r="A7648">
            <v>7813603</v>
          </cell>
          <cell r="B7648" t="str">
            <v>갓등 P/P(E:고마크)</v>
          </cell>
          <cell r="C7648" t="str">
            <v>FL40Wx1+IL 1'x4'</v>
          </cell>
          <cell r="D7648" t="str">
            <v>조</v>
          </cell>
        </row>
        <row r="7649">
          <cell r="A7649">
            <v>7813604</v>
          </cell>
          <cell r="B7649" t="str">
            <v>갓등 P/P(E:고마크)</v>
          </cell>
          <cell r="C7649" t="str">
            <v>FL40Wx2+IL 1'x4'</v>
          </cell>
          <cell r="D7649" t="str">
            <v>조</v>
          </cell>
        </row>
        <row r="7650">
          <cell r="A7650">
            <v>7813605</v>
          </cell>
          <cell r="B7650" t="str">
            <v>갓등 P/P(E:고마크)</v>
          </cell>
          <cell r="C7650" t="str">
            <v>FL40Wx3+IL 2'x4'</v>
          </cell>
          <cell r="D7650" t="str">
            <v>조</v>
          </cell>
        </row>
        <row r="7651">
          <cell r="A7651">
            <v>7813700</v>
          </cell>
          <cell r="B7651" t="str">
            <v>갓등 P/P(E:고마크)</v>
          </cell>
          <cell r="C7651" t="str">
            <v>FL 32Wx1 1'x4'</v>
          </cell>
          <cell r="D7651" t="str">
            <v>조</v>
          </cell>
        </row>
        <row r="7652">
          <cell r="A7652">
            <v>7813701</v>
          </cell>
          <cell r="B7652" t="str">
            <v>갓등 P/P(E:고마크)</v>
          </cell>
          <cell r="C7652" t="str">
            <v>FL 32Wx2 1'x4'</v>
          </cell>
          <cell r="D7652" t="str">
            <v>조</v>
          </cell>
        </row>
        <row r="7653">
          <cell r="A7653">
            <v>7813702</v>
          </cell>
          <cell r="B7653" t="str">
            <v>갓등 P/P(E:고마크)</v>
          </cell>
          <cell r="C7653" t="str">
            <v>FL 32Wx3 2'x4'</v>
          </cell>
          <cell r="D7653" t="str">
            <v>조</v>
          </cell>
        </row>
        <row r="7654">
          <cell r="A7654">
            <v>7813703</v>
          </cell>
          <cell r="B7654" t="str">
            <v>갓등 P/P(E:고마크)</v>
          </cell>
          <cell r="C7654" t="str">
            <v>FL32Wx1+IL 1'x4'</v>
          </cell>
          <cell r="D7654" t="str">
            <v>조</v>
          </cell>
        </row>
        <row r="7655">
          <cell r="A7655">
            <v>7813704</v>
          </cell>
          <cell r="B7655" t="str">
            <v>갓등 P/P(E:고마크)</v>
          </cell>
          <cell r="C7655" t="str">
            <v>FL32Wx2+IL 1'x4'</v>
          </cell>
          <cell r="D7655" t="str">
            <v>조</v>
          </cell>
        </row>
        <row r="7656">
          <cell r="A7656">
            <v>7813705</v>
          </cell>
          <cell r="B7656" t="str">
            <v>갓등 P/P(E:고마크)</v>
          </cell>
          <cell r="C7656" t="str">
            <v>FL32Wx3+IL 2'x4'</v>
          </cell>
          <cell r="D7656" t="str">
            <v>조</v>
          </cell>
        </row>
        <row r="7657">
          <cell r="A7657">
            <v>7814001</v>
          </cell>
          <cell r="B7657" t="str">
            <v>FRP등 (E)</v>
          </cell>
          <cell r="C7657" t="str">
            <v>FL 20Wx1 1'x2'</v>
          </cell>
          <cell r="D7657" t="str">
            <v>조</v>
          </cell>
        </row>
        <row r="7658">
          <cell r="A7658">
            <v>7814002</v>
          </cell>
          <cell r="B7658" t="str">
            <v>FRP등 (E)</v>
          </cell>
          <cell r="C7658" t="str">
            <v>FL 20Wx2 1'x2'</v>
          </cell>
          <cell r="D7658" t="str">
            <v>조</v>
          </cell>
        </row>
        <row r="7659">
          <cell r="A7659">
            <v>7814003</v>
          </cell>
          <cell r="B7659" t="str">
            <v>FRP등 (E)</v>
          </cell>
          <cell r="C7659" t="str">
            <v>FL 40Wx1 1'x4'</v>
          </cell>
          <cell r="D7659" t="str">
            <v>조</v>
          </cell>
        </row>
        <row r="7660">
          <cell r="A7660">
            <v>7814004</v>
          </cell>
          <cell r="B7660" t="str">
            <v>FRP등 (E)</v>
          </cell>
          <cell r="C7660" t="str">
            <v>FL 40Wx2 1'x4'</v>
          </cell>
          <cell r="D7660" t="str">
            <v>조</v>
          </cell>
        </row>
        <row r="7661">
          <cell r="A7661">
            <v>7814005</v>
          </cell>
          <cell r="B7661" t="str">
            <v>FRP등 PIPE (E)</v>
          </cell>
          <cell r="C7661" t="str">
            <v>FL 20Wx1 1'x2'</v>
          </cell>
          <cell r="D7661" t="str">
            <v>조</v>
          </cell>
        </row>
        <row r="7662">
          <cell r="A7662">
            <v>7814006</v>
          </cell>
          <cell r="B7662" t="str">
            <v>FRP등 PIPE (E)</v>
          </cell>
          <cell r="C7662" t="str">
            <v>FL 20Wx2 1'x2'</v>
          </cell>
          <cell r="D7662" t="str">
            <v>조</v>
          </cell>
        </row>
        <row r="7663">
          <cell r="A7663">
            <v>7814007</v>
          </cell>
          <cell r="B7663" t="str">
            <v>FRP등 PIPE (E)</v>
          </cell>
          <cell r="C7663" t="str">
            <v>FL 40Wx1 1'x4'</v>
          </cell>
          <cell r="D7663" t="str">
            <v>조</v>
          </cell>
        </row>
        <row r="7664">
          <cell r="A7664">
            <v>7814008</v>
          </cell>
          <cell r="B7664" t="str">
            <v>FRP등 PIPE (E)</v>
          </cell>
          <cell r="C7664" t="str">
            <v>FL 40Wx2 1'x4'</v>
          </cell>
          <cell r="D7664" t="str">
            <v>조</v>
          </cell>
        </row>
        <row r="7665">
          <cell r="A7665">
            <v>7814050</v>
          </cell>
          <cell r="B7665" t="str">
            <v>FRP등 (E) 고조도</v>
          </cell>
          <cell r="C7665" t="str">
            <v>FL 20Wx1 1'x2'</v>
          </cell>
          <cell r="D7665" t="str">
            <v>조</v>
          </cell>
        </row>
        <row r="7666">
          <cell r="A7666">
            <v>7814051</v>
          </cell>
          <cell r="B7666" t="str">
            <v>FRP등 (E) 고조도</v>
          </cell>
          <cell r="C7666" t="str">
            <v>FL 20Wx2 1'x2'</v>
          </cell>
          <cell r="D7666" t="str">
            <v>조</v>
          </cell>
        </row>
        <row r="7667">
          <cell r="A7667">
            <v>7814052</v>
          </cell>
          <cell r="B7667" t="str">
            <v>FRP등 (E) 고조도</v>
          </cell>
          <cell r="C7667" t="str">
            <v>FL 40Wx1 1'x4'</v>
          </cell>
          <cell r="D7667" t="str">
            <v>조</v>
          </cell>
        </row>
        <row r="7668">
          <cell r="A7668">
            <v>7814053</v>
          </cell>
          <cell r="B7668" t="str">
            <v>FRP등 (E) 고조도</v>
          </cell>
          <cell r="C7668" t="str">
            <v>FL 40Wx2 1'x4'</v>
          </cell>
          <cell r="D7668" t="str">
            <v>조</v>
          </cell>
        </row>
        <row r="7669">
          <cell r="A7669">
            <v>7814054</v>
          </cell>
          <cell r="B7669" t="str">
            <v>FRP등PIPE(E)고조도</v>
          </cell>
          <cell r="C7669" t="str">
            <v>FL 20Wx1 1'x2'</v>
          </cell>
          <cell r="D7669" t="str">
            <v>조</v>
          </cell>
        </row>
        <row r="7670">
          <cell r="A7670">
            <v>7814055</v>
          </cell>
          <cell r="B7670" t="str">
            <v>FRP등PIPE(E)고조도</v>
          </cell>
          <cell r="C7670" t="str">
            <v>FL 20Wx2 1'x2'</v>
          </cell>
          <cell r="D7670" t="str">
            <v>조</v>
          </cell>
        </row>
        <row r="7671">
          <cell r="A7671">
            <v>7814056</v>
          </cell>
          <cell r="B7671" t="str">
            <v>FRP등PIPE(E)고조도</v>
          </cell>
          <cell r="C7671" t="str">
            <v>FL 40Wx1 1'x4'</v>
          </cell>
          <cell r="D7671" t="str">
            <v>조</v>
          </cell>
        </row>
        <row r="7672">
          <cell r="A7672">
            <v>7814057</v>
          </cell>
          <cell r="B7672" t="str">
            <v>FRP등PIPE(E)고조도</v>
          </cell>
          <cell r="C7672" t="str">
            <v>FL 40Wx2 1'x4'</v>
          </cell>
          <cell r="D7672" t="str">
            <v>조</v>
          </cell>
        </row>
        <row r="7673">
          <cell r="A7673">
            <v>7814100</v>
          </cell>
          <cell r="B7673" t="str">
            <v>FRP등 (G)</v>
          </cell>
          <cell r="C7673" t="str">
            <v>FL 20Wx1 1'x2'</v>
          </cell>
          <cell r="D7673" t="str">
            <v>조</v>
          </cell>
        </row>
        <row r="7674">
          <cell r="A7674">
            <v>7814101</v>
          </cell>
          <cell r="B7674" t="str">
            <v>FRP등 (G)</v>
          </cell>
          <cell r="C7674" t="str">
            <v>FL 20Wx2 1'x2'</v>
          </cell>
          <cell r="D7674" t="str">
            <v>조</v>
          </cell>
        </row>
        <row r="7675">
          <cell r="A7675">
            <v>7814102</v>
          </cell>
          <cell r="B7675" t="str">
            <v>FRP등 PIPE (G)</v>
          </cell>
          <cell r="C7675" t="str">
            <v>FL 20Wx1 1'x2'</v>
          </cell>
          <cell r="D7675" t="str">
            <v>조</v>
          </cell>
        </row>
        <row r="7676">
          <cell r="A7676">
            <v>7814103</v>
          </cell>
          <cell r="B7676" t="str">
            <v>FRP등 PIPE (G)</v>
          </cell>
          <cell r="C7676" t="str">
            <v>FL 20Wx2 1'x2'</v>
          </cell>
          <cell r="D7676" t="str">
            <v>조</v>
          </cell>
        </row>
        <row r="7677">
          <cell r="A7677">
            <v>7814150</v>
          </cell>
          <cell r="B7677" t="str">
            <v>FRP등 (G) 고조도</v>
          </cell>
          <cell r="C7677" t="str">
            <v>FL 20Wx1 1'x2'</v>
          </cell>
          <cell r="D7677" t="str">
            <v>조</v>
          </cell>
        </row>
        <row r="7678">
          <cell r="A7678">
            <v>7814151</v>
          </cell>
          <cell r="B7678" t="str">
            <v>FRP등 (G) 고조도</v>
          </cell>
          <cell r="C7678" t="str">
            <v>FL 20Wx2 1'x2'</v>
          </cell>
          <cell r="D7678" t="str">
            <v>조</v>
          </cell>
        </row>
        <row r="7679">
          <cell r="A7679">
            <v>7814152</v>
          </cell>
          <cell r="B7679" t="str">
            <v>FRP등PIPE(G)고조도</v>
          </cell>
          <cell r="C7679" t="str">
            <v>FL 20Wx1 1'x2'</v>
          </cell>
          <cell r="D7679" t="str">
            <v>조</v>
          </cell>
        </row>
        <row r="7680">
          <cell r="A7680">
            <v>7814153</v>
          </cell>
          <cell r="B7680" t="str">
            <v>FRP등PIPE(G)고조도</v>
          </cell>
          <cell r="C7680" t="str">
            <v>FL 20Wx2 1'x2'</v>
          </cell>
          <cell r="D7680" t="str">
            <v>조</v>
          </cell>
        </row>
        <row r="7681">
          <cell r="A7681">
            <v>7814200</v>
          </cell>
          <cell r="B7681" t="str">
            <v>FRP등 (R)</v>
          </cell>
          <cell r="C7681" t="str">
            <v>FL 40Wx1 1'x4'</v>
          </cell>
          <cell r="D7681" t="str">
            <v>조</v>
          </cell>
        </row>
        <row r="7682">
          <cell r="A7682">
            <v>7814201</v>
          </cell>
          <cell r="B7682" t="str">
            <v>FRP등 (R)</v>
          </cell>
          <cell r="C7682" t="str">
            <v>FL 40Wx2 1'x4'</v>
          </cell>
          <cell r="D7682" t="str">
            <v>조</v>
          </cell>
        </row>
        <row r="7683">
          <cell r="A7683">
            <v>7814202</v>
          </cell>
          <cell r="B7683" t="str">
            <v>FRP등 PIPE (R)</v>
          </cell>
          <cell r="C7683" t="str">
            <v>FL 40Wx1 1'x4'</v>
          </cell>
          <cell r="D7683" t="str">
            <v>조</v>
          </cell>
        </row>
        <row r="7684">
          <cell r="A7684">
            <v>7814203</v>
          </cell>
          <cell r="B7684" t="str">
            <v>FRP등 PIPE (R)</v>
          </cell>
          <cell r="C7684" t="str">
            <v>FL 40Wx2 1'x4'</v>
          </cell>
          <cell r="D7684" t="str">
            <v>조</v>
          </cell>
        </row>
        <row r="7685">
          <cell r="A7685">
            <v>7814250</v>
          </cell>
          <cell r="B7685" t="str">
            <v>FRP등 (R) 고조도</v>
          </cell>
          <cell r="C7685" t="str">
            <v>FL 40Wx1 1'x4'</v>
          </cell>
          <cell r="D7685" t="str">
            <v>조</v>
          </cell>
        </row>
        <row r="7686">
          <cell r="A7686">
            <v>7814251</v>
          </cell>
          <cell r="B7686" t="str">
            <v>FRP등 (R) 고조도</v>
          </cell>
          <cell r="C7686" t="str">
            <v>FL 40Wx2 1'x4'</v>
          </cell>
          <cell r="D7686" t="str">
            <v>조</v>
          </cell>
        </row>
        <row r="7687">
          <cell r="A7687">
            <v>7814252</v>
          </cell>
          <cell r="B7687" t="str">
            <v>FRP등PIPE(R)고조도</v>
          </cell>
          <cell r="C7687" t="str">
            <v>FL 40Wx1 1'x4'</v>
          </cell>
          <cell r="D7687" t="str">
            <v>조</v>
          </cell>
        </row>
        <row r="7688">
          <cell r="A7688">
            <v>7814253</v>
          </cell>
          <cell r="B7688" t="str">
            <v>FRP등PIPE(R)고조도</v>
          </cell>
          <cell r="C7688" t="str">
            <v>FL 40Wx2 1'x4'</v>
          </cell>
          <cell r="D7688" t="str">
            <v>조</v>
          </cell>
        </row>
        <row r="7689">
          <cell r="A7689">
            <v>7814300</v>
          </cell>
          <cell r="B7689" t="str">
            <v>FRP등 (E)</v>
          </cell>
          <cell r="C7689" t="str">
            <v>FL 32Wx1 1'x4'</v>
          </cell>
          <cell r="D7689" t="str">
            <v>조</v>
          </cell>
        </row>
        <row r="7690">
          <cell r="A7690">
            <v>7814301</v>
          </cell>
          <cell r="B7690" t="str">
            <v>FRP등 (E)</v>
          </cell>
          <cell r="C7690" t="str">
            <v>FL 32Wx2 1'x4'</v>
          </cell>
          <cell r="D7690" t="str">
            <v>조</v>
          </cell>
        </row>
        <row r="7691">
          <cell r="A7691">
            <v>7814302</v>
          </cell>
          <cell r="B7691" t="str">
            <v>FRP등 PIPE (E)</v>
          </cell>
          <cell r="C7691" t="str">
            <v>FL 32Wx1 1'x4'</v>
          </cell>
          <cell r="D7691" t="str">
            <v>조</v>
          </cell>
        </row>
        <row r="7692">
          <cell r="A7692">
            <v>7814303</v>
          </cell>
          <cell r="B7692" t="str">
            <v>FRP등 PIPE (E)</v>
          </cell>
          <cell r="C7692" t="str">
            <v>FL 32Wx2 1'x4'</v>
          </cell>
          <cell r="D7692" t="str">
            <v>조</v>
          </cell>
        </row>
        <row r="7693">
          <cell r="A7693">
            <v>7814350</v>
          </cell>
          <cell r="B7693" t="str">
            <v>FRP등 (E) 고조도</v>
          </cell>
          <cell r="C7693" t="str">
            <v>FL 32Wx1 1'x4'</v>
          </cell>
          <cell r="D7693" t="str">
            <v>조</v>
          </cell>
        </row>
        <row r="7694">
          <cell r="A7694">
            <v>7814351</v>
          </cell>
          <cell r="B7694" t="str">
            <v>FRP등 (E) 고조도</v>
          </cell>
          <cell r="C7694" t="str">
            <v>FL 32Wx2 1'x4'</v>
          </cell>
          <cell r="D7694" t="str">
            <v>조</v>
          </cell>
        </row>
        <row r="7695">
          <cell r="A7695">
            <v>7814352</v>
          </cell>
          <cell r="B7695" t="str">
            <v>FRP등PIPE(E)고조도</v>
          </cell>
          <cell r="C7695" t="str">
            <v>FL 32Wx1 1'x4'</v>
          </cell>
          <cell r="D7695" t="str">
            <v>조</v>
          </cell>
        </row>
        <row r="7696">
          <cell r="A7696">
            <v>7814353</v>
          </cell>
          <cell r="B7696" t="str">
            <v>FRP등PIPE(E)고조도</v>
          </cell>
          <cell r="C7696" t="str">
            <v>FL 32Wx2 1'x4'</v>
          </cell>
          <cell r="D7696" t="str">
            <v>조</v>
          </cell>
        </row>
        <row r="7697">
          <cell r="A7697">
            <v>7814400</v>
          </cell>
          <cell r="B7697" t="str">
            <v>FRP등 (R:3등급)</v>
          </cell>
          <cell r="C7697" t="str">
            <v>FL 40Wx1 1'x4'</v>
          </cell>
          <cell r="D7697" t="str">
            <v>조</v>
          </cell>
        </row>
        <row r="7698">
          <cell r="A7698">
            <v>7814401</v>
          </cell>
          <cell r="B7698" t="str">
            <v>FRP등 (R:3등급)</v>
          </cell>
          <cell r="C7698" t="str">
            <v>FL 40Wx2 1'x4'</v>
          </cell>
          <cell r="D7698" t="str">
            <v>조</v>
          </cell>
        </row>
        <row r="7699">
          <cell r="A7699">
            <v>7814402</v>
          </cell>
          <cell r="B7699" t="str">
            <v>FRP등 PIPE (R:3)</v>
          </cell>
          <cell r="C7699" t="str">
            <v>FL 40Wx1 1'x4'</v>
          </cell>
          <cell r="D7699" t="str">
            <v>조</v>
          </cell>
        </row>
        <row r="7700">
          <cell r="A7700">
            <v>7814403</v>
          </cell>
          <cell r="B7700" t="str">
            <v>FRP등 PIPE (R:3)</v>
          </cell>
          <cell r="C7700" t="str">
            <v>FL 40Wx2 1'x4'</v>
          </cell>
          <cell r="D7700" t="str">
            <v>조</v>
          </cell>
        </row>
        <row r="7701">
          <cell r="A7701">
            <v>7814450</v>
          </cell>
          <cell r="B7701" t="str">
            <v>FRP등(R:3등급) 1x4</v>
          </cell>
          <cell r="C7701" t="str">
            <v>FL 40Wx1 고조도</v>
          </cell>
          <cell r="D7701" t="str">
            <v>조</v>
          </cell>
        </row>
        <row r="7702">
          <cell r="A7702">
            <v>7814451</v>
          </cell>
          <cell r="B7702" t="str">
            <v>FRP등(R:3등급) 1x4</v>
          </cell>
          <cell r="C7702" t="str">
            <v>FL 40Wx2 고조도</v>
          </cell>
          <cell r="D7702" t="str">
            <v>조</v>
          </cell>
        </row>
        <row r="7703">
          <cell r="A7703">
            <v>7814452</v>
          </cell>
          <cell r="B7703" t="str">
            <v>FRP등PIPE(R:3) 1x4</v>
          </cell>
          <cell r="C7703" t="str">
            <v>FL 40Wx1 고조도</v>
          </cell>
          <cell r="D7703" t="str">
            <v>조</v>
          </cell>
        </row>
        <row r="7704">
          <cell r="A7704">
            <v>7814453</v>
          </cell>
          <cell r="B7704" t="str">
            <v>FRP등PIPE(R:3) 1x4</v>
          </cell>
          <cell r="C7704" t="str">
            <v>FL 40Wx2 고조도</v>
          </cell>
          <cell r="D7704" t="str">
            <v>조</v>
          </cell>
        </row>
        <row r="7705">
          <cell r="A7705">
            <v>7814500</v>
          </cell>
          <cell r="B7705" t="str">
            <v>FRP등 (G:3등급)</v>
          </cell>
          <cell r="C7705" t="str">
            <v>FL 20Wx1 1'x2'</v>
          </cell>
          <cell r="D7705" t="str">
            <v>조</v>
          </cell>
        </row>
        <row r="7706">
          <cell r="A7706">
            <v>7814501</v>
          </cell>
          <cell r="B7706" t="str">
            <v>FRP등 (G:3등급)</v>
          </cell>
          <cell r="C7706" t="str">
            <v>FL 20Wx2 1'x2'</v>
          </cell>
          <cell r="D7706" t="str">
            <v>조</v>
          </cell>
        </row>
        <row r="7707">
          <cell r="A7707">
            <v>7814502</v>
          </cell>
          <cell r="B7707" t="str">
            <v>FRP등 PIPE (G:3)</v>
          </cell>
          <cell r="C7707" t="str">
            <v>FL 20Wx1 1'x2'</v>
          </cell>
          <cell r="D7707" t="str">
            <v>조</v>
          </cell>
        </row>
        <row r="7708">
          <cell r="A7708">
            <v>7814503</v>
          </cell>
          <cell r="B7708" t="str">
            <v>FRP등 PIPE (G:3)</v>
          </cell>
          <cell r="C7708" t="str">
            <v>FL 20Wx2 1'x2'</v>
          </cell>
          <cell r="D7708" t="str">
            <v>조</v>
          </cell>
        </row>
        <row r="7709">
          <cell r="A7709">
            <v>7814550</v>
          </cell>
          <cell r="B7709" t="str">
            <v>FRP등(G:3등급) 1x2</v>
          </cell>
          <cell r="C7709" t="str">
            <v>FL 20Wx1 고조도</v>
          </cell>
          <cell r="D7709" t="str">
            <v>조</v>
          </cell>
        </row>
        <row r="7710">
          <cell r="A7710">
            <v>7814551</v>
          </cell>
          <cell r="B7710" t="str">
            <v>FRP등(G:3등급) 1x2</v>
          </cell>
          <cell r="C7710" t="str">
            <v>FL 20Wx2 고조도</v>
          </cell>
          <cell r="D7710" t="str">
            <v>조</v>
          </cell>
        </row>
        <row r="7711">
          <cell r="A7711">
            <v>7814552</v>
          </cell>
          <cell r="B7711" t="str">
            <v>FRP등PIPE(G:3) 1x2</v>
          </cell>
          <cell r="C7711" t="str">
            <v>FL 20Wx1 고조도</v>
          </cell>
          <cell r="D7711" t="str">
            <v>조</v>
          </cell>
        </row>
        <row r="7712">
          <cell r="A7712">
            <v>7814553</v>
          </cell>
          <cell r="B7712" t="str">
            <v>FRP등PIPE(G:3) 1x2</v>
          </cell>
          <cell r="C7712" t="str">
            <v>FL 20Wx2 고조도</v>
          </cell>
          <cell r="D7712" t="str">
            <v>조</v>
          </cell>
        </row>
        <row r="7713">
          <cell r="A7713">
            <v>7814600</v>
          </cell>
          <cell r="B7713" t="str">
            <v>FRP등 (E:고마크)</v>
          </cell>
          <cell r="C7713" t="str">
            <v>FL 40Wx1 1'x4'</v>
          </cell>
          <cell r="D7713" t="str">
            <v>조</v>
          </cell>
        </row>
        <row r="7714">
          <cell r="A7714">
            <v>7814601</v>
          </cell>
          <cell r="B7714" t="str">
            <v>FRP등 (E:고마크)</v>
          </cell>
          <cell r="C7714" t="str">
            <v>FL 40Wx2 1'x4'</v>
          </cell>
          <cell r="D7714" t="str">
            <v>조</v>
          </cell>
        </row>
        <row r="7715">
          <cell r="A7715">
            <v>7814610</v>
          </cell>
          <cell r="B7715" t="str">
            <v>FRP등 PIPE (E:고)</v>
          </cell>
          <cell r="C7715" t="str">
            <v>FL 40Wx1 1'x4'</v>
          </cell>
          <cell r="D7715" t="str">
            <v>조</v>
          </cell>
        </row>
        <row r="7716">
          <cell r="A7716">
            <v>7814611</v>
          </cell>
          <cell r="B7716" t="str">
            <v>FRP등 PIPE (E:고)</v>
          </cell>
          <cell r="C7716" t="str">
            <v>FL 40Wx2 1'x4'</v>
          </cell>
          <cell r="D7716" t="str">
            <v>조</v>
          </cell>
        </row>
        <row r="7717">
          <cell r="A7717">
            <v>7814700</v>
          </cell>
          <cell r="B7717" t="str">
            <v>FRP등 (E:고마크)</v>
          </cell>
          <cell r="C7717" t="str">
            <v>FL 32Wx1 1'x4'</v>
          </cell>
          <cell r="D7717" t="str">
            <v>조</v>
          </cell>
        </row>
        <row r="7718">
          <cell r="A7718">
            <v>7814701</v>
          </cell>
          <cell r="B7718" t="str">
            <v>FRP등 (E:고마크)</v>
          </cell>
          <cell r="C7718" t="str">
            <v>FL 32Wx2 1'x4'</v>
          </cell>
          <cell r="D7718" t="str">
            <v>조</v>
          </cell>
        </row>
        <row r="7719">
          <cell r="A7719">
            <v>7814710</v>
          </cell>
          <cell r="B7719" t="str">
            <v>FRP등 PIPE (E:고)</v>
          </cell>
          <cell r="C7719" t="str">
            <v>FL 32Wx1 1'x4'</v>
          </cell>
          <cell r="D7719" t="str">
            <v>조</v>
          </cell>
        </row>
        <row r="7720">
          <cell r="A7720">
            <v>7814711</v>
          </cell>
          <cell r="B7720" t="str">
            <v>FRP등 PIPE (E:고)</v>
          </cell>
          <cell r="C7720" t="str">
            <v>FL 32Wx2 1'x4'</v>
          </cell>
          <cell r="D7720" t="str">
            <v>조</v>
          </cell>
        </row>
        <row r="7721">
          <cell r="A7721">
            <v>7815001</v>
          </cell>
          <cell r="B7721" t="str">
            <v>삼 각 등(E)</v>
          </cell>
          <cell r="C7721" t="str">
            <v>FL 20Wx1 1'x2'</v>
          </cell>
          <cell r="D7721" t="str">
            <v>조</v>
          </cell>
        </row>
        <row r="7722">
          <cell r="A7722">
            <v>7815002</v>
          </cell>
          <cell r="B7722" t="str">
            <v>삼 각 등(E)</v>
          </cell>
          <cell r="C7722" t="str">
            <v>FL 20Wx2 1'x2'</v>
          </cell>
          <cell r="D7722" t="str">
            <v>조</v>
          </cell>
        </row>
        <row r="7723">
          <cell r="A7723">
            <v>7815003</v>
          </cell>
          <cell r="B7723" t="str">
            <v>삼 각 등(E)</v>
          </cell>
          <cell r="C7723" t="str">
            <v>FL 20Wx3 2'x2'</v>
          </cell>
          <cell r="D7723" t="str">
            <v>조</v>
          </cell>
        </row>
        <row r="7724">
          <cell r="A7724">
            <v>7815004</v>
          </cell>
          <cell r="B7724" t="str">
            <v>삼 각 등(E)</v>
          </cell>
          <cell r="C7724" t="str">
            <v>FL 40Wx1 1'x4'</v>
          </cell>
          <cell r="D7724" t="str">
            <v>조</v>
          </cell>
        </row>
        <row r="7725">
          <cell r="A7725">
            <v>7815005</v>
          </cell>
          <cell r="B7725" t="str">
            <v>삼 각 등(E)</v>
          </cell>
          <cell r="C7725" t="str">
            <v>FL 40Wx2 1'x4'</v>
          </cell>
          <cell r="D7725" t="str">
            <v>조</v>
          </cell>
        </row>
        <row r="7726">
          <cell r="A7726">
            <v>7815006</v>
          </cell>
          <cell r="B7726" t="str">
            <v>삼 각 등(E)</v>
          </cell>
          <cell r="C7726" t="str">
            <v>FL 40Wx3 2'x4'</v>
          </cell>
          <cell r="D7726" t="str">
            <v>조</v>
          </cell>
        </row>
        <row r="7727">
          <cell r="A7727">
            <v>7815007</v>
          </cell>
          <cell r="B7727" t="str">
            <v>삼 각 등(E)</v>
          </cell>
          <cell r="C7727" t="str">
            <v>FL20Wx1+IL 1'x2'</v>
          </cell>
          <cell r="D7727" t="str">
            <v>조</v>
          </cell>
        </row>
        <row r="7728">
          <cell r="A7728">
            <v>7815008</v>
          </cell>
          <cell r="B7728" t="str">
            <v>삼 각 등(E)</v>
          </cell>
          <cell r="C7728" t="str">
            <v>FL20Wx2+IL 1'x2'</v>
          </cell>
          <cell r="D7728" t="str">
            <v>조</v>
          </cell>
        </row>
        <row r="7729">
          <cell r="A7729">
            <v>7815009</v>
          </cell>
          <cell r="B7729" t="str">
            <v>삼 각 등(E)</v>
          </cell>
          <cell r="C7729" t="str">
            <v>FL20Wx3+IL 2'x2'</v>
          </cell>
          <cell r="D7729" t="str">
            <v>조</v>
          </cell>
        </row>
        <row r="7730">
          <cell r="A7730">
            <v>7815010</v>
          </cell>
          <cell r="B7730" t="str">
            <v>삼 각 등(E)</v>
          </cell>
          <cell r="C7730" t="str">
            <v>FL40Wx1+IL 1'x4'</v>
          </cell>
          <cell r="D7730" t="str">
            <v>조</v>
          </cell>
        </row>
        <row r="7731">
          <cell r="A7731">
            <v>7815011</v>
          </cell>
          <cell r="B7731" t="str">
            <v>삼 각 등(E)</v>
          </cell>
          <cell r="C7731" t="str">
            <v>FL40Wx2+IL 1'x4'</v>
          </cell>
          <cell r="D7731" t="str">
            <v>조</v>
          </cell>
        </row>
        <row r="7732">
          <cell r="A7732">
            <v>7815012</v>
          </cell>
          <cell r="B7732" t="str">
            <v>삼 각 등(E)</v>
          </cell>
          <cell r="C7732" t="str">
            <v>FL40Wx3+IL 2'x4'</v>
          </cell>
          <cell r="D7732" t="str">
            <v>조</v>
          </cell>
        </row>
        <row r="7733">
          <cell r="A7733">
            <v>7815050</v>
          </cell>
          <cell r="B7733" t="str">
            <v>삼 각 등(E) 고조도</v>
          </cell>
          <cell r="C7733" t="str">
            <v>FL 20Wx1 1'x2'</v>
          </cell>
          <cell r="D7733" t="str">
            <v>조</v>
          </cell>
        </row>
        <row r="7734">
          <cell r="A7734">
            <v>7815051</v>
          </cell>
          <cell r="B7734" t="str">
            <v>삼 각 등(E) 고조도</v>
          </cell>
          <cell r="C7734" t="str">
            <v>FL 20Wx2 1'x2'</v>
          </cell>
          <cell r="D7734" t="str">
            <v>조</v>
          </cell>
        </row>
        <row r="7735">
          <cell r="A7735">
            <v>7815052</v>
          </cell>
          <cell r="B7735" t="str">
            <v>삼 각 등(E) 고조도</v>
          </cell>
          <cell r="C7735" t="str">
            <v>FL 20Wx3 2'x2'</v>
          </cell>
          <cell r="D7735" t="str">
            <v>조</v>
          </cell>
        </row>
        <row r="7736">
          <cell r="A7736">
            <v>7815053</v>
          </cell>
          <cell r="B7736" t="str">
            <v>삼 각 등(E) 고조도</v>
          </cell>
          <cell r="C7736" t="str">
            <v>FL 40Wx1 1'x4'</v>
          </cell>
          <cell r="D7736" t="str">
            <v>조</v>
          </cell>
        </row>
        <row r="7737">
          <cell r="A7737">
            <v>7815054</v>
          </cell>
          <cell r="B7737" t="str">
            <v>삼 각 등(E) 고조도</v>
          </cell>
          <cell r="C7737" t="str">
            <v>FL 40Wx2 1'x4'</v>
          </cell>
          <cell r="D7737" t="str">
            <v>조</v>
          </cell>
        </row>
        <row r="7738">
          <cell r="A7738">
            <v>7815055</v>
          </cell>
          <cell r="B7738" t="str">
            <v>삼 각 등(E) 고조도</v>
          </cell>
          <cell r="C7738" t="str">
            <v>FL 40Wx3 2'x4'</v>
          </cell>
          <cell r="D7738" t="str">
            <v>조</v>
          </cell>
        </row>
        <row r="7739">
          <cell r="A7739">
            <v>7815056</v>
          </cell>
          <cell r="B7739" t="str">
            <v>삼 각 등(E) 고조도</v>
          </cell>
          <cell r="C7739" t="str">
            <v>FL20Wx1+IL 1'x2'</v>
          </cell>
          <cell r="D7739" t="str">
            <v>조</v>
          </cell>
        </row>
        <row r="7740">
          <cell r="A7740">
            <v>7815057</v>
          </cell>
          <cell r="B7740" t="str">
            <v>삼 각 등(E) 고조도</v>
          </cell>
          <cell r="C7740" t="str">
            <v>FL20Wx2+IL 1'x2'</v>
          </cell>
          <cell r="D7740" t="str">
            <v>조</v>
          </cell>
        </row>
        <row r="7741">
          <cell r="A7741">
            <v>7815058</v>
          </cell>
          <cell r="B7741" t="str">
            <v>삼 각 등(E) 고조도</v>
          </cell>
          <cell r="C7741" t="str">
            <v>FL20Wx3+IL 2'x2'</v>
          </cell>
          <cell r="D7741" t="str">
            <v>조</v>
          </cell>
        </row>
        <row r="7742">
          <cell r="A7742">
            <v>7815059</v>
          </cell>
          <cell r="B7742" t="str">
            <v>삼 각 등(E) 고조도</v>
          </cell>
          <cell r="C7742" t="str">
            <v>FL40Wx1+IL 1'x4'</v>
          </cell>
          <cell r="D7742" t="str">
            <v>조</v>
          </cell>
        </row>
        <row r="7743">
          <cell r="A7743">
            <v>7815060</v>
          </cell>
          <cell r="B7743" t="str">
            <v>삼 각 등(E) 고조도</v>
          </cell>
          <cell r="C7743" t="str">
            <v>FL40Wx2+IL 1'x4'</v>
          </cell>
          <cell r="D7743" t="str">
            <v>조</v>
          </cell>
        </row>
        <row r="7744">
          <cell r="A7744">
            <v>7815061</v>
          </cell>
          <cell r="B7744" t="str">
            <v>삼 각 등(E) 고조도</v>
          </cell>
          <cell r="C7744" t="str">
            <v>FL40Wx3+IL 2'x4'</v>
          </cell>
          <cell r="D7744" t="str">
            <v>조</v>
          </cell>
        </row>
        <row r="7745">
          <cell r="A7745">
            <v>7815100</v>
          </cell>
          <cell r="B7745" t="str">
            <v>삼 각 등(G)</v>
          </cell>
          <cell r="C7745" t="str">
            <v>FL 20Wx1 1'x2'</v>
          </cell>
          <cell r="D7745" t="str">
            <v>조</v>
          </cell>
        </row>
        <row r="7746">
          <cell r="A7746">
            <v>7815101</v>
          </cell>
          <cell r="B7746" t="str">
            <v>삼 각 등(G)</v>
          </cell>
          <cell r="C7746" t="str">
            <v>FL 20Wx2 1'x2'</v>
          </cell>
          <cell r="D7746" t="str">
            <v>조</v>
          </cell>
        </row>
        <row r="7747">
          <cell r="A7747">
            <v>7815102</v>
          </cell>
          <cell r="B7747" t="str">
            <v>삼 각 등(G)</v>
          </cell>
          <cell r="C7747" t="str">
            <v>FL 20Wx3 2'x2'</v>
          </cell>
          <cell r="D7747" t="str">
            <v>조</v>
          </cell>
        </row>
        <row r="7748">
          <cell r="A7748">
            <v>7815103</v>
          </cell>
          <cell r="B7748" t="str">
            <v>삼 각 등(G)</v>
          </cell>
          <cell r="C7748" t="str">
            <v>FL20Wx1+IL 1'x2'</v>
          </cell>
          <cell r="D7748" t="str">
            <v>조</v>
          </cell>
        </row>
        <row r="7749">
          <cell r="A7749">
            <v>7815104</v>
          </cell>
          <cell r="B7749" t="str">
            <v>삼 각 등(G)</v>
          </cell>
          <cell r="C7749" t="str">
            <v>FL20Wx2+IL 1'x2'</v>
          </cell>
          <cell r="D7749" t="str">
            <v>조</v>
          </cell>
        </row>
        <row r="7750">
          <cell r="A7750">
            <v>7815105</v>
          </cell>
          <cell r="B7750" t="str">
            <v>삼 각 등(G)</v>
          </cell>
          <cell r="C7750" t="str">
            <v>FL20Wx3+IL 2'x2'</v>
          </cell>
          <cell r="D7750" t="str">
            <v>조</v>
          </cell>
        </row>
        <row r="7751">
          <cell r="A7751">
            <v>7815150</v>
          </cell>
          <cell r="B7751" t="str">
            <v>삼 각 등(G) 고조도</v>
          </cell>
          <cell r="C7751" t="str">
            <v>FL 20Wx1 1'x2'</v>
          </cell>
          <cell r="D7751" t="str">
            <v>조</v>
          </cell>
        </row>
        <row r="7752">
          <cell r="A7752">
            <v>7815151</v>
          </cell>
          <cell r="B7752" t="str">
            <v>삼 각 등(G) 고조도</v>
          </cell>
          <cell r="C7752" t="str">
            <v>FL 20Wx2 1'x2'</v>
          </cell>
          <cell r="D7752" t="str">
            <v>조</v>
          </cell>
        </row>
        <row r="7753">
          <cell r="A7753">
            <v>7815152</v>
          </cell>
          <cell r="B7753" t="str">
            <v>삼 각 등(G) 고조도</v>
          </cell>
          <cell r="C7753" t="str">
            <v>FL 20Wx3 2'x2'</v>
          </cell>
          <cell r="D7753" t="str">
            <v>조</v>
          </cell>
        </row>
        <row r="7754">
          <cell r="A7754">
            <v>7815153</v>
          </cell>
          <cell r="B7754" t="str">
            <v>삼 각 등(G) 고조도</v>
          </cell>
          <cell r="C7754" t="str">
            <v>FL20Wx1+IL 1'x2'</v>
          </cell>
          <cell r="D7754" t="str">
            <v>조</v>
          </cell>
        </row>
        <row r="7755">
          <cell r="A7755">
            <v>7815154</v>
          </cell>
          <cell r="B7755" t="str">
            <v>삼 각 등(G) 고조도</v>
          </cell>
          <cell r="C7755" t="str">
            <v>FL20Wx2+IL 1'x2'</v>
          </cell>
          <cell r="D7755" t="str">
            <v>조</v>
          </cell>
        </row>
        <row r="7756">
          <cell r="A7756">
            <v>7815155</v>
          </cell>
          <cell r="B7756" t="str">
            <v>삼 각 등(G) 고조도</v>
          </cell>
          <cell r="C7756" t="str">
            <v>FL20Wx3+IL 2'x2'</v>
          </cell>
          <cell r="D7756" t="str">
            <v>조</v>
          </cell>
        </row>
        <row r="7757">
          <cell r="A7757">
            <v>7815200</v>
          </cell>
          <cell r="B7757" t="str">
            <v>삼 각 등(R)</v>
          </cell>
          <cell r="C7757" t="str">
            <v>FL 40Wx1 1'x4'</v>
          </cell>
          <cell r="D7757" t="str">
            <v>조</v>
          </cell>
        </row>
        <row r="7758">
          <cell r="A7758">
            <v>7815201</v>
          </cell>
          <cell r="B7758" t="str">
            <v>삼 각 등(R)</v>
          </cell>
          <cell r="C7758" t="str">
            <v>FL 40Wx2 1'x4'</v>
          </cell>
          <cell r="D7758" t="str">
            <v>조</v>
          </cell>
        </row>
        <row r="7759">
          <cell r="A7759">
            <v>7815202</v>
          </cell>
          <cell r="B7759" t="str">
            <v>삼 각 등(R)</v>
          </cell>
          <cell r="C7759" t="str">
            <v>FL 40Wx3 2'x4'</v>
          </cell>
          <cell r="D7759" t="str">
            <v>조</v>
          </cell>
        </row>
        <row r="7760">
          <cell r="A7760">
            <v>7815203</v>
          </cell>
          <cell r="B7760" t="str">
            <v>삼 각 등(R)</v>
          </cell>
          <cell r="C7760" t="str">
            <v>FL40Wx1+IL 1'x4'</v>
          </cell>
          <cell r="D7760" t="str">
            <v>조</v>
          </cell>
        </row>
        <row r="7761">
          <cell r="A7761">
            <v>7815204</v>
          </cell>
          <cell r="B7761" t="str">
            <v>삼 각 등(R)</v>
          </cell>
          <cell r="C7761" t="str">
            <v>FL40Wx2+IL 1'x4'</v>
          </cell>
          <cell r="D7761" t="str">
            <v>조</v>
          </cell>
        </row>
        <row r="7762">
          <cell r="A7762">
            <v>7815205</v>
          </cell>
          <cell r="B7762" t="str">
            <v>삼 각 등(R)</v>
          </cell>
          <cell r="C7762" t="str">
            <v>FL40Wx3+IL 2'x4'</v>
          </cell>
          <cell r="D7762" t="str">
            <v>조</v>
          </cell>
        </row>
        <row r="7763">
          <cell r="A7763">
            <v>7815250</v>
          </cell>
          <cell r="B7763" t="str">
            <v>삼 각 등(R) 고조도</v>
          </cell>
          <cell r="C7763" t="str">
            <v>FL 40Wx1 1'x4'</v>
          </cell>
          <cell r="D7763" t="str">
            <v>조</v>
          </cell>
        </row>
        <row r="7764">
          <cell r="A7764">
            <v>7815251</v>
          </cell>
          <cell r="B7764" t="str">
            <v>삼 각 등(R) 고조도</v>
          </cell>
          <cell r="C7764" t="str">
            <v>FL 40Wx2 1'x4'</v>
          </cell>
          <cell r="D7764" t="str">
            <v>조</v>
          </cell>
        </row>
        <row r="7765">
          <cell r="A7765">
            <v>7815252</v>
          </cell>
          <cell r="B7765" t="str">
            <v>삼 각 등(R) 고조도</v>
          </cell>
          <cell r="C7765" t="str">
            <v>FL 40Wx3 2'x4'</v>
          </cell>
          <cell r="D7765" t="str">
            <v>조</v>
          </cell>
        </row>
        <row r="7766">
          <cell r="A7766">
            <v>7815253</v>
          </cell>
          <cell r="B7766" t="str">
            <v>삼 각 등(R) 고조도</v>
          </cell>
          <cell r="C7766" t="str">
            <v>FL40Wx1+IL 1'x4'</v>
          </cell>
          <cell r="D7766" t="str">
            <v>조</v>
          </cell>
        </row>
        <row r="7767">
          <cell r="A7767">
            <v>7815254</v>
          </cell>
          <cell r="B7767" t="str">
            <v>삼 각 등(R) 고조도</v>
          </cell>
          <cell r="C7767" t="str">
            <v>FL40Wx2+IL 1'x4'</v>
          </cell>
          <cell r="D7767" t="str">
            <v>조</v>
          </cell>
        </row>
        <row r="7768">
          <cell r="A7768">
            <v>7815255</v>
          </cell>
          <cell r="B7768" t="str">
            <v>삼 각 등(R) 고조도</v>
          </cell>
          <cell r="C7768" t="str">
            <v>FL40Wx3+IL 2'x4'</v>
          </cell>
          <cell r="D7768" t="str">
            <v>조</v>
          </cell>
        </row>
        <row r="7769">
          <cell r="A7769">
            <v>7815300</v>
          </cell>
          <cell r="B7769" t="str">
            <v>삼 각 등(E)</v>
          </cell>
          <cell r="C7769" t="str">
            <v>FL 32Wx1 1'x4'</v>
          </cell>
          <cell r="D7769" t="str">
            <v>조</v>
          </cell>
        </row>
        <row r="7770">
          <cell r="A7770">
            <v>7815301</v>
          </cell>
          <cell r="B7770" t="str">
            <v>삼 각 등(E)</v>
          </cell>
          <cell r="C7770" t="str">
            <v>FL 32Wx2 1'x4'</v>
          </cell>
          <cell r="D7770" t="str">
            <v>조</v>
          </cell>
        </row>
        <row r="7771">
          <cell r="A7771">
            <v>7815302</v>
          </cell>
          <cell r="B7771" t="str">
            <v>삼 각 등(E)</v>
          </cell>
          <cell r="C7771" t="str">
            <v>FL 32Wx3 2'x4'</v>
          </cell>
          <cell r="D7771" t="str">
            <v>조</v>
          </cell>
        </row>
        <row r="7772">
          <cell r="A7772">
            <v>7815303</v>
          </cell>
          <cell r="B7772" t="str">
            <v>삼 각 등(E)</v>
          </cell>
          <cell r="C7772" t="str">
            <v>FL32Wx1+IL 1'x4'</v>
          </cell>
          <cell r="D7772" t="str">
            <v>조</v>
          </cell>
        </row>
        <row r="7773">
          <cell r="A7773">
            <v>7815304</v>
          </cell>
          <cell r="B7773" t="str">
            <v>삼 각 등(E)</v>
          </cell>
          <cell r="C7773" t="str">
            <v>FL32Wx2+IL 1'x4'</v>
          </cell>
          <cell r="D7773" t="str">
            <v>조</v>
          </cell>
        </row>
        <row r="7774">
          <cell r="A7774">
            <v>7815305</v>
          </cell>
          <cell r="B7774" t="str">
            <v>삼 각 등(E)</v>
          </cell>
          <cell r="C7774" t="str">
            <v>FL32Wx3+IL 2'x4'</v>
          </cell>
          <cell r="D7774" t="str">
            <v>조</v>
          </cell>
        </row>
        <row r="7775">
          <cell r="A7775">
            <v>7815350</v>
          </cell>
          <cell r="B7775" t="str">
            <v>삼 각 등(E) 고조도</v>
          </cell>
          <cell r="C7775" t="str">
            <v>FL 32Wx1 1'x4'</v>
          </cell>
          <cell r="D7775" t="str">
            <v>조</v>
          </cell>
        </row>
        <row r="7776">
          <cell r="A7776">
            <v>7815351</v>
          </cell>
          <cell r="B7776" t="str">
            <v>삼 각 등(고조도)</v>
          </cell>
          <cell r="C7776" t="str">
            <v>FL 32Wx2(W/안정기)</v>
          </cell>
          <cell r="D7776" t="str">
            <v>조</v>
          </cell>
        </row>
        <row r="7777">
          <cell r="A7777">
            <v>7815352</v>
          </cell>
          <cell r="B7777" t="str">
            <v>삼 각 등(E) 고조도</v>
          </cell>
          <cell r="C7777" t="str">
            <v>FL 32Wx3 2'x4'</v>
          </cell>
          <cell r="D7777" t="str">
            <v>조</v>
          </cell>
        </row>
        <row r="7778">
          <cell r="A7778">
            <v>7815353</v>
          </cell>
          <cell r="B7778" t="str">
            <v>삼 각 등(E) 고조도</v>
          </cell>
          <cell r="C7778" t="str">
            <v>FL32Wx1+IL 1'x4'</v>
          </cell>
          <cell r="D7778" t="str">
            <v>조</v>
          </cell>
        </row>
        <row r="7779">
          <cell r="A7779">
            <v>7815354</v>
          </cell>
          <cell r="B7779" t="str">
            <v>삼 각 등(E) 고조도</v>
          </cell>
          <cell r="C7779" t="str">
            <v>FL32Wx2+IL 1'x4'</v>
          </cell>
          <cell r="D7779" t="str">
            <v>조</v>
          </cell>
        </row>
        <row r="7780">
          <cell r="A7780">
            <v>7815355</v>
          </cell>
          <cell r="B7780" t="str">
            <v>삼 각 등(E) 고조도</v>
          </cell>
          <cell r="C7780" t="str">
            <v>FL32Wx3+IL 2'x4'</v>
          </cell>
          <cell r="D7780" t="str">
            <v>조</v>
          </cell>
        </row>
        <row r="7781">
          <cell r="A7781">
            <v>7815400</v>
          </cell>
          <cell r="B7781" t="str">
            <v>삼 각 등(R:3등급)</v>
          </cell>
          <cell r="C7781" t="str">
            <v>FL 40Wx1 1'x4'</v>
          </cell>
          <cell r="D7781" t="str">
            <v>조</v>
          </cell>
        </row>
        <row r="7782">
          <cell r="A7782">
            <v>7815401</v>
          </cell>
          <cell r="B7782" t="str">
            <v>삼 각 등(R:3등급)</v>
          </cell>
          <cell r="C7782" t="str">
            <v>FL 40Wx2 1'x4'</v>
          </cell>
          <cell r="D7782" t="str">
            <v>조</v>
          </cell>
        </row>
        <row r="7783">
          <cell r="A7783">
            <v>7815402</v>
          </cell>
          <cell r="B7783" t="str">
            <v>삼 각 등(R:3등급)</v>
          </cell>
          <cell r="C7783" t="str">
            <v>FL 40Wx3 2'x4'</v>
          </cell>
          <cell r="D7783" t="str">
            <v>조</v>
          </cell>
        </row>
        <row r="7784">
          <cell r="A7784">
            <v>7815403</v>
          </cell>
          <cell r="B7784" t="str">
            <v>삼 각 등(R:3등급)</v>
          </cell>
          <cell r="C7784" t="str">
            <v>FL40Wx1+IL 1'x4'</v>
          </cell>
          <cell r="D7784" t="str">
            <v>조</v>
          </cell>
        </row>
        <row r="7785">
          <cell r="A7785">
            <v>7815404</v>
          </cell>
          <cell r="B7785" t="str">
            <v>삼 각 등(R:3등급)</v>
          </cell>
          <cell r="C7785" t="str">
            <v>FL40Wx2+IL 1'x4'</v>
          </cell>
          <cell r="D7785" t="str">
            <v>조</v>
          </cell>
        </row>
        <row r="7786">
          <cell r="A7786">
            <v>7815405</v>
          </cell>
          <cell r="B7786" t="str">
            <v>삼 각 등(R:3등급)</v>
          </cell>
          <cell r="C7786" t="str">
            <v>FL40Wx3+IL 2'x4'</v>
          </cell>
          <cell r="D7786" t="str">
            <v>조</v>
          </cell>
        </row>
        <row r="7787">
          <cell r="A7787">
            <v>7815450</v>
          </cell>
          <cell r="B7787" t="str">
            <v>삼 각 등(R:3) 1x4</v>
          </cell>
          <cell r="C7787" t="str">
            <v>FL 40Wx1 고조도</v>
          </cell>
          <cell r="D7787" t="str">
            <v>조</v>
          </cell>
        </row>
        <row r="7788">
          <cell r="A7788">
            <v>7815451</v>
          </cell>
          <cell r="B7788" t="str">
            <v>삼 각 등(R:3) 1x4</v>
          </cell>
          <cell r="C7788" t="str">
            <v>FL 40Wx2 고조도</v>
          </cell>
          <cell r="D7788" t="str">
            <v>조</v>
          </cell>
        </row>
        <row r="7789">
          <cell r="A7789">
            <v>7815452</v>
          </cell>
          <cell r="B7789" t="str">
            <v>삼 각 등(R:3) 2x4</v>
          </cell>
          <cell r="C7789" t="str">
            <v>FL 40Wx3 고조도</v>
          </cell>
          <cell r="D7789" t="str">
            <v>조</v>
          </cell>
        </row>
        <row r="7790">
          <cell r="A7790">
            <v>7815453</v>
          </cell>
          <cell r="B7790" t="str">
            <v>삼 각 등(R:3) 1x4</v>
          </cell>
          <cell r="C7790" t="str">
            <v>FL40Wx1+IL고조도</v>
          </cell>
          <cell r="D7790" t="str">
            <v>조</v>
          </cell>
        </row>
        <row r="7791">
          <cell r="A7791">
            <v>7815454</v>
          </cell>
          <cell r="B7791" t="str">
            <v>삼 각 등(R:3) 1x4</v>
          </cell>
          <cell r="C7791" t="str">
            <v>FL40Wx2+IL고조도</v>
          </cell>
          <cell r="D7791" t="str">
            <v>조</v>
          </cell>
        </row>
        <row r="7792">
          <cell r="A7792">
            <v>7815455</v>
          </cell>
          <cell r="B7792" t="str">
            <v>삼 각 등(R:3) 2x4</v>
          </cell>
          <cell r="C7792" t="str">
            <v>FL40Wx3+IL고조도</v>
          </cell>
          <cell r="D7792" t="str">
            <v>조</v>
          </cell>
        </row>
        <row r="7793">
          <cell r="A7793">
            <v>7815500</v>
          </cell>
          <cell r="B7793" t="str">
            <v>삼 각 등(G:3등급)</v>
          </cell>
          <cell r="C7793" t="str">
            <v>FL 20Wx1 1'x2'</v>
          </cell>
          <cell r="D7793" t="str">
            <v>조</v>
          </cell>
        </row>
        <row r="7794">
          <cell r="A7794">
            <v>7815501</v>
          </cell>
          <cell r="B7794" t="str">
            <v>삼 각 등(G:3등급)</v>
          </cell>
          <cell r="C7794" t="str">
            <v>FL 20Wx2 1'x2'</v>
          </cell>
          <cell r="D7794" t="str">
            <v>조</v>
          </cell>
        </row>
        <row r="7795">
          <cell r="A7795">
            <v>7815502</v>
          </cell>
          <cell r="B7795" t="str">
            <v>삼 각 등(G:3등급)</v>
          </cell>
          <cell r="C7795" t="str">
            <v>FL 20Wx3 2'x2'</v>
          </cell>
          <cell r="D7795" t="str">
            <v>조</v>
          </cell>
        </row>
        <row r="7796">
          <cell r="A7796">
            <v>7815503</v>
          </cell>
          <cell r="B7796" t="str">
            <v>삼 각 등(G:3등급)</v>
          </cell>
          <cell r="C7796" t="str">
            <v>FL20Wx1+IL 1'x2'</v>
          </cell>
          <cell r="D7796" t="str">
            <v>조</v>
          </cell>
        </row>
        <row r="7797">
          <cell r="A7797">
            <v>7815504</v>
          </cell>
          <cell r="B7797" t="str">
            <v>삼 각 등(G:3등급)</v>
          </cell>
          <cell r="C7797" t="str">
            <v>FL20Wx2+IL 1'x2'</v>
          </cell>
          <cell r="D7797" t="str">
            <v>조</v>
          </cell>
        </row>
        <row r="7798">
          <cell r="A7798">
            <v>7815505</v>
          </cell>
          <cell r="B7798" t="str">
            <v>삼 각 등(G:3등급)</v>
          </cell>
          <cell r="C7798" t="str">
            <v>FL20Wx3+IL 2'x2'</v>
          </cell>
          <cell r="D7798" t="str">
            <v>조</v>
          </cell>
        </row>
        <row r="7799">
          <cell r="A7799">
            <v>7815550</v>
          </cell>
          <cell r="B7799" t="str">
            <v>삼 각 등(G:3) 1x2</v>
          </cell>
          <cell r="C7799" t="str">
            <v>FL 20Wx1 고조도</v>
          </cell>
          <cell r="D7799" t="str">
            <v>조</v>
          </cell>
        </row>
        <row r="7800">
          <cell r="A7800">
            <v>7815551</v>
          </cell>
          <cell r="B7800" t="str">
            <v>삼 각 등(G:3) 1x2</v>
          </cell>
          <cell r="C7800" t="str">
            <v>FL 20Wx2 고조도</v>
          </cell>
          <cell r="D7800" t="str">
            <v>조</v>
          </cell>
        </row>
        <row r="7801">
          <cell r="A7801">
            <v>7815552</v>
          </cell>
          <cell r="B7801" t="str">
            <v>삼 각 등(G:3) 2x2</v>
          </cell>
          <cell r="C7801" t="str">
            <v>FL 20Wx3 고조도</v>
          </cell>
          <cell r="D7801" t="str">
            <v>조</v>
          </cell>
        </row>
        <row r="7802">
          <cell r="A7802">
            <v>7815553</v>
          </cell>
          <cell r="B7802" t="str">
            <v>삼 각 등(G:3) 1x2</v>
          </cell>
          <cell r="C7802" t="str">
            <v>FL20Wx1+IL고조도</v>
          </cell>
          <cell r="D7802" t="str">
            <v>조</v>
          </cell>
        </row>
        <row r="7803">
          <cell r="A7803">
            <v>7815554</v>
          </cell>
          <cell r="B7803" t="str">
            <v>삼 각 등(G:3) 1x2</v>
          </cell>
          <cell r="C7803" t="str">
            <v>FL20Wx2+IL고조도</v>
          </cell>
          <cell r="D7803" t="str">
            <v>조</v>
          </cell>
        </row>
        <row r="7804">
          <cell r="A7804">
            <v>7815555</v>
          </cell>
          <cell r="B7804" t="str">
            <v>삼 각 등(G:3) 2x2</v>
          </cell>
          <cell r="C7804" t="str">
            <v>FL20Wx3+IL고조도</v>
          </cell>
          <cell r="D7804" t="str">
            <v>조</v>
          </cell>
        </row>
        <row r="7805">
          <cell r="A7805">
            <v>7815600</v>
          </cell>
          <cell r="B7805" t="str">
            <v>삼 각 등(E:고마크)</v>
          </cell>
          <cell r="C7805" t="str">
            <v>FL 40Wx1 1'x4'</v>
          </cell>
          <cell r="D7805" t="str">
            <v>조</v>
          </cell>
        </row>
        <row r="7806">
          <cell r="A7806">
            <v>7815601</v>
          </cell>
          <cell r="B7806" t="str">
            <v>삼 각 등(E:고마크)</v>
          </cell>
          <cell r="C7806" t="str">
            <v>FL 40Wx2 1'x4'</v>
          </cell>
          <cell r="D7806" t="str">
            <v>조</v>
          </cell>
        </row>
        <row r="7807">
          <cell r="A7807">
            <v>7815602</v>
          </cell>
          <cell r="B7807" t="str">
            <v>삼 각 등(E:고마크)</v>
          </cell>
          <cell r="C7807" t="str">
            <v>FL 40Wx3 2'x4'</v>
          </cell>
          <cell r="D7807" t="str">
            <v>조</v>
          </cell>
        </row>
        <row r="7808">
          <cell r="A7808">
            <v>7815603</v>
          </cell>
          <cell r="B7808" t="str">
            <v>삼 각 등(E:고마크)</v>
          </cell>
          <cell r="C7808" t="str">
            <v>FL40Wx1+IL 1'x4'</v>
          </cell>
          <cell r="D7808" t="str">
            <v>조</v>
          </cell>
        </row>
        <row r="7809">
          <cell r="A7809">
            <v>7815604</v>
          </cell>
          <cell r="B7809" t="str">
            <v>삼 각 등(E:고마크)</v>
          </cell>
          <cell r="C7809" t="str">
            <v>FL40Wx2+IL 1'x4'</v>
          </cell>
          <cell r="D7809" t="str">
            <v>조</v>
          </cell>
        </row>
        <row r="7810">
          <cell r="A7810">
            <v>7815605</v>
          </cell>
          <cell r="B7810" t="str">
            <v>삼 각 등(E:고마크)</v>
          </cell>
          <cell r="C7810" t="str">
            <v>FL40Wx3+IL 2'x4'</v>
          </cell>
          <cell r="D7810" t="str">
            <v>조</v>
          </cell>
        </row>
        <row r="7811">
          <cell r="A7811">
            <v>7815700</v>
          </cell>
          <cell r="B7811" t="str">
            <v>삼 각 등(E:고마크)</v>
          </cell>
          <cell r="C7811" t="str">
            <v>FL 32Wx1 1'x4'</v>
          </cell>
          <cell r="D7811" t="str">
            <v>조</v>
          </cell>
        </row>
        <row r="7812">
          <cell r="A7812">
            <v>7815701</v>
          </cell>
          <cell r="B7812" t="str">
            <v>삼 각 등(E:고마크)</v>
          </cell>
          <cell r="C7812" t="str">
            <v>FL 32Wx2 1'x4'</v>
          </cell>
          <cell r="D7812" t="str">
            <v>조</v>
          </cell>
        </row>
        <row r="7813">
          <cell r="A7813">
            <v>7815702</v>
          </cell>
          <cell r="B7813" t="str">
            <v>삼 각 등(E:고마크)</v>
          </cell>
          <cell r="C7813" t="str">
            <v>FL 32Wx3 2'x4'</v>
          </cell>
          <cell r="D7813" t="str">
            <v>조</v>
          </cell>
        </row>
        <row r="7814">
          <cell r="A7814">
            <v>7815703</v>
          </cell>
          <cell r="B7814" t="str">
            <v>삼 각 등(E:고마크)</v>
          </cell>
          <cell r="C7814" t="str">
            <v>FL32Wx1+IL 1'x4'</v>
          </cell>
          <cell r="D7814" t="str">
            <v>조</v>
          </cell>
        </row>
        <row r="7815">
          <cell r="A7815">
            <v>7815704</v>
          </cell>
          <cell r="B7815" t="str">
            <v>삼 각 등(E:고마크)</v>
          </cell>
          <cell r="C7815" t="str">
            <v>FL32Wx2+IL 1'x4'</v>
          </cell>
          <cell r="D7815" t="str">
            <v>조</v>
          </cell>
        </row>
        <row r="7816">
          <cell r="A7816">
            <v>7815705</v>
          </cell>
          <cell r="B7816" t="str">
            <v>삼 각 등(E:고마크)</v>
          </cell>
          <cell r="C7816" t="str">
            <v>FL32Wx3+IL 2'x4'</v>
          </cell>
          <cell r="D7816" t="str">
            <v>조</v>
          </cell>
        </row>
        <row r="7817">
          <cell r="A7817">
            <v>7816001</v>
          </cell>
          <cell r="B7817" t="str">
            <v>계단표시등(E)</v>
          </cell>
          <cell r="C7817" t="str">
            <v>FL 20Wx1 1'x2'</v>
          </cell>
          <cell r="D7817" t="str">
            <v>조</v>
          </cell>
        </row>
        <row r="7818">
          <cell r="A7818">
            <v>7816002</v>
          </cell>
          <cell r="B7818" t="str">
            <v>계단표시등(E)</v>
          </cell>
          <cell r="C7818" t="str">
            <v>FL 20Wx2 1'x2'</v>
          </cell>
          <cell r="D7818" t="str">
            <v>조</v>
          </cell>
        </row>
        <row r="7819">
          <cell r="A7819">
            <v>7816003</v>
          </cell>
          <cell r="B7819" t="str">
            <v>계단표시등(E)</v>
          </cell>
          <cell r="C7819" t="str">
            <v>FL 40Wx1 1'x4'</v>
          </cell>
          <cell r="D7819" t="str">
            <v>조</v>
          </cell>
        </row>
        <row r="7820">
          <cell r="A7820">
            <v>7816004</v>
          </cell>
          <cell r="B7820" t="str">
            <v>계단표시등(E)</v>
          </cell>
          <cell r="C7820" t="str">
            <v>FL 40Wx2 1'x4'</v>
          </cell>
          <cell r="D7820" t="str">
            <v>조</v>
          </cell>
        </row>
        <row r="7821">
          <cell r="A7821">
            <v>7816050</v>
          </cell>
          <cell r="B7821" t="str">
            <v>계단표시등(E) 1x2</v>
          </cell>
          <cell r="C7821" t="str">
            <v>FL 20Wx1 고조도</v>
          </cell>
          <cell r="D7821" t="str">
            <v>조</v>
          </cell>
        </row>
        <row r="7822">
          <cell r="A7822">
            <v>7816051</v>
          </cell>
          <cell r="B7822" t="str">
            <v>계단표시등(E) 1x2</v>
          </cell>
          <cell r="C7822" t="str">
            <v>FL 20Wx2 고조도</v>
          </cell>
          <cell r="D7822" t="str">
            <v>조</v>
          </cell>
        </row>
        <row r="7823">
          <cell r="A7823">
            <v>7816052</v>
          </cell>
          <cell r="B7823" t="str">
            <v>계단표시등(E) 1x4</v>
          </cell>
          <cell r="C7823" t="str">
            <v>FL 40Wx1 고조도</v>
          </cell>
          <cell r="D7823" t="str">
            <v>조</v>
          </cell>
        </row>
        <row r="7824">
          <cell r="A7824">
            <v>7816053</v>
          </cell>
          <cell r="B7824" t="str">
            <v>계단표시등(E) 1x4</v>
          </cell>
          <cell r="C7824" t="str">
            <v>FL 40Wx2 고조도</v>
          </cell>
          <cell r="D7824" t="str">
            <v>조</v>
          </cell>
        </row>
        <row r="7825">
          <cell r="A7825">
            <v>7816100</v>
          </cell>
          <cell r="B7825" t="str">
            <v>계단표시등(G)</v>
          </cell>
          <cell r="C7825" t="str">
            <v>FL 20Wx1 1'x2'</v>
          </cell>
          <cell r="D7825" t="str">
            <v>조</v>
          </cell>
        </row>
        <row r="7826">
          <cell r="A7826">
            <v>7816101</v>
          </cell>
          <cell r="B7826" t="str">
            <v>계단표시등(G)</v>
          </cell>
          <cell r="C7826" t="str">
            <v>FL 20Wx2 1'x2'</v>
          </cell>
          <cell r="D7826" t="str">
            <v>조</v>
          </cell>
        </row>
        <row r="7827">
          <cell r="A7827">
            <v>7816150</v>
          </cell>
          <cell r="B7827" t="str">
            <v>계단표시등(G) 1x2</v>
          </cell>
          <cell r="C7827" t="str">
            <v>FL 20Wx1 고조도</v>
          </cell>
          <cell r="D7827" t="str">
            <v>조</v>
          </cell>
        </row>
        <row r="7828">
          <cell r="A7828">
            <v>7816151</v>
          </cell>
          <cell r="B7828" t="str">
            <v>계단표시등(G) 1x2</v>
          </cell>
          <cell r="C7828" t="str">
            <v>FL 20Wx2 고조도</v>
          </cell>
          <cell r="D7828" t="str">
            <v>조</v>
          </cell>
        </row>
        <row r="7829">
          <cell r="A7829">
            <v>7816200</v>
          </cell>
          <cell r="B7829" t="str">
            <v>계단표시등(R)</v>
          </cell>
          <cell r="C7829" t="str">
            <v>FL 40Wx1 1'x4'</v>
          </cell>
          <cell r="D7829" t="str">
            <v>조</v>
          </cell>
        </row>
        <row r="7830">
          <cell r="A7830">
            <v>7816201</v>
          </cell>
          <cell r="B7830" t="str">
            <v>계단표시등(R)</v>
          </cell>
          <cell r="C7830" t="str">
            <v>FL 40Wx2 1'x4'</v>
          </cell>
          <cell r="D7830" t="str">
            <v>조</v>
          </cell>
        </row>
        <row r="7831">
          <cell r="A7831">
            <v>7816250</v>
          </cell>
          <cell r="B7831" t="str">
            <v>계단표시등(R) 1x4</v>
          </cell>
          <cell r="C7831" t="str">
            <v>FL 40Wx1 고조도</v>
          </cell>
          <cell r="D7831" t="str">
            <v>조</v>
          </cell>
        </row>
        <row r="7832">
          <cell r="A7832">
            <v>7816251</v>
          </cell>
          <cell r="B7832" t="str">
            <v>계단표시등(R) 1x4</v>
          </cell>
          <cell r="C7832" t="str">
            <v>FL 40Wx2 고조도</v>
          </cell>
          <cell r="D7832" t="str">
            <v>조</v>
          </cell>
        </row>
        <row r="7833">
          <cell r="A7833">
            <v>7816300</v>
          </cell>
          <cell r="B7833" t="str">
            <v>계단표시등(E)</v>
          </cell>
          <cell r="C7833" t="str">
            <v>FL 32Wx1 1'x4'</v>
          </cell>
          <cell r="D7833" t="str">
            <v>조</v>
          </cell>
        </row>
        <row r="7834">
          <cell r="A7834">
            <v>7816301</v>
          </cell>
          <cell r="B7834" t="str">
            <v>계단표시등(E)</v>
          </cell>
          <cell r="C7834" t="str">
            <v>FL 32Wx2 1'x4'</v>
          </cell>
          <cell r="D7834" t="str">
            <v>조</v>
          </cell>
        </row>
        <row r="7835">
          <cell r="A7835">
            <v>7816350</v>
          </cell>
          <cell r="B7835" t="str">
            <v>계단표시등(E) 1x4</v>
          </cell>
          <cell r="C7835" t="str">
            <v>FL 32Wx1 고조도</v>
          </cell>
          <cell r="D7835" t="str">
            <v>조</v>
          </cell>
        </row>
        <row r="7836">
          <cell r="A7836">
            <v>7816351</v>
          </cell>
          <cell r="B7836" t="str">
            <v>계단표시등(E) 1x4</v>
          </cell>
          <cell r="C7836" t="str">
            <v>FL 32Wx2 고조도</v>
          </cell>
          <cell r="D7836" t="str">
            <v>조</v>
          </cell>
        </row>
        <row r="7837">
          <cell r="A7837">
            <v>7816400</v>
          </cell>
          <cell r="B7837" t="str">
            <v>계단표시등(R:3)</v>
          </cell>
          <cell r="C7837" t="str">
            <v>FL 40Wx1 1'x4'</v>
          </cell>
          <cell r="D7837" t="str">
            <v>조</v>
          </cell>
        </row>
        <row r="7838">
          <cell r="A7838">
            <v>7816401</v>
          </cell>
          <cell r="B7838" t="str">
            <v>계단표시등(R:3)</v>
          </cell>
          <cell r="C7838" t="str">
            <v>FL 40Wx2 1'x4'</v>
          </cell>
          <cell r="D7838" t="str">
            <v>조</v>
          </cell>
        </row>
        <row r="7839">
          <cell r="A7839">
            <v>7816450</v>
          </cell>
          <cell r="B7839" t="str">
            <v>계단표시등(R:3)1x4</v>
          </cell>
          <cell r="C7839" t="str">
            <v>FL 40Wx1 고조도</v>
          </cell>
          <cell r="D7839" t="str">
            <v>조</v>
          </cell>
        </row>
        <row r="7840">
          <cell r="A7840">
            <v>7816451</v>
          </cell>
          <cell r="B7840" t="str">
            <v>계단표시등(R:3)1x4</v>
          </cell>
          <cell r="C7840" t="str">
            <v>FL 40Wx2 고조도</v>
          </cell>
          <cell r="D7840" t="str">
            <v>조</v>
          </cell>
        </row>
        <row r="7841">
          <cell r="A7841">
            <v>7816500</v>
          </cell>
          <cell r="B7841" t="str">
            <v>계단표시등(G:3)</v>
          </cell>
          <cell r="C7841" t="str">
            <v>FL 20Wx1 1'x2'</v>
          </cell>
          <cell r="D7841" t="str">
            <v>조</v>
          </cell>
        </row>
        <row r="7842">
          <cell r="A7842">
            <v>7816501</v>
          </cell>
          <cell r="B7842" t="str">
            <v>계단표시등(G:3)</v>
          </cell>
          <cell r="C7842" t="str">
            <v>FL 20Wx2 1'x2'</v>
          </cell>
          <cell r="D7842" t="str">
            <v>조</v>
          </cell>
        </row>
        <row r="7843">
          <cell r="A7843">
            <v>7816550</v>
          </cell>
          <cell r="B7843" t="str">
            <v>계단표시등(G:3)1x2</v>
          </cell>
          <cell r="C7843" t="str">
            <v>FL 20Wx1 고조도</v>
          </cell>
          <cell r="D7843" t="str">
            <v>조</v>
          </cell>
        </row>
        <row r="7844">
          <cell r="A7844">
            <v>7816551</v>
          </cell>
          <cell r="B7844" t="str">
            <v>계단표시등(G:3)1x2</v>
          </cell>
          <cell r="C7844" t="str">
            <v>FL 20Wx2 고조도</v>
          </cell>
          <cell r="D7844" t="str">
            <v>조</v>
          </cell>
        </row>
        <row r="7845">
          <cell r="A7845">
            <v>7816600</v>
          </cell>
          <cell r="B7845" t="str">
            <v>계단표시등(E:고)</v>
          </cell>
          <cell r="C7845" t="str">
            <v>FL 40Wx1 1'x4'</v>
          </cell>
          <cell r="D7845" t="str">
            <v>조</v>
          </cell>
        </row>
        <row r="7846">
          <cell r="A7846">
            <v>7816601</v>
          </cell>
          <cell r="B7846" t="str">
            <v>계단표시등(E:고)</v>
          </cell>
          <cell r="C7846" t="str">
            <v>FL 40Wx2 1'x4'</v>
          </cell>
          <cell r="D7846" t="str">
            <v>조</v>
          </cell>
        </row>
        <row r="7847">
          <cell r="A7847">
            <v>7816700</v>
          </cell>
          <cell r="B7847" t="str">
            <v>계단표시등(E:고)</v>
          </cell>
          <cell r="C7847" t="str">
            <v>FL 32Wx1 1'x4'</v>
          </cell>
          <cell r="D7847" t="str">
            <v>조</v>
          </cell>
        </row>
        <row r="7848">
          <cell r="A7848">
            <v>7816701</v>
          </cell>
          <cell r="B7848" t="str">
            <v>계단표시등(E:고)</v>
          </cell>
          <cell r="C7848" t="str">
            <v>FL 32Wx2 1'x4'</v>
          </cell>
          <cell r="D7848" t="str">
            <v>조</v>
          </cell>
        </row>
        <row r="7849">
          <cell r="A7849">
            <v>7817001</v>
          </cell>
          <cell r="B7849" t="str">
            <v>방폭등-안전증(E)</v>
          </cell>
          <cell r="C7849" t="str">
            <v>FL 20Wx1 1'x2'</v>
          </cell>
          <cell r="D7849" t="str">
            <v>조</v>
          </cell>
        </row>
        <row r="7850">
          <cell r="A7850">
            <v>7817002</v>
          </cell>
          <cell r="B7850" t="str">
            <v>방폭등-안전증(E)</v>
          </cell>
          <cell r="C7850" t="str">
            <v>FL 20Wx2 1'x2'</v>
          </cell>
          <cell r="D7850" t="str">
            <v>조</v>
          </cell>
        </row>
        <row r="7851">
          <cell r="A7851">
            <v>7817020</v>
          </cell>
          <cell r="B7851" t="str">
            <v>방폭등-안전증(E)</v>
          </cell>
          <cell r="C7851" t="str">
            <v>FL 40Wx1 1'x4'</v>
          </cell>
          <cell r="D7851" t="str">
            <v>조</v>
          </cell>
        </row>
        <row r="7852">
          <cell r="A7852">
            <v>7817021</v>
          </cell>
          <cell r="B7852" t="str">
            <v>방폭등-안전증(E)</v>
          </cell>
          <cell r="C7852" t="str">
            <v>FL 40Wx2 1'x4'</v>
          </cell>
          <cell r="D7852" t="str">
            <v>조</v>
          </cell>
        </row>
        <row r="7853">
          <cell r="A7853">
            <v>7817040</v>
          </cell>
          <cell r="B7853" t="str">
            <v>방폭등-안전증(G)</v>
          </cell>
          <cell r="C7853" t="str">
            <v>FL 20Wx1 1'x2'</v>
          </cell>
          <cell r="D7853" t="str">
            <v>조</v>
          </cell>
        </row>
        <row r="7854">
          <cell r="A7854">
            <v>7817041</v>
          </cell>
          <cell r="B7854" t="str">
            <v>방폭등-안전증(G)</v>
          </cell>
          <cell r="C7854" t="str">
            <v>FL 20Wx2 1'x2'</v>
          </cell>
          <cell r="D7854" t="str">
            <v>조</v>
          </cell>
        </row>
        <row r="7855">
          <cell r="A7855">
            <v>7817060</v>
          </cell>
          <cell r="B7855" t="str">
            <v>방폭등-안전증(R)</v>
          </cell>
          <cell r="C7855" t="str">
            <v>FL 40Wx1 1'x4'</v>
          </cell>
          <cell r="D7855" t="str">
            <v>조</v>
          </cell>
        </row>
        <row r="7856">
          <cell r="A7856">
            <v>7817061</v>
          </cell>
          <cell r="B7856" t="str">
            <v>방폭등-안전증(R)</v>
          </cell>
          <cell r="C7856" t="str">
            <v>FL 40Wx2 1'x4'</v>
          </cell>
          <cell r="D7856" t="str">
            <v>조</v>
          </cell>
        </row>
        <row r="7857">
          <cell r="A7857">
            <v>7817080</v>
          </cell>
          <cell r="B7857" t="str">
            <v>방폭등-안전증(E)</v>
          </cell>
          <cell r="C7857" t="str">
            <v>FL 32Wx1 1'x4'</v>
          </cell>
          <cell r="D7857" t="str">
            <v>조</v>
          </cell>
        </row>
        <row r="7858">
          <cell r="A7858">
            <v>7817081</v>
          </cell>
          <cell r="B7858" t="str">
            <v>방폭등-안전증(E)</v>
          </cell>
          <cell r="C7858" t="str">
            <v>FL 32Wx2 1'x4'</v>
          </cell>
          <cell r="D7858" t="str">
            <v>조</v>
          </cell>
        </row>
        <row r="7859">
          <cell r="A7859">
            <v>7817100</v>
          </cell>
          <cell r="B7859" t="str">
            <v>방폭등-안전증(R:3)</v>
          </cell>
          <cell r="C7859" t="str">
            <v>FL 40Wx1 1'x4'</v>
          </cell>
          <cell r="D7859" t="str">
            <v>조</v>
          </cell>
        </row>
        <row r="7860">
          <cell r="A7860">
            <v>7817101</v>
          </cell>
          <cell r="B7860" t="str">
            <v>방폭등-안전증(R:3)</v>
          </cell>
          <cell r="C7860" t="str">
            <v>FL 40Wx2 1'x4'</v>
          </cell>
          <cell r="D7860" t="str">
            <v>조</v>
          </cell>
        </row>
        <row r="7861">
          <cell r="A7861">
            <v>7817120</v>
          </cell>
          <cell r="B7861" t="str">
            <v>방폭등-안전증(G:3)</v>
          </cell>
          <cell r="C7861" t="str">
            <v>FL 20Wx1 1'x2'</v>
          </cell>
          <cell r="D7861" t="str">
            <v>조</v>
          </cell>
        </row>
        <row r="7862">
          <cell r="A7862">
            <v>7817121</v>
          </cell>
          <cell r="B7862" t="str">
            <v>방폭등-안전증(G:3)</v>
          </cell>
          <cell r="C7862" t="str">
            <v>FL 20Wx2 1'x2'</v>
          </cell>
          <cell r="D7862" t="str">
            <v>조</v>
          </cell>
        </row>
        <row r="7863">
          <cell r="A7863">
            <v>7817140</v>
          </cell>
          <cell r="B7863" t="str">
            <v>방폭등-안전증-E:고</v>
          </cell>
          <cell r="C7863" t="str">
            <v>FL 40Wx1 1'x4'</v>
          </cell>
          <cell r="D7863" t="str">
            <v>조</v>
          </cell>
        </row>
        <row r="7864">
          <cell r="A7864">
            <v>7817141</v>
          </cell>
          <cell r="B7864" t="str">
            <v>방폭등-안전증-E:고</v>
          </cell>
          <cell r="C7864" t="str">
            <v>FL 40Wx2 1'x4'</v>
          </cell>
          <cell r="D7864" t="str">
            <v>조</v>
          </cell>
        </row>
        <row r="7865">
          <cell r="A7865">
            <v>7817201</v>
          </cell>
          <cell r="B7865" t="str">
            <v>방폭등-내압(E)</v>
          </cell>
          <cell r="C7865" t="str">
            <v>FL 20Wx1 1'x2'</v>
          </cell>
          <cell r="D7865" t="str">
            <v>조</v>
          </cell>
        </row>
        <row r="7866">
          <cell r="A7866">
            <v>7817202</v>
          </cell>
          <cell r="B7866" t="str">
            <v>방폭등-내압(E)</v>
          </cell>
          <cell r="C7866" t="str">
            <v>FL 20Wx2 1'x2'</v>
          </cell>
          <cell r="D7866" t="str">
            <v>조</v>
          </cell>
        </row>
        <row r="7867">
          <cell r="A7867">
            <v>7817220</v>
          </cell>
          <cell r="B7867" t="str">
            <v>방폭등-내압(E)</v>
          </cell>
          <cell r="C7867" t="str">
            <v>FL 40Wx1 1'x4'</v>
          </cell>
          <cell r="D7867" t="str">
            <v>조</v>
          </cell>
        </row>
        <row r="7868">
          <cell r="A7868">
            <v>7817221</v>
          </cell>
          <cell r="B7868" t="str">
            <v>방폭등-내압(E)</v>
          </cell>
          <cell r="C7868" t="str">
            <v>FL 40Wx2 1'x4'</v>
          </cell>
          <cell r="D7868" t="str">
            <v>조</v>
          </cell>
        </row>
        <row r="7869">
          <cell r="A7869">
            <v>7817240</v>
          </cell>
          <cell r="B7869" t="str">
            <v>방폭등-내압(G)</v>
          </cell>
          <cell r="C7869" t="str">
            <v>FL 20Wx1 1'x2'</v>
          </cell>
          <cell r="D7869" t="str">
            <v>조</v>
          </cell>
        </row>
        <row r="7870">
          <cell r="A7870">
            <v>7817241</v>
          </cell>
          <cell r="B7870" t="str">
            <v>방폭등-내압(G)</v>
          </cell>
          <cell r="C7870" t="str">
            <v>FL 20Wx2 1'x2'</v>
          </cell>
          <cell r="D7870" t="str">
            <v>조</v>
          </cell>
        </row>
        <row r="7871">
          <cell r="A7871">
            <v>7817260</v>
          </cell>
          <cell r="B7871" t="str">
            <v>방폭등-내압(R)</v>
          </cell>
          <cell r="C7871" t="str">
            <v>FL 40Wx1 1'x4'</v>
          </cell>
          <cell r="D7871" t="str">
            <v>조</v>
          </cell>
        </row>
        <row r="7872">
          <cell r="A7872">
            <v>7817261</v>
          </cell>
          <cell r="B7872" t="str">
            <v>방폭등-내압(R)</v>
          </cell>
          <cell r="C7872" t="str">
            <v>FL 40Wx2 1'x4'</v>
          </cell>
          <cell r="D7872" t="str">
            <v>조</v>
          </cell>
        </row>
        <row r="7873">
          <cell r="A7873">
            <v>7817280</v>
          </cell>
          <cell r="B7873" t="str">
            <v>방폭등-내압(E)</v>
          </cell>
          <cell r="C7873" t="str">
            <v>FL 32Wx1 1'x4'</v>
          </cell>
          <cell r="D7873" t="str">
            <v>조</v>
          </cell>
        </row>
        <row r="7874">
          <cell r="A7874">
            <v>7817281</v>
          </cell>
          <cell r="B7874" t="str">
            <v>방폭등-내압(E)</v>
          </cell>
          <cell r="C7874" t="str">
            <v>FL 32Wx2 1'x4'</v>
          </cell>
          <cell r="D7874" t="str">
            <v>조</v>
          </cell>
        </row>
        <row r="7875">
          <cell r="A7875">
            <v>7817300</v>
          </cell>
          <cell r="B7875" t="str">
            <v>방폭등-내압(R:3)</v>
          </cell>
          <cell r="C7875" t="str">
            <v>FL 40Wx1 1'x4'</v>
          </cell>
          <cell r="D7875" t="str">
            <v>조</v>
          </cell>
        </row>
        <row r="7876">
          <cell r="A7876">
            <v>7817301</v>
          </cell>
          <cell r="B7876" t="str">
            <v>방폭등-내압(R:3)</v>
          </cell>
          <cell r="C7876" t="str">
            <v>FL 40Wx2 1'x4'</v>
          </cell>
          <cell r="D7876" t="str">
            <v>조</v>
          </cell>
        </row>
        <row r="7877">
          <cell r="A7877">
            <v>7817320</v>
          </cell>
          <cell r="B7877" t="str">
            <v>방폭등-내압(G:3)</v>
          </cell>
          <cell r="C7877" t="str">
            <v>FL 20Wx1 1'x2'</v>
          </cell>
          <cell r="D7877" t="str">
            <v>조</v>
          </cell>
        </row>
        <row r="7878">
          <cell r="A7878">
            <v>7817321</v>
          </cell>
          <cell r="B7878" t="str">
            <v>방폭등-내압(G:3)</v>
          </cell>
          <cell r="C7878" t="str">
            <v>FL 20Wx2 1'x2'</v>
          </cell>
          <cell r="D7878" t="str">
            <v>조</v>
          </cell>
        </row>
        <row r="7879">
          <cell r="A7879">
            <v>7817340</v>
          </cell>
          <cell r="B7879" t="str">
            <v>방폭등-내압(E:고)</v>
          </cell>
          <cell r="C7879" t="str">
            <v>FL 40Wx1 1'x4'</v>
          </cell>
          <cell r="D7879" t="str">
            <v>조</v>
          </cell>
        </row>
        <row r="7880">
          <cell r="A7880">
            <v>7817341</v>
          </cell>
          <cell r="B7880" t="str">
            <v>방폭등-내압(E:고)</v>
          </cell>
          <cell r="C7880" t="str">
            <v>FL 40Wx2 1'x4'</v>
          </cell>
          <cell r="D7880" t="str">
            <v>조</v>
          </cell>
        </row>
        <row r="7881">
          <cell r="A7881">
            <v>7817360</v>
          </cell>
          <cell r="B7881" t="str">
            <v>방폭등-내압(E:고)</v>
          </cell>
          <cell r="C7881" t="str">
            <v>FL 32Wx1 1'x4'</v>
          </cell>
          <cell r="D7881" t="str">
            <v>조</v>
          </cell>
        </row>
        <row r="7882">
          <cell r="A7882">
            <v>7817361</v>
          </cell>
          <cell r="B7882" t="str">
            <v>방폭등-내압(E:고)</v>
          </cell>
          <cell r="C7882" t="str">
            <v>FL 32Wx2 1'x4'</v>
          </cell>
          <cell r="D7882" t="str">
            <v>조</v>
          </cell>
        </row>
        <row r="7883">
          <cell r="A7883">
            <v>7830001</v>
          </cell>
          <cell r="B7883" t="str">
            <v>다운라이트</v>
          </cell>
          <cell r="C7883" t="str">
            <v>IL 30W 4.5"일반</v>
          </cell>
          <cell r="D7883" t="str">
            <v>조</v>
          </cell>
        </row>
        <row r="7884">
          <cell r="A7884">
            <v>7830002</v>
          </cell>
          <cell r="B7884" t="str">
            <v>다운라이트</v>
          </cell>
          <cell r="C7884" t="str">
            <v>IL 60W 4.5"일반</v>
          </cell>
          <cell r="D7884" t="str">
            <v>조</v>
          </cell>
        </row>
        <row r="7885">
          <cell r="A7885">
            <v>7830003</v>
          </cell>
          <cell r="B7885" t="str">
            <v>다운라이트</v>
          </cell>
          <cell r="C7885" t="str">
            <v>IL 100W 4.5"일반</v>
          </cell>
          <cell r="D7885" t="str">
            <v>조</v>
          </cell>
        </row>
        <row r="7886">
          <cell r="A7886">
            <v>7830020</v>
          </cell>
          <cell r="B7886" t="str">
            <v>다운라이트</v>
          </cell>
          <cell r="C7886" t="str">
            <v>IL 30W 6"일반</v>
          </cell>
          <cell r="D7886" t="str">
            <v>조</v>
          </cell>
        </row>
        <row r="7887">
          <cell r="A7887">
            <v>7830021</v>
          </cell>
          <cell r="B7887" t="str">
            <v>다운라이트</v>
          </cell>
          <cell r="C7887" t="str">
            <v>IL 60W 6"일반</v>
          </cell>
          <cell r="D7887" t="str">
            <v>조</v>
          </cell>
        </row>
        <row r="7888">
          <cell r="A7888">
            <v>7830022</v>
          </cell>
          <cell r="B7888" t="str">
            <v>다운라이트</v>
          </cell>
          <cell r="C7888" t="str">
            <v>IL 100W 6"일반</v>
          </cell>
          <cell r="D7888" t="str">
            <v>조</v>
          </cell>
        </row>
        <row r="7889">
          <cell r="A7889">
            <v>7830040</v>
          </cell>
          <cell r="B7889" t="str">
            <v>다운라이트</v>
          </cell>
          <cell r="C7889" t="str">
            <v>IL 30W 4.5"밀러</v>
          </cell>
          <cell r="D7889" t="str">
            <v>조</v>
          </cell>
        </row>
        <row r="7890">
          <cell r="A7890">
            <v>7830041</v>
          </cell>
          <cell r="B7890" t="str">
            <v>다운라이트</v>
          </cell>
          <cell r="C7890" t="str">
            <v>IL 60W 4.5"밀러</v>
          </cell>
          <cell r="D7890" t="str">
            <v>조</v>
          </cell>
        </row>
        <row r="7891">
          <cell r="A7891">
            <v>7830042</v>
          </cell>
          <cell r="B7891" t="str">
            <v>다운라이트</v>
          </cell>
          <cell r="C7891" t="str">
            <v>IL 100W 4.5"밀러</v>
          </cell>
          <cell r="D7891" t="str">
            <v>조</v>
          </cell>
        </row>
        <row r="7892">
          <cell r="A7892">
            <v>7830060</v>
          </cell>
          <cell r="B7892" t="str">
            <v>다운라이트</v>
          </cell>
          <cell r="C7892" t="str">
            <v>IL 30W 6"밀러</v>
          </cell>
          <cell r="D7892" t="str">
            <v>조</v>
          </cell>
        </row>
        <row r="7893">
          <cell r="A7893">
            <v>7830061</v>
          </cell>
          <cell r="B7893" t="str">
            <v>다운라이트</v>
          </cell>
          <cell r="C7893" t="str">
            <v>IL 60W 6"밀러</v>
          </cell>
          <cell r="D7893" t="str">
            <v>조</v>
          </cell>
        </row>
        <row r="7894">
          <cell r="A7894">
            <v>7830062</v>
          </cell>
          <cell r="B7894" t="str">
            <v>다운라이트</v>
          </cell>
          <cell r="C7894" t="str">
            <v>IL 100W 6"밀러</v>
          </cell>
          <cell r="D7894" t="str">
            <v>조</v>
          </cell>
        </row>
        <row r="7895">
          <cell r="A7895">
            <v>7830080</v>
          </cell>
          <cell r="B7895" t="str">
            <v>다운라이트</v>
          </cell>
          <cell r="C7895" t="str">
            <v>FUL 7W 전구형</v>
          </cell>
          <cell r="D7895" t="str">
            <v>조</v>
          </cell>
        </row>
        <row r="7896">
          <cell r="A7896">
            <v>7830081</v>
          </cell>
          <cell r="B7896" t="str">
            <v>다운라이트</v>
          </cell>
          <cell r="C7896" t="str">
            <v>FUL 9W 전구형</v>
          </cell>
          <cell r="D7896" t="str">
            <v>조</v>
          </cell>
        </row>
        <row r="7897">
          <cell r="A7897">
            <v>7830082</v>
          </cell>
          <cell r="B7897" t="str">
            <v>다운라이트</v>
          </cell>
          <cell r="C7897" t="str">
            <v>FUL 11W 전구형</v>
          </cell>
          <cell r="D7897" t="str">
            <v>조</v>
          </cell>
        </row>
        <row r="7898">
          <cell r="A7898">
            <v>7830083</v>
          </cell>
          <cell r="B7898" t="str">
            <v>다운라이트</v>
          </cell>
          <cell r="C7898" t="str">
            <v>FUL 13W 전구형</v>
          </cell>
          <cell r="D7898" t="str">
            <v>조</v>
          </cell>
        </row>
        <row r="7899">
          <cell r="A7899">
            <v>7830084</v>
          </cell>
          <cell r="B7899" t="str">
            <v>다운라이트</v>
          </cell>
          <cell r="C7899" t="str">
            <v>FUL 15W 전구형</v>
          </cell>
          <cell r="D7899" t="str">
            <v>조</v>
          </cell>
        </row>
        <row r="7900">
          <cell r="A7900">
            <v>7830085</v>
          </cell>
          <cell r="B7900" t="str">
            <v>다운라이트</v>
          </cell>
          <cell r="C7900" t="str">
            <v>FUL 17W 전구형</v>
          </cell>
          <cell r="D7900" t="str">
            <v>조</v>
          </cell>
        </row>
        <row r="7901">
          <cell r="A7901">
            <v>7830086</v>
          </cell>
          <cell r="B7901" t="str">
            <v>다운라이트</v>
          </cell>
          <cell r="C7901" t="str">
            <v>FUL 18W 전구형</v>
          </cell>
          <cell r="D7901" t="str">
            <v>조</v>
          </cell>
        </row>
        <row r="7902">
          <cell r="A7902">
            <v>7830087</v>
          </cell>
          <cell r="B7902" t="str">
            <v>다운라이트</v>
          </cell>
          <cell r="C7902" t="str">
            <v>FUL 20W 전구형</v>
          </cell>
          <cell r="D7902" t="str">
            <v>조</v>
          </cell>
        </row>
        <row r="7903">
          <cell r="A7903">
            <v>7830088</v>
          </cell>
          <cell r="B7903" t="str">
            <v>다운라이트</v>
          </cell>
          <cell r="C7903" t="str">
            <v>FUL 23W 전구형</v>
          </cell>
          <cell r="D7903" t="str">
            <v>조</v>
          </cell>
        </row>
        <row r="7904">
          <cell r="A7904">
            <v>7830089</v>
          </cell>
          <cell r="B7904" t="str">
            <v>다운라이트</v>
          </cell>
          <cell r="C7904" t="str">
            <v>FUL 27W 전구형</v>
          </cell>
          <cell r="D7904" t="str">
            <v>조</v>
          </cell>
        </row>
        <row r="7905">
          <cell r="A7905">
            <v>7830100</v>
          </cell>
          <cell r="B7905" t="str">
            <v>다운라이트</v>
          </cell>
          <cell r="C7905" t="str">
            <v>FUL 7W 핀타입</v>
          </cell>
          <cell r="D7905" t="str">
            <v>조</v>
          </cell>
        </row>
        <row r="7906">
          <cell r="A7906">
            <v>7830101</v>
          </cell>
          <cell r="B7906" t="str">
            <v>다운라이트</v>
          </cell>
          <cell r="C7906" t="str">
            <v>FUL 9W 핀타입</v>
          </cell>
          <cell r="D7906" t="str">
            <v>조</v>
          </cell>
        </row>
        <row r="7907">
          <cell r="A7907">
            <v>7830102</v>
          </cell>
          <cell r="B7907" t="str">
            <v>다운라이트</v>
          </cell>
          <cell r="C7907" t="str">
            <v>FUL 11W 핀타입</v>
          </cell>
          <cell r="D7907" t="str">
            <v>조</v>
          </cell>
        </row>
        <row r="7908">
          <cell r="A7908">
            <v>7830103</v>
          </cell>
          <cell r="B7908" t="str">
            <v>다운라이트</v>
          </cell>
          <cell r="C7908" t="str">
            <v>FUL 13W 핀타입</v>
          </cell>
          <cell r="D7908" t="str">
            <v>조</v>
          </cell>
        </row>
        <row r="7909">
          <cell r="A7909">
            <v>7830104</v>
          </cell>
          <cell r="B7909" t="str">
            <v>다운라이트</v>
          </cell>
          <cell r="C7909" t="str">
            <v>FUL 18W 핀타입</v>
          </cell>
          <cell r="D7909" t="str">
            <v>조</v>
          </cell>
        </row>
        <row r="7910">
          <cell r="A7910">
            <v>7830105</v>
          </cell>
          <cell r="B7910" t="str">
            <v>다운라이트</v>
          </cell>
          <cell r="C7910" t="str">
            <v>FUL 26W 핀타입</v>
          </cell>
          <cell r="D7910" t="str">
            <v>조</v>
          </cell>
        </row>
        <row r="7911">
          <cell r="A7911">
            <v>7830140</v>
          </cell>
          <cell r="B7911" t="str">
            <v>다운라이트</v>
          </cell>
          <cell r="C7911" t="str">
            <v>BEAM 100W 6"밀러</v>
          </cell>
          <cell r="D7911" t="str">
            <v>조</v>
          </cell>
        </row>
        <row r="7912">
          <cell r="A7912">
            <v>7830141</v>
          </cell>
          <cell r="B7912" t="str">
            <v>다운라이트</v>
          </cell>
          <cell r="C7912" t="str">
            <v>BEAM 150W 6"밀러</v>
          </cell>
          <cell r="D7912" t="str">
            <v>조</v>
          </cell>
        </row>
        <row r="7913">
          <cell r="A7913">
            <v>7830160</v>
          </cell>
          <cell r="B7913" t="str">
            <v>다운라이트</v>
          </cell>
          <cell r="C7913" t="str">
            <v>HAL 50W 6"밀러</v>
          </cell>
          <cell r="D7913" t="str">
            <v>조</v>
          </cell>
        </row>
        <row r="7914">
          <cell r="A7914">
            <v>7830161</v>
          </cell>
          <cell r="B7914" t="str">
            <v>다운라이트</v>
          </cell>
          <cell r="C7914" t="str">
            <v>HAL 65W 6"밀러</v>
          </cell>
          <cell r="D7914" t="str">
            <v>조</v>
          </cell>
        </row>
        <row r="7915">
          <cell r="A7915">
            <v>7830162</v>
          </cell>
          <cell r="B7915" t="str">
            <v>다운라이트</v>
          </cell>
          <cell r="C7915" t="str">
            <v>HAL 75W 6"밀러</v>
          </cell>
          <cell r="D7915" t="str">
            <v>조</v>
          </cell>
        </row>
        <row r="7916">
          <cell r="A7916">
            <v>7830163</v>
          </cell>
          <cell r="B7916" t="str">
            <v>다운라이트</v>
          </cell>
          <cell r="C7916" t="str">
            <v>HAL 100W 6"밀러</v>
          </cell>
          <cell r="D7916" t="str">
            <v>조</v>
          </cell>
        </row>
        <row r="7917">
          <cell r="A7917">
            <v>7830164</v>
          </cell>
          <cell r="B7917" t="str">
            <v>다운라이트</v>
          </cell>
          <cell r="C7917" t="str">
            <v>HAL 150W 6"밀러</v>
          </cell>
          <cell r="D7917" t="str">
            <v>조</v>
          </cell>
        </row>
        <row r="7918">
          <cell r="A7918">
            <v>7830165</v>
          </cell>
          <cell r="B7918" t="str">
            <v>다운라이트</v>
          </cell>
          <cell r="C7918" t="str">
            <v>HAL 300W 6"밀러</v>
          </cell>
          <cell r="D7918" t="str">
            <v>조</v>
          </cell>
        </row>
        <row r="7919">
          <cell r="A7919">
            <v>7830200</v>
          </cell>
          <cell r="B7919" t="str">
            <v>다운라이트</v>
          </cell>
          <cell r="C7919" t="str">
            <v>BEAM 75W 8"밀러</v>
          </cell>
          <cell r="D7919" t="str">
            <v>조</v>
          </cell>
        </row>
        <row r="7920">
          <cell r="A7920">
            <v>7830201</v>
          </cell>
          <cell r="B7920" t="str">
            <v>다운라이트</v>
          </cell>
          <cell r="C7920" t="str">
            <v>BEAM 100W 8"밀러</v>
          </cell>
          <cell r="D7920" t="str">
            <v>조</v>
          </cell>
        </row>
        <row r="7921">
          <cell r="A7921">
            <v>7830202</v>
          </cell>
          <cell r="B7921" t="str">
            <v>다운라이트</v>
          </cell>
          <cell r="C7921" t="str">
            <v>BEAM 150W 8"밀러</v>
          </cell>
          <cell r="D7921" t="str">
            <v>조</v>
          </cell>
        </row>
        <row r="7922">
          <cell r="A7922">
            <v>7830220</v>
          </cell>
          <cell r="B7922" t="str">
            <v>다운라이트</v>
          </cell>
          <cell r="C7922" t="str">
            <v>HAL 150W 8"밀러</v>
          </cell>
          <cell r="D7922" t="str">
            <v>조</v>
          </cell>
        </row>
        <row r="7923">
          <cell r="A7923">
            <v>7830300</v>
          </cell>
          <cell r="B7923" t="str">
            <v>다운라이트</v>
          </cell>
          <cell r="C7923" t="str">
            <v>IL 30W 4.5"곰보</v>
          </cell>
          <cell r="D7923" t="str">
            <v>조</v>
          </cell>
        </row>
        <row r="7924">
          <cell r="A7924">
            <v>7830301</v>
          </cell>
          <cell r="B7924" t="str">
            <v>다운라이트</v>
          </cell>
          <cell r="C7924" t="str">
            <v>IL 60W 4.5"곰보</v>
          </cell>
          <cell r="D7924" t="str">
            <v>조</v>
          </cell>
        </row>
        <row r="7925">
          <cell r="A7925">
            <v>7830302</v>
          </cell>
          <cell r="B7925" t="str">
            <v>다운라이트</v>
          </cell>
          <cell r="C7925" t="str">
            <v>IL 100W 4.5"곰보</v>
          </cell>
          <cell r="D7925" t="str">
            <v>조</v>
          </cell>
        </row>
        <row r="7926">
          <cell r="A7926">
            <v>7830320</v>
          </cell>
          <cell r="B7926" t="str">
            <v>다운라이트</v>
          </cell>
          <cell r="C7926" t="str">
            <v>HAL 50W 4.5"곰보</v>
          </cell>
          <cell r="D7926" t="str">
            <v>조</v>
          </cell>
        </row>
        <row r="7927">
          <cell r="A7927">
            <v>7830321</v>
          </cell>
          <cell r="B7927" t="str">
            <v>다운라이트</v>
          </cell>
          <cell r="C7927" t="str">
            <v>HAL100W 4.5"곰보</v>
          </cell>
          <cell r="D7927" t="str">
            <v>조</v>
          </cell>
        </row>
        <row r="7928">
          <cell r="A7928">
            <v>7830322</v>
          </cell>
          <cell r="B7928" t="str">
            <v>다운라이트</v>
          </cell>
          <cell r="C7928" t="str">
            <v>HAL150W 4.5"곰보</v>
          </cell>
          <cell r="D7928" t="str">
            <v>조</v>
          </cell>
        </row>
        <row r="7929">
          <cell r="A7929">
            <v>7830400</v>
          </cell>
          <cell r="B7929" t="str">
            <v>다운라이트</v>
          </cell>
          <cell r="C7929" t="str">
            <v>IL 30W 6"곰보</v>
          </cell>
          <cell r="D7929" t="str">
            <v>조</v>
          </cell>
        </row>
        <row r="7930">
          <cell r="A7930">
            <v>7830401</v>
          </cell>
          <cell r="B7930" t="str">
            <v>다운라이트</v>
          </cell>
          <cell r="C7930" t="str">
            <v>IL 60W 6"곰보</v>
          </cell>
          <cell r="D7930" t="str">
            <v>조</v>
          </cell>
        </row>
        <row r="7931">
          <cell r="A7931">
            <v>7830402</v>
          </cell>
          <cell r="B7931" t="str">
            <v>다운라이트</v>
          </cell>
          <cell r="C7931" t="str">
            <v>IL 100W 6"곰보</v>
          </cell>
          <cell r="D7931" t="str">
            <v>조</v>
          </cell>
        </row>
        <row r="7932">
          <cell r="A7932">
            <v>7830450</v>
          </cell>
          <cell r="B7932" t="str">
            <v>다운라이트</v>
          </cell>
          <cell r="C7932" t="str">
            <v>BEAM 75W 6"곰보</v>
          </cell>
          <cell r="D7932" t="str">
            <v>조</v>
          </cell>
        </row>
        <row r="7933">
          <cell r="A7933">
            <v>7830451</v>
          </cell>
          <cell r="B7933" t="str">
            <v>다운라이트</v>
          </cell>
          <cell r="C7933" t="str">
            <v>BEAM 100W 6"곰보</v>
          </cell>
          <cell r="D7933" t="str">
            <v>조</v>
          </cell>
        </row>
        <row r="7934">
          <cell r="A7934">
            <v>7830452</v>
          </cell>
          <cell r="B7934" t="str">
            <v>다운라이트</v>
          </cell>
          <cell r="C7934" t="str">
            <v>BEAM 150W 6"곰보</v>
          </cell>
          <cell r="D7934" t="str">
            <v>조</v>
          </cell>
        </row>
        <row r="7935">
          <cell r="A7935">
            <v>7830500</v>
          </cell>
          <cell r="B7935" t="str">
            <v>다운라이트</v>
          </cell>
          <cell r="C7935" t="str">
            <v>HAL 50W 6"곰보</v>
          </cell>
          <cell r="D7935" t="str">
            <v>조</v>
          </cell>
        </row>
        <row r="7936">
          <cell r="A7936">
            <v>7830501</v>
          </cell>
          <cell r="B7936" t="str">
            <v>다운라이트</v>
          </cell>
          <cell r="C7936" t="str">
            <v>HAL 100W 6"곰보</v>
          </cell>
          <cell r="D7936" t="str">
            <v>조</v>
          </cell>
        </row>
        <row r="7937">
          <cell r="A7937">
            <v>7830502</v>
          </cell>
          <cell r="B7937" t="str">
            <v>다운라이트</v>
          </cell>
          <cell r="C7937" t="str">
            <v>HAL 150W 6"곰보</v>
          </cell>
          <cell r="D7937" t="str">
            <v>조</v>
          </cell>
        </row>
        <row r="7938">
          <cell r="A7938">
            <v>7831001</v>
          </cell>
          <cell r="B7938" t="str">
            <v>백열직부</v>
          </cell>
          <cell r="C7938" t="str">
            <v>IL 30W 일반7"</v>
          </cell>
          <cell r="D7938" t="str">
            <v>조</v>
          </cell>
        </row>
        <row r="7939">
          <cell r="A7939">
            <v>7831002</v>
          </cell>
          <cell r="B7939" t="str">
            <v>백열직부</v>
          </cell>
          <cell r="C7939" t="str">
            <v>IL 60W 일반7"</v>
          </cell>
          <cell r="D7939" t="str">
            <v>조</v>
          </cell>
        </row>
        <row r="7940">
          <cell r="A7940">
            <v>7831003</v>
          </cell>
          <cell r="B7940" t="str">
            <v>백열직부</v>
          </cell>
          <cell r="C7940" t="str">
            <v>IL 100W 일반7"</v>
          </cell>
          <cell r="D7940" t="str">
            <v>조</v>
          </cell>
        </row>
        <row r="7941">
          <cell r="A7941">
            <v>7831010</v>
          </cell>
          <cell r="B7941" t="str">
            <v>백열직부</v>
          </cell>
          <cell r="C7941" t="str">
            <v>IL 30W 일반8"</v>
          </cell>
          <cell r="D7941" t="str">
            <v>조</v>
          </cell>
        </row>
        <row r="7942">
          <cell r="A7942">
            <v>7831011</v>
          </cell>
          <cell r="B7942" t="str">
            <v>백열직부</v>
          </cell>
          <cell r="C7942" t="str">
            <v>IL 60W 일반8"</v>
          </cell>
          <cell r="D7942" t="str">
            <v>조</v>
          </cell>
        </row>
        <row r="7943">
          <cell r="A7943">
            <v>7831012</v>
          </cell>
          <cell r="B7943" t="str">
            <v>백열직부</v>
          </cell>
          <cell r="C7943" t="str">
            <v>IL 100W 일반8"</v>
          </cell>
          <cell r="D7943" t="str">
            <v>조</v>
          </cell>
        </row>
        <row r="7944">
          <cell r="A7944">
            <v>7831020</v>
          </cell>
          <cell r="B7944" t="str">
            <v>백열직부</v>
          </cell>
          <cell r="C7944" t="str">
            <v>IL 30W 일반10"</v>
          </cell>
          <cell r="D7944" t="str">
            <v>조</v>
          </cell>
        </row>
        <row r="7945">
          <cell r="A7945">
            <v>7831021</v>
          </cell>
          <cell r="B7945" t="str">
            <v>백열직부</v>
          </cell>
          <cell r="C7945" t="str">
            <v>IL 60W 일반10"</v>
          </cell>
          <cell r="D7945" t="str">
            <v>조</v>
          </cell>
        </row>
        <row r="7946">
          <cell r="A7946">
            <v>7831022</v>
          </cell>
          <cell r="B7946" t="str">
            <v>백열직부</v>
          </cell>
          <cell r="C7946" t="str">
            <v>IL 100W 일반10"</v>
          </cell>
          <cell r="D7946" t="str">
            <v>조</v>
          </cell>
        </row>
        <row r="7947">
          <cell r="A7947">
            <v>7831100</v>
          </cell>
          <cell r="B7947" t="str">
            <v>백열직부</v>
          </cell>
          <cell r="C7947" t="str">
            <v>IL 30W 방수7"</v>
          </cell>
          <cell r="D7947" t="str">
            <v>조</v>
          </cell>
        </row>
        <row r="7948">
          <cell r="A7948">
            <v>7831101</v>
          </cell>
          <cell r="B7948" t="str">
            <v>백열직부</v>
          </cell>
          <cell r="C7948" t="str">
            <v>IL 60W 방수7"</v>
          </cell>
          <cell r="D7948" t="str">
            <v>조</v>
          </cell>
        </row>
        <row r="7949">
          <cell r="A7949">
            <v>7831102</v>
          </cell>
          <cell r="B7949" t="str">
            <v>백열직부</v>
          </cell>
          <cell r="C7949" t="str">
            <v>IL 100W 방수7"</v>
          </cell>
          <cell r="D7949" t="str">
            <v>조</v>
          </cell>
        </row>
        <row r="7950">
          <cell r="A7950">
            <v>7831110</v>
          </cell>
          <cell r="B7950" t="str">
            <v>백열직부</v>
          </cell>
          <cell r="C7950" t="str">
            <v>IL 30W 방수8"</v>
          </cell>
          <cell r="D7950" t="str">
            <v>조</v>
          </cell>
        </row>
        <row r="7951">
          <cell r="A7951">
            <v>7831111</v>
          </cell>
          <cell r="B7951" t="str">
            <v>백열직부</v>
          </cell>
          <cell r="C7951" t="str">
            <v>IL 60W 방수8"</v>
          </cell>
          <cell r="D7951" t="str">
            <v>조</v>
          </cell>
        </row>
        <row r="7952">
          <cell r="A7952">
            <v>7831112</v>
          </cell>
          <cell r="B7952" t="str">
            <v>백열직부</v>
          </cell>
          <cell r="C7952" t="str">
            <v>IL 100W 방수8"</v>
          </cell>
          <cell r="D7952" t="str">
            <v>조</v>
          </cell>
        </row>
        <row r="7953">
          <cell r="A7953">
            <v>7831120</v>
          </cell>
          <cell r="B7953" t="str">
            <v>백열직부</v>
          </cell>
          <cell r="C7953" t="str">
            <v>IL 30W 방수10"</v>
          </cell>
          <cell r="D7953" t="str">
            <v>조</v>
          </cell>
        </row>
        <row r="7954">
          <cell r="A7954">
            <v>7831121</v>
          </cell>
          <cell r="B7954" t="str">
            <v>백열직부</v>
          </cell>
          <cell r="C7954" t="str">
            <v>IL 60W 방수10"</v>
          </cell>
          <cell r="D7954" t="str">
            <v>조</v>
          </cell>
        </row>
        <row r="7955">
          <cell r="A7955">
            <v>7831122</v>
          </cell>
          <cell r="B7955" t="str">
            <v>백열직부</v>
          </cell>
          <cell r="C7955" t="str">
            <v>IL 100W 방수10"</v>
          </cell>
          <cell r="D7955" t="str">
            <v>조</v>
          </cell>
        </row>
        <row r="7956">
          <cell r="A7956">
            <v>7831200</v>
          </cell>
          <cell r="B7956" t="str">
            <v>백열직부</v>
          </cell>
          <cell r="C7956" t="str">
            <v>IL 30W 사각7"</v>
          </cell>
          <cell r="D7956" t="str">
            <v>조</v>
          </cell>
        </row>
        <row r="7957">
          <cell r="A7957">
            <v>7831201</v>
          </cell>
          <cell r="B7957" t="str">
            <v>백열직부</v>
          </cell>
          <cell r="C7957" t="str">
            <v>IL 60W 사각7"</v>
          </cell>
          <cell r="D7957" t="str">
            <v>조</v>
          </cell>
        </row>
        <row r="7958">
          <cell r="A7958">
            <v>7831202</v>
          </cell>
          <cell r="B7958" t="str">
            <v>백열직부</v>
          </cell>
          <cell r="C7958" t="str">
            <v>IL 100W 사각7"</v>
          </cell>
          <cell r="D7958" t="str">
            <v>조</v>
          </cell>
        </row>
        <row r="7959">
          <cell r="A7959">
            <v>7831210</v>
          </cell>
          <cell r="B7959" t="str">
            <v>백열직부</v>
          </cell>
          <cell r="C7959" t="str">
            <v>IL 30W 사각8"</v>
          </cell>
          <cell r="D7959" t="str">
            <v>조</v>
          </cell>
        </row>
        <row r="7960">
          <cell r="A7960">
            <v>7831211</v>
          </cell>
          <cell r="B7960" t="str">
            <v>백열직부</v>
          </cell>
          <cell r="C7960" t="str">
            <v>IL 60W 사각8"</v>
          </cell>
          <cell r="D7960" t="str">
            <v>조</v>
          </cell>
        </row>
        <row r="7961">
          <cell r="A7961">
            <v>7831212</v>
          </cell>
          <cell r="B7961" t="str">
            <v>백열직부</v>
          </cell>
          <cell r="C7961" t="str">
            <v>IL 100W 사각8"</v>
          </cell>
          <cell r="D7961" t="str">
            <v>조</v>
          </cell>
        </row>
        <row r="7962">
          <cell r="A7962">
            <v>7831220</v>
          </cell>
          <cell r="B7962" t="str">
            <v>백열직부</v>
          </cell>
          <cell r="C7962" t="str">
            <v>IL 30W 사각10"</v>
          </cell>
          <cell r="D7962" t="str">
            <v>조</v>
          </cell>
        </row>
        <row r="7963">
          <cell r="A7963">
            <v>7831221</v>
          </cell>
          <cell r="B7963" t="str">
            <v>백열직부</v>
          </cell>
          <cell r="C7963" t="str">
            <v>IL 60W 사각10"</v>
          </cell>
          <cell r="D7963" t="str">
            <v>조</v>
          </cell>
        </row>
        <row r="7964">
          <cell r="A7964">
            <v>7831222</v>
          </cell>
          <cell r="B7964" t="str">
            <v>백열직부</v>
          </cell>
          <cell r="C7964" t="str">
            <v>IL 100W 사각10"</v>
          </cell>
          <cell r="D7964" t="str">
            <v>조</v>
          </cell>
        </row>
        <row r="7965">
          <cell r="A7965">
            <v>7831300</v>
          </cell>
          <cell r="B7965" t="str">
            <v>백열직부</v>
          </cell>
          <cell r="C7965" t="str">
            <v>IL 30W 망직부</v>
          </cell>
          <cell r="D7965" t="str">
            <v>조</v>
          </cell>
        </row>
        <row r="7966">
          <cell r="A7966">
            <v>7831301</v>
          </cell>
          <cell r="B7966" t="str">
            <v>백열직부</v>
          </cell>
          <cell r="C7966" t="str">
            <v>IL 60W 망직부</v>
          </cell>
          <cell r="D7966" t="str">
            <v>조</v>
          </cell>
        </row>
        <row r="7967">
          <cell r="A7967">
            <v>7831302</v>
          </cell>
          <cell r="B7967" t="str">
            <v>백열직부</v>
          </cell>
          <cell r="C7967" t="str">
            <v>IL 100W 망직부</v>
          </cell>
          <cell r="D7967" t="str">
            <v>조</v>
          </cell>
        </row>
        <row r="7968">
          <cell r="A7968">
            <v>7831320</v>
          </cell>
          <cell r="B7968" t="str">
            <v>백열벽부</v>
          </cell>
          <cell r="C7968" t="str">
            <v>IL 30W 망직부</v>
          </cell>
          <cell r="D7968" t="str">
            <v>조</v>
          </cell>
        </row>
        <row r="7969">
          <cell r="A7969">
            <v>7831321</v>
          </cell>
          <cell r="B7969" t="str">
            <v>백열벽부</v>
          </cell>
          <cell r="C7969" t="str">
            <v>IL 60W 망직부</v>
          </cell>
          <cell r="D7969" t="str">
            <v>조</v>
          </cell>
        </row>
        <row r="7970">
          <cell r="A7970">
            <v>7831322</v>
          </cell>
          <cell r="B7970" t="str">
            <v>백열벽부</v>
          </cell>
          <cell r="C7970" t="str">
            <v>IL 100W 망직부</v>
          </cell>
          <cell r="D7970" t="str">
            <v>조</v>
          </cell>
        </row>
        <row r="7971">
          <cell r="A7971">
            <v>7832001</v>
          </cell>
          <cell r="B7971" t="str">
            <v>욕실등-벽부.스텐</v>
          </cell>
          <cell r="C7971" t="str">
            <v>IL60Wx2</v>
          </cell>
          <cell r="D7971" t="str">
            <v>조</v>
          </cell>
        </row>
        <row r="7972">
          <cell r="A7972">
            <v>7832002</v>
          </cell>
          <cell r="B7972" t="str">
            <v>욕실등-벽부.노출</v>
          </cell>
          <cell r="C7972" t="str">
            <v>IL60Wx2</v>
          </cell>
          <cell r="D7972" t="str">
            <v>조</v>
          </cell>
        </row>
        <row r="7973">
          <cell r="A7973">
            <v>7832003</v>
          </cell>
          <cell r="B7973" t="str">
            <v>욕실등-벽부.유리</v>
          </cell>
          <cell r="C7973" t="str">
            <v>IL 60Wx2</v>
          </cell>
          <cell r="D7973" t="str">
            <v>조</v>
          </cell>
        </row>
        <row r="7974">
          <cell r="A7974">
            <v>7832004</v>
          </cell>
          <cell r="B7974" t="str">
            <v>욕실등-벽부.아크릴</v>
          </cell>
          <cell r="C7974" t="str">
            <v>IL 60Wx2</v>
          </cell>
          <cell r="D7974" t="str">
            <v>조</v>
          </cell>
        </row>
        <row r="7975">
          <cell r="A7975">
            <v>7832005</v>
          </cell>
          <cell r="B7975" t="str">
            <v>욕실등-직부.세라믹</v>
          </cell>
          <cell r="C7975" t="str">
            <v>IL 60Wx2</v>
          </cell>
          <cell r="D7975" t="str">
            <v>조</v>
          </cell>
        </row>
        <row r="7976">
          <cell r="A7976">
            <v>7832020</v>
          </cell>
          <cell r="B7976" t="str">
            <v>식탁등-펜단트.유리</v>
          </cell>
          <cell r="C7976" t="str">
            <v>IL 60W</v>
          </cell>
          <cell r="D7976" t="str">
            <v>조</v>
          </cell>
        </row>
        <row r="7977">
          <cell r="A7977">
            <v>7832021</v>
          </cell>
          <cell r="B7977" t="str">
            <v>식탁등-펜단트.갓</v>
          </cell>
          <cell r="C7977" t="str">
            <v>IL 60W 스틸</v>
          </cell>
          <cell r="D7977" t="str">
            <v>조</v>
          </cell>
        </row>
        <row r="7978">
          <cell r="A7978">
            <v>7832022</v>
          </cell>
          <cell r="B7978" t="str">
            <v>식탁등-펜단트.갓</v>
          </cell>
          <cell r="C7978" t="str">
            <v>IL 60W 플라스틱</v>
          </cell>
          <cell r="D7978" t="str">
            <v>조</v>
          </cell>
        </row>
        <row r="7979">
          <cell r="A7979">
            <v>7832023</v>
          </cell>
          <cell r="B7979" t="str">
            <v>식탁등-펜단트.갓</v>
          </cell>
          <cell r="C7979" t="str">
            <v>IL 60W 유리</v>
          </cell>
          <cell r="D7979" t="str">
            <v>조</v>
          </cell>
        </row>
        <row r="7980">
          <cell r="A7980">
            <v>7832024</v>
          </cell>
          <cell r="B7980" t="str">
            <v>식탁등-펜단트.갓</v>
          </cell>
          <cell r="C7980" t="str">
            <v>IL 60W 사각</v>
          </cell>
          <cell r="D7980" t="str">
            <v>조</v>
          </cell>
        </row>
        <row r="7981">
          <cell r="A7981">
            <v>7832025</v>
          </cell>
          <cell r="B7981" t="str">
            <v>식탁등-갓.아크릴</v>
          </cell>
          <cell r="C7981" t="str">
            <v>IL 60W</v>
          </cell>
          <cell r="D7981" t="str">
            <v>조</v>
          </cell>
        </row>
        <row r="7982">
          <cell r="A7982">
            <v>7832026</v>
          </cell>
          <cell r="B7982" t="str">
            <v>식탁등-유리.은행잎</v>
          </cell>
          <cell r="C7982" t="str">
            <v>IL 60Wx5</v>
          </cell>
          <cell r="D7982" t="str">
            <v>조</v>
          </cell>
        </row>
        <row r="7983">
          <cell r="A7983">
            <v>7832027</v>
          </cell>
          <cell r="B7983" t="str">
            <v>식탁등-펜단트.갓</v>
          </cell>
          <cell r="C7983" t="str">
            <v>IL 60W 투명유리</v>
          </cell>
          <cell r="D7983" t="str">
            <v>조</v>
          </cell>
        </row>
        <row r="7984">
          <cell r="A7984">
            <v>7832040</v>
          </cell>
          <cell r="B7984" t="str">
            <v>비상등-벽부.유리</v>
          </cell>
          <cell r="C7984" t="str">
            <v>IL 60W</v>
          </cell>
          <cell r="D7984" t="str">
            <v>조</v>
          </cell>
        </row>
        <row r="7985">
          <cell r="A7985">
            <v>7832041</v>
          </cell>
          <cell r="B7985" t="str">
            <v>비상등-벽부.반유리</v>
          </cell>
          <cell r="C7985" t="str">
            <v>IL 60W</v>
          </cell>
          <cell r="D7985" t="str">
            <v>조</v>
          </cell>
        </row>
        <row r="7986">
          <cell r="A7986">
            <v>7832042</v>
          </cell>
          <cell r="B7986" t="str">
            <v>비상등-벽부.반유리</v>
          </cell>
          <cell r="C7986" t="str">
            <v>IL 30Wx2</v>
          </cell>
          <cell r="D7986" t="str">
            <v>조</v>
          </cell>
        </row>
        <row r="7987">
          <cell r="A7987">
            <v>7832043</v>
          </cell>
          <cell r="B7987" t="str">
            <v>비상등-벽부</v>
          </cell>
          <cell r="C7987" t="str">
            <v>IL 60W 전면유리</v>
          </cell>
          <cell r="D7987" t="str">
            <v>조</v>
          </cell>
        </row>
        <row r="7988">
          <cell r="A7988">
            <v>7832060</v>
          </cell>
          <cell r="B7988" t="str">
            <v>현관등-직부.유리</v>
          </cell>
          <cell r="C7988" t="str">
            <v>IL 60W 원형</v>
          </cell>
          <cell r="D7988" t="str">
            <v>조</v>
          </cell>
        </row>
        <row r="7989">
          <cell r="A7989">
            <v>7832061</v>
          </cell>
          <cell r="B7989" t="str">
            <v>현관등-직부.유리</v>
          </cell>
          <cell r="C7989" t="str">
            <v>IL 60W 사각</v>
          </cell>
          <cell r="D7989" t="str">
            <v>조</v>
          </cell>
        </row>
        <row r="7990">
          <cell r="A7990">
            <v>7832062</v>
          </cell>
          <cell r="B7990" t="str">
            <v>현관등-반매입</v>
          </cell>
          <cell r="C7990" t="str">
            <v>IL 60W</v>
          </cell>
          <cell r="D7990" t="str">
            <v>조</v>
          </cell>
        </row>
        <row r="7991">
          <cell r="A7991">
            <v>7832063</v>
          </cell>
          <cell r="B7991" t="str">
            <v>현관등-직부.유리</v>
          </cell>
          <cell r="C7991" t="str">
            <v>IL 60W Φ315</v>
          </cell>
          <cell r="D7991" t="str">
            <v>조</v>
          </cell>
        </row>
        <row r="7992">
          <cell r="A7992">
            <v>7832064</v>
          </cell>
          <cell r="B7992" t="str">
            <v>현관등-직부.유리</v>
          </cell>
          <cell r="C7992" t="str">
            <v>IL 60W Φ150</v>
          </cell>
          <cell r="D7992" t="str">
            <v>조</v>
          </cell>
        </row>
        <row r="7993">
          <cell r="A7993">
            <v>7832065</v>
          </cell>
          <cell r="B7993" t="str">
            <v>현관등-직부.유리</v>
          </cell>
          <cell r="C7993" t="str">
            <v>IL 60W Φ210</v>
          </cell>
          <cell r="D7993" t="str">
            <v>조</v>
          </cell>
        </row>
        <row r="7994">
          <cell r="A7994">
            <v>7832066</v>
          </cell>
          <cell r="B7994" t="str">
            <v>현관등-직부</v>
          </cell>
          <cell r="C7994" t="str">
            <v>IL 60W SENSOR</v>
          </cell>
          <cell r="D7994" t="str">
            <v>조</v>
          </cell>
        </row>
        <row r="7995">
          <cell r="A7995">
            <v>7832080</v>
          </cell>
          <cell r="B7995" t="str">
            <v>홀등-매입</v>
          </cell>
          <cell r="C7995" t="str">
            <v>IL 60W Φ150</v>
          </cell>
          <cell r="D7995" t="str">
            <v>조</v>
          </cell>
        </row>
        <row r="7996">
          <cell r="A7996">
            <v>7832082</v>
          </cell>
          <cell r="B7996" t="str">
            <v>홀등-직부.볼</v>
          </cell>
          <cell r="C7996" t="str">
            <v>IL 60W Φ150</v>
          </cell>
          <cell r="D7996" t="str">
            <v>조</v>
          </cell>
        </row>
        <row r="7997">
          <cell r="A7997">
            <v>7832090</v>
          </cell>
          <cell r="B7997" t="str">
            <v>홀등-매입.플라스틱</v>
          </cell>
          <cell r="C7997" t="str">
            <v>HAL 50W</v>
          </cell>
          <cell r="D7997" t="str">
            <v>조</v>
          </cell>
        </row>
        <row r="7998">
          <cell r="A7998">
            <v>7832100</v>
          </cell>
          <cell r="B7998" t="str">
            <v>주방등-플라스틱</v>
          </cell>
          <cell r="C7998" t="str">
            <v>FL 40W</v>
          </cell>
          <cell r="D7998" t="str">
            <v>조</v>
          </cell>
        </row>
        <row r="7999">
          <cell r="A7999">
            <v>7832101</v>
          </cell>
          <cell r="B7999" t="str">
            <v>주방등-AL</v>
          </cell>
          <cell r="C7999" t="str">
            <v>FL 20W</v>
          </cell>
          <cell r="D7999" t="str">
            <v>조</v>
          </cell>
        </row>
        <row r="8000">
          <cell r="A8000">
            <v>7832102</v>
          </cell>
          <cell r="B8000" t="str">
            <v>주방등-AL루바</v>
          </cell>
          <cell r="C8000" t="str">
            <v>FL 40W</v>
          </cell>
          <cell r="D8000" t="str">
            <v>조</v>
          </cell>
        </row>
        <row r="8001">
          <cell r="A8001">
            <v>7832103</v>
          </cell>
          <cell r="B8001" t="str">
            <v>주방등-직부</v>
          </cell>
          <cell r="C8001" t="str">
            <v>FL 20W 크롬도금</v>
          </cell>
          <cell r="D8001" t="str">
            <v>조</v>
          </cell>
        </row>
        <row r="8002">
          <cell r="A8002">
            <v>7832104</v>
          </cell>
          <cell r="B8002" t="str">
            <v>주방등-직부</v>
          </cell>
          <cell r="C8002" t="str">
            <v>FL 40W 크롬도금</v>
          </cell>
          <cell r="D8002" t="str">
            <v>조</v>
          </cell>
        </row>
        <row r="8003">
          <cell r="A8003">
            <v>7832105</v>
          </cell>
          <cell r="B8003" t="str">
            <v>주방등-직부</v>
          </cell>
          <cell r="C8003" t="str">
            <v>FL 20W</v>
          </cell>
          <cell r="D8003" t="str">
            <v>조</v>
          </cell>
        </row>
        <row r="8004">
          <cell r="A8004">
            <v>7832106</v>
          </cell>
          <cell r="B8004" t="str">
            <v>주방등-직부</v>
          </cell>
          <cell r="C8004" t="str">
            <v>FL 40W</v>
          </cell>
          <cell r="D8004" t="str">
            <v>조</v>
          </cell>
        </row>
        <row r="8005">
          <cell r="A8005">
            <v>7832107</v>
          </cell>
          <cell r="B8005" t="str">
            <v>주방등-직부</v>
          </cell>
          <cell r="C8005" t="str">
            <v>FL 20W (G)</v>
          </cell>
          <cell r="D8005" t="str">
            <v>조</v>
          </cell>
        </row>
        <row r="8006">
          <cell r="A8006">
            <v>7832108</v>
          </cell>
          <cell r="B8006" t="str">
            <v>주방등-삼각</v>
          </cell>
          <cell r="C8006" t="str">
            <v>FL 40Wx2 (R)</v>
          </cell>
          <cell r="D8006" t="str">
            <v>조</v>
          </cell>
        </row>
        <row r="8007">
          <cell r="A8007">
            <v>7832109</v>
          </cell>
          <cell r="B8007" t="str">
            <v>주방등-삼각</v>
          </cell>
          <cell r="C8007" t="str">
            <v>FL 40W (R)</v>
          </cell>
          <cell r="D8007" t="str">
            <v>조</v>
          </cell>
        </row>
        <row r="8008">
          <cell r="A8008">
            <v>7832120</v>
          </cell>
          <cell r="B8008" t="str">
            <v>거실등-은행잎유리</v>
          </cell>
          <cell r="C8008" t="str">
            <v>IL 60Wx6</v>
          </cell>
          <cell r="D8008" t="str">
            <v>조</v>
          </cell>
        </row>
        <row r="8009">
          <cell r="A8009">
            <v>7832121</v>
          </cell>
          <cell r="B8009" t="str">
            <v>거실등-은행잎유리</v>
          </cell>
          <cell r="C8009" t="str">
            <v>IL 60Wx9</v>
          </cell>
          <cell r="D8009" t="str">
            <v>조</v>
          </cell>
        </row>
        <row r="8010">
          <cell r="A8010">
            <v>7832122</v>
          </cell>
          <cell r="B8010" t="str">
            <v>거실등-은행잎유리</v>
          </cell>
          <cell r="C8010" t="str">
            <v>IL 60Wx12</v>
          </cell>
          <cell r="D8010" t="str">
            <v>조</v>
          </cell>
        </row>
        <row r="8011">
          <cell r="A8011">
            <v>7832123</v>
          </cell>
          <cell r="B8011" t="str">
            <v>거실등-골아크릴</v>
          </cell>
          <cell r="C8011" t="str">
            <v>FCL 32Wx4</v>
          </cell>
          <cell r="D8011" t="str">
            <v>조</v>
          </cell>
        </row>
        <row r="8012">
          <cell r="A8012">
            <v>7832124</v>
          </cell>
          <cell r="B8012" t="str">
            <v>거실등-세라믹</v>
          </cell>
          <cell r="C8012" t="str">
            <v>FCL 32Wx4</v>
          </cell>
          <cell r="D8012" t="str">
            <v>조</v>
          </cell>
        </row>
        <row r="8013">
          <cell r="A8013">
            <v>7832125</v>
          </cell>
          <cell r="B8013" t="str">
            <v>거실등-원형유리</v>
          </cell>
          <cell r="C8013" t="str">
            <v>FCL 32Wx5</v>
          </cell>
          <cell r="D8013" t="str">
            <v>조</v>
          </cell>
        </row>
        <row r="8014">
          <cell r="A8014">
            <v>7832126</v>
          </cell>
          <cell r="B8014" t="str">
            <v>거실등</v>
          </cell>
          <cell r="C8014" t="str">
            <v>FL 40Wx4 (E)</v>
          </cell>
          <cell r="D8014" t="str">
            <v>조</v>
          </cell>
        </row>
        <row r="8015">
          <cell r="A8015">
            <v>7832127</v>
          </cell>
          <cell r="B8015" t="str">
            <v>거실등</v>
          </cell>
          <cell r="C8015" t="str">
            <v>FL 40Wx4 (G)</v>
          </cell>
          <cell r="D8015" t="str">
            <v>조</v>
          </cell>
        </row>
        <row r="8016">
          <cell r="A8016">
            <v>7832128</v>
          </cell>
          <cell r="B8016" t="str">
            <v>거실등</v>
          </cell>
          <cell r="C8016" t="str">
            <v>FL 40Wx4 (R)</v>
          </cell>
          <cell r="D8016" t="str">
            <v>조</v>
          </cell>
        </row>
        <row r="8017">
          <cell r="A8017">
            <v>7832129</v>
          </cell>
          <cell r="B8017" t="str">
            <v>거실등</v>
          </cell>
          <cell r="C8017" t="str">
            <v>FL 20Wx4</v>
          </cell>
          <cell r="D8017" t="str">
            <v>조</v>
          </cell>
        </row>
        <row r="8018">
          <cell r="A8018">
            <v>7832130</v>
          </cell>
          <cell r="B8018" t="str">
            <v>거실등-유리그로브</v>
          </cell>
          <cell r="C8018" t="str">
            <v>FCL 32Wx3</v>
          </cell>
          <cell r="D8018" t="str">
            <v>조</v>
          </cell>
        </row>
        <row r="8019">
          <cell r="A8019">
            <v>7832131</v>
          </cell>
          <cell r="B8019" t="str">
            <v>거실등-아크릴</v>
          </cell>
          <cell r="C8019" t="str">
            <v>FCL 32Wx4</v>
          </cell>
          <cell r="D8019" t="str">
            <v>조</v>
          </cell>
        </row>
        <row r="8020">
          <cell r="A8020">
            <v>7832133</v>
          </cell>
          <cell r="B8020" t="str">
            <v>거실등-단풍잎유리</v>
          </cell>
          <cell r="C8020" t="str">
            <v>IL 60Wx8</v>
          </cell>
          <cell r="D8020" t="str">
            <v>조</v>
          </cell>
        </row>
        <row r="8021">
          <cell r="A8021">
            <v>7832140</v>
          </cell>
          <cell r="B8021" t="str">
            <v>다용도실등-ST.유리</v>
          </cell>
          <cell r="C8021" t="str">
            <v>IL 60W Φ180</v>
          </cell>
          <cell r="D8021" t="str">
            <v>조</v>
          </cell>
        </row>
        <row r="8022">
          <cell r="A8022">
            <v>7832141</v>
          </cell>
          <cell r="B8022" t="str">
            <v>다용도실등-ST.유리</v>
          </cell>
          <cell r="C8022" t="str">
            <v>IL 60W Φ200</v>
          </cell>
          <cell r="D8022" t="str">
            <v>조</v>
          </cell>
        </row>
        <row r="8023">
          <cell r="A8023">
            <v>7832142</v>
          </cell>
          <cell r="B8023" t="str">
            <v>다용도실등-AL.유리</v>
          </cell>
          <cell r="C8023" t="str">
            <v>IL 60W Φ200</v>
          </cell>
          <cell r="D8023" t="str">
            <v>조</v>
          </cell>
        </row>
        <row r="8024">
          <cell r="A8024">
            <v>7832143</v>
          </cell>
          <cell r="B8024" t="str">
            <v>다용도실등-ST.무늬</v>
          </cell>
          <cell r="C8024" t="str">
            <v>IL 60W Φ200</v>
          </cell>
          <cell r="D8024" t="str">
            <v>조</v>
          </cell>
        </row>
        <row r="8025">
          <cell r="A8025">
            <v>7832144</v>
          </cell>
          <cell r="B8025" t="str">
            <v>다용도실등-벽부.AL</v>
          </cell>
          <cell r="C8025" t="str">
            <v>IL 60W</v>
          </cell>
          <cell r="D8025" t="str">
            <v>조</v>
          </cell>
        </row>
        <row r="8026">
          <cell r="A8026">
            <v>7832145</v>
          </cell>
          <cell r="B8026" t="str">
            <v>다용도실등-벽부</v>
          </cell>
          <cell r="C8026" t="str">
            <v>IL 60W 수박</v>
          </cell>
          <cell r="D8026" t="str">
            <v>조</v>
          </cell>
        </row>
        <row r="8027">
          <cell r="A8027">
            <v>7832146</v>
          </cell>
          <cell r="B8027" t="str">
            <v>다용도실등-벽부</v>
          </cell>
          <cell r="C8027" t="str">
            <v>IL 60W 유리</v>
          </cell>
          <cell r="D8027" t="str">
            <v>조</v>
          </cell>
        </row>
        <row r="8028">
          <cell r="A8028">
            <v>7832147</v>
          </cell>
          <cell r="B8028" t="str">
            <v>다용도실등-직부</v>
          </cell>
          <cell r="C8028" t="str">
            <v>IL 60W 유리</v>
          </cell>
          <cell r="D8028" t="str">
            <v>조</v>
          </cell>
        </row>
        <row r="8029">
          <cell r="A8029">
            <v>7832148</v>
          </cell>
          <cell r="B8029" t="str">
            <v>다용도실등-직부</v>
          </cell>
          <cell r="C8029" t="str">
            <v>IL 60W 오팔</v>
          </cell>
          <cell r="D8029" t="str">
            <v>조</v>
          </cell>
        </row>
        <row r="8030">
          <cell r="A8030">
            <v>7832160</v>
          </cell>
          <cell r="B8030" t="str">
            <v>안방등-ST.아크릴</v>
          </cell>
          <cell r="C8030" t="str">
            <v>FCL 40W+32W</v>
          </cell>
          <cell r="D8030" t="str">
            <v>조</v>
          </cell>
        </row>
        <row r="8031">
          <cell r="A8031">
            <v>7832162</v>
          </cell>
          <cell r="B8031" t="str">
            <v>안방등-ST.목재</v>
          </cell>
          <cell r="C8031" t="str">
            <v>FCL 40W+32W</v>
          </cell>
          <cell r="D8031" t="str">
            <v>조</v>
          </cell>
        </row>
        <row r="8032">
          <cell r="A8032">
            <v>7832163</v>
          </cell>
          <cell r="B8032" t="str">
            <v>안방등-플라스틱</v>
          </cell>
          <cell r="C8032" t="str">
            <v>FCL 40W+32W</v>
          </cell>
          <cell r="D8032" t="str">
            <v>조</v>
          </cell>
        </row>
        <row r="8033">
          <cell r="A8033">
            <v>7832164</v>
          </cell>
          <cell r="B8033" t="str">
            <v>안방등-플라스틱</v>
          </cell>
          <cell r="C8033" t="str">
            <v>FCL 40W</v>
          </cell>
          <cell r="D8033" t="str">
            <v>조</v>
          </cell>
        </row>
        <row r="8034">
          <cell r="A8034">
            <v>7832165</v>
          </cell>
          <cell r="B8034" t="str">
            <v>안방등-금색도금</v>
          </cell>
          <cell r="C8034" t="str">
            <v>FCL 40W+32W</v>
          </cell>
          <cell r="D8034" t="str">
            <v>조</v>
          </cell>
        </row>
        <row r="8035">
          <cell r="A8035">
            <v>7832166</v>
          </cell>
          <cell r="B8035" t="str">
            <v>안방등-ST.아크릴</v>
          </cell>
          <cell r="C8035" t="str">
            <v>FL 20Wx6</v>
          </cell>
          <cell r="D8035" t="str">
            <v>조</v>
          </cell>
        </row>
        <row r="8036">
          <cell r="A8036">
            <v>7832167</v>
          </cell>
          <cell r="B8036" t="str">
            <v>안방등-ST.우레탄</v>
          </cell>
          <cell r="C8036" t="str">
            <v>FCL 40W+32W</v>
          </cell>
          <cell r="D8036" t="str">
            <v>조</v>
          </cell>
        </row>
        <row r="8037">
          <cell r="A8037">
            <v>7832168</v>
          </cell>
          <cell r="B8037" t="str">
            <v>안방등-ST.우레탄</v>
          </cell>
          <cell r="C8037" t="str">
            <v>FCL 40W</v>
          </cell>
          <cell r="D8037" t="str">
            <v>조</v>
          </cell>
        </row>
        <row r="8038">
          <cell r="A8038">
            <v>7832169</v>
          </cell>
          <cell r="B8038" t="str">
            <v>안방등-ST.우레탄</v>
          </cell>
          <cell r="C8038" t="str">
            <v>FCL 32W</v>
          </cell>
          <cell r="D8038" t="str">
            <v>조</v>
          </cell>
        </row>
        <row r="8039">
          <cell r="A8039">
            <v>7832171</v>
          </cell>
          <cell r="B8039" t="str">
            <v>안방등-ST.아크릴</v>
          </cell>
          <cell r="C8039" t="str">
            <v>FCL 40W</v>
          </cell>
          <cell r="D8039" t="str">
            <v>조</v>
          </cell>
        </row>
        <row r="8040">
          <cell r="A8040">
            <v>7832180</v>
          </cell>
          <cell r="B8040" t="str">
            <v>침실등(중)-ST.목재</v>
          </cell>
          <cell r="C8040" t="str">
            <v>FCL 40+32W</v>
          </cell>
          <cell r="D8040" t="str">
            <v>조</v>
          </cell>
        </row>
        <row r="8041">
          <cell r="A8041">
            <v>7832181</v>
          </cell>
          <cell r="B8041" t="str">
            <v>침실등(중)-ST.목재</v>
          </cell>
          <cell r="C8041" t="str">
            <v>FCL 40W</v>
          </cell>
          <cell r="D8041" t="str">
            <v>조</v>
          </cell>
        </row>
        <row r="8042">
          <cell r="A8042">
            <v>7832182</v>
          </cell>
          <cell r="B8042" t="str">
            <v>침실등(중)-아크릴</v>
          </cell>
          <cell r="C8042" t="str">
            <v>FCL 40+32W 목재</v>
          </cell>
          <cell r="D8042" t="str">
            <v>조</v>
          </cell>
        </row>
        <row r="8043">
          <cell r="A8043">
            <v>7832183</v>
          </cell>
          <cell r="B8043" t="str">
            <v>침실등(중)-아크릴</v>
          </cell>
          <cell r="C8043" t="str">
            <v>FCL 40W    목재</v>
          </cell>
          <cell r="D8043" t="str">
            <v>조</v>
          </cell>
        </row>
        <row r="8044">
          <cell r="A8044">
            <v>7832184</v>
          </cell>
          <cell r="B8044" t="str">
            <v>침실등(중)플라스틱</v>
          </cell>
          <cell r="C8044" t="str">
            <v>FCL 40W</v>
          </cell>
          <cell r="D8044" t="str">
            <v>조</v>
          </cell>
        </row>
        <row r="8045">
          <cell r="A8045">
            <v>7832185</v>
          </cell>
          <cell r="B8045" t="str">
            <v>침실등(중)-아크릴</v>
          </cell>
          <cell r="C8045" t="str">
            <v>FCL 40+32W</v>
          </cell>
          <cell r="D8045" t="str">
            <v>조</v>
          </cell>
        </row>
        <row r="8046">
          <cell r="A8046">
            <v>7832186</v>
          </cell>
          <cell r="B8046" t="str">
            <v>침실등(중)-아크릴</v>
          </cell>
          <cell r="C8046" t="str">
            <v>FCL 40W</v>
          </cell>
          <cell r="D8046" t="str">
            <v>조</v>
          </cell>
        </row>
        <row r="8047">
          <cell r="A8047">
            <v>7832190</v>
          </cell>
          <cell r="B8047" t="str">
            <v>침실등(중)-아크릴</v>
          </cell>
          <cell r="C8047" t="str">
            <v>FCL 32Wx2</v>
          </cell>
          <cell r="D8047" t="str">
            <v>조</v>
          </cell>
        </row>
        <row r="8048">
          <cell r="A8048">
            <v>7832191</v>
          </cell>
          <cell r="B8048" t="str">
            <v>침실등(중)-아크릴</v>
          </cell>
          <cell r="C8048" t="str">
            <v>FCL 32W</v>
          </cell>
          <cell r="D8048" t="str">
            <v>조</v>
          </cell>
        </row>
        <row r="8049">
          <cell r="A8049">
            <v>7832192</v>
          </cell>
          <cell r="B8049" t="str">
            <v>침실등(중)-ST.유리</v>
          </cell>
          <cell r="C8049" t="str">
            <v>IL 60Wx2</v>
          </cell>
          <cell r="D8049" t="str">
            <v>조</v>
          </cell>
        </row>
        <row r="8050">
          <cell r="A8050">
            <v>7832193</v>
          </cell>
          <cell r="B8050" t="str">
            <v>침실등(중)-AL</v>
          </cell>
          <cell r="C8050" t="str">
            <v>FL 20Wx4 아크릴</v>
          </cell>
          <cell r="D8050" t="str">
            <v>조</v>
          </cell>
        </row>
        <row r="8051">
          <cell r="A8051">
            <v>7832194</v>
          </cell>
          <cell r="B8051" t="str">
            <v>침실등(중)-AL</v>
          </cell>
          <cell r="C8051" t="str">
            <v>FCL 32W 아크릴</v>
          </cell>
          <cell r="D8051" t="str">
            <v>조</v>
          </cell>
        </row>
        <row r="8052">
          <cell r="A8052">
            <v>7832220</v>
          </cell>
          <cell r="B8052" t="str">
            <v>침실등(소)-ST.목재</v>
          </cell>
          <cell r="C8052" t="str">
            <v>FCL 32W</v>
          </cell>
          <cell r="D8052" t="str">
            <v>조</v>
          </cell>
        </row>
        <row r="8053">
          <cell r="A8053">
            <v>7832221</v>
          </cell>
          <cell r="B8053" t="str">
            <v>침실등(소)-아크릴</v>
          </cell>
          <cell r="C8053" t="str">
            <v>FCL 32W</v>
          </cell>
          <cell r="D8053" t="str">
            <v>조</v>
          </cell>
        </row>
        <row r="8054">
          <cell r="A8054">
            <v>7832222</v>
          </cell>
          <cell r="B8054" t="str">
            <v>침실등(소)플라스틱</v>
          </cell>
          <cell r="C8054" t="str">
            <v>FCL 32W</v>
          </cell>
          <cell r="D8054" t="str">
            <v>조</v>
          </cell>
        </row>
        <row r="8055">
          <cell r="A8055">
            <v>7832223</v>
          </cell>
          <cell r="B8055" t="str">
            <v>침실등(소)-아크릴</v>
          </cell>
          <cell r="C8055" t="str">
            <v>FL 20Wx3</v>
          </cell>
          <cell r="D8055" t="str">
            <v>조</v>
          </cell>
        </row>
        <row r="8056">
          <cell r="A8056">
            <v>7832224</v>
          </cell>
          <cell r="B8056" t="str">
            <v>침실등(소)-아크릴</v>
          </cell>
          <cell r="C8056" t="str">
            <v>FCL 40W+32W</v>
          </cell>
          <cell r="D8056" t="str">
            <v>조</v>
          </cell>
        </row>
        <row r="8057">
          <cell r="A8057">
            <v>7832226</v>
          </cell>
          <cell r="B8057" t="str">
            <v>침실등(소)-아크릴</v>
          </cell>
          <cell r="C8057" t="str">
            <v>FCL 40W</v>
          </cell>
          <cell r="D8057" t="str">
            <v>조</v>
          </cell>
        </row>
        <row r="8058">
          <cell r="A8058">
            <v>7832227</v>
          </cell>
          <cell r="B8058" t="str">
            <v>침실등(소)-아크릴</v>
          </cell>
          <cell r="C8058" t="str">
            <v>FCL 32Wx2</v>
          </cell>
          <cell r="D8058" t="str">
            <v>조</v>
          </cell>
        </row>
        <row r="8059">
          <cell r="A8059">
            <v>7833001</v>
          </cell>
          <cell r="B8059" t="str">
            <v>고천정확산등</v>
          </cell>
          <cell r="C8059" t="str">
            <v>MH 175W 16"일반</v>
          </cell>
          <cell r="D8059" t="str">
            <v>조</v>
          </cell>
        </row>
        <row r="8060">
          <cell r="A8060">
            <v>7833002</v>
          </cell>
          <cell r="B8060" t="str">
            <v>고천정확산등</v>
          </cell>
          <cell r="C8060" t="str">
            <v>MH 250W 16"일반</v>
          </cell>
          <cell r="D8060" t="str">
            <v>조</v>
          </cell>
        </row>
        <row r="8061">
          <cell r="A8061">
            <v>7833003</v>
          </cell>
          <cell r="B8061" t="str">
            <v>고천정확산등</v>
          </cell>
          <cell r="C8061" t="str">
            <v>MH 400W 16"일반</v>
          </cell>
          <cell r="D8061" t="str">
            <v>조</v>
          </cell>
        </row>
        <row r="8062">
          <cell r="A8062">
            <v>7833004</v>
          </cell>
          <cell r="B8062" t="str">
            <v>고천정확산등</v>
          </cell>
          <cell r="C8062" t="str">
            <v>MH 700W 16"일반</v>
          </cell>
          <cell r="D8062" t="str">
            <v>조</v>
          </cell>
        </row>
        <row r="8063">
          <cell r="A8063">
            <v>7833005</v>
          </cell>
          <cell r="B8063" t="str">
            <v>고천정확산등</v>
          </cell>
          <cell r="C8063" t="str">
            <v>MH 1kW  22"일반</v>
          </cell>
          <cell r="D8063" t="str">
            <v>조</v>
          </cell>
        </row>
        <row r="8064">
          <cell r="A8064">
            <v>7833020</v>
          </cell>
          <cell r="B8064" t="str">
            <v>고천정확산등</v>
          </cell>
          <cell r="C8064" t="str">
            <v>NA 100W 16"일반</v>
          </cell>
          <cell r="D8064" t="str">
            <v>조</v>
          </cell>
        </row>
        <row r="8065">
          <cell r="A8065">
            <v>7833021</v>
          </cell>
          <cell r="B8065" t="str">
            <v>고천정확산등</v>
          </cell>
          <cell r="C8065" t="str">
            <v>NA 150W 16"일반</v>
          </cell>
          <cell r="D8065" t="str">
            <v>조</v>
          </cell>
        </row>
        <row r="8066">
          <cell r="A8066">
            <v>7833022</v>
          </cell>
          <cell r="B8066" t="str">
            <v>고천정확산등</v>
          </cell>
          <cell r="C8066" t="str">
            <v>NA 250W 16"일반</v>
          </cell>
          <cell r="D8066" t="str">
            <v>조</v>
          </cell>
        </row>
        <row r="8067">
          <cell r="A8067">
            <v>7833023</v>
          </cell>
          <cell r="B8067" t="str">
            <v>고천정확산등</v>
          </cell>
          <cell r="C8067" t="str">
            <v>NA 400W 16"일반</v>
          </cell>
          <cell r="D8067" t="str">
            <v>조</v>
          </cell>
        </row>
        <row r="8068">
          <cell r="A8068">
            <v>7833040</v>
          </cell>
          <cell r="B8068" t="str">
            <v>고천정확산등</v>
          </cell>
          <cell r="C8068" t="str">
            <v>수은100W 16"일반</v>
          </cell>
          <cell r="D8068" t="str">
            <v>조</v>
          </cell>
        </row>
        <row r="8069">
          <cell r="A8069">
            <v>7833041</v>
          </cell>
          <cell r="B8069" t="str">
            <v>고천정확산등</v>
          </cell>
          <cell r="C8069" t="str">
            <v>수은250W 16"일반</v>
          </cell>
          <cell r="D8069" t="str">
            <v>조</v>
          </cell>
        </row>
        <row r="8070">
          <cell r="A8070">
            <v>7833042</v>
          </cell>
          <cell r="B8070" t="str">
            <v>고천정확산등</v>
          </cell>
          <cell r="C8070" t="str">
            <v>수은400W 16"일반</v>
          </cell>
          <cell r="D8070" t="str">
            <v>조</v>
          </cell>
        </row>
        <row r="8071">
          <cell r="A8071">
            <v>7833043</v>
          </cell>
          <cell r="B8071" t="str">
            <v>고천정확산등</v>
          </cell>
          <cell r="C8071" t="str">
            <v>수은700W 22"일반</v>
          </cell>
          <cell r="D8071" t="str">
            <v>조</v>
          </cell>
        </row>
        <row r="8072">
          <cell r="A8072">
            <v>7833044</v>
          </cell>
          <cell r="B8072" t="str">
            <v>고천정확산등</v>
          </cell>
          <cell r="C8072" t="str">
            <v>수은1kW  22"일반</v>
          </cell>
          <cell r="D8072" t="str">
            <v>조</v>
          </cell>
        </row>
        <row r="8073">
          <cell r="A8073">
            <v>7833100</v>
          </cell>
          <cell r="B8073" t="str">
            <v>고천정확산등</v>
          </cell>
          <cell r="C8073" t="str">
            <v>MH 175W 16"DIAM.</v>
          </cell>
          <cell r="D8073" t="str">
            <v>조</v>
          </cell>
        </row>
        <row r="8074">
          <cell r="A8074">
            <v>7833101</v>
          </cell>
          <cell r="B8074" t="str">
            <v>고천정확산등</v>
          </cell>
          <cell r="C8074" t="str">
            <v>MH 250W 16"DIAM.</v>
          </cell>
          <cell r="D8074" t="str">
            <v>조</v>
          </cell>
        </row>
        <row r="8075">
          <cell r="A8075">
            <v>7833102</v>
          </cell>
          <cell r="B8075" t="str">
            <v>고천정확산등</v>
          </cell>
          <cell r="C8075" t="str">
            <v>MH 400W 16"DIAM.</v>
          </cell>
          <cell r="D8075" t="str">
            <v>조</v>
          </cell>
        </row>
        <row r="8076">
          <cell r="A8076">
            <v>7833103</v>
          </cell>
          <cell r="B8076" t="str">
            <v>고천정확산등</v>
          </cell>
          <cell r="C8076" t="str">
            <v>MH 1kW  22"DIAM.</v>
          </cell>
          <cell r="D8076" t="str">
            <v>조</v>
          </cell>
        </row>
        <row r="8077">
          <cell r="A8077">
            <v>7833120</v>
          </cell>
          <cell r="B8077" t="str">
            <v>고천정확산등</v>
          </cell>
          <cell r="C8077" t="str">
            <v>NA 100W 16"DIAM.</v>
          </cell>
          <cell r="D8077" t="str">
            <v>조</v>
          </cell>
        </row>
        <row r="8078">
          <cell r="A8078">
            <v>7833121</v>
          </cell>
          <cell r="B8078" t="str">
            <v>고천정확산등</v>
          </cell>
          <cell r="C8078" t="str">
            <v>NA 150W 16"DIAM.</v>
          </cell>
          <cell r="D8078" t="str">
            <v>조</v>
          </cell>
        </row>
        <row r="8079">
          <cell r="A8079">
            <v>7833122</v>
          </cell>
          <cell r="B8079" t="str">
            <v>고천정확산등</v>
          </cell>
          <cell r="C8079" t="str">
            <v>NA 250W 16"DIAM.</v>
          </cell>
          <cell r="D8079" t="str">
            <v>조</v>
          </cell>
        </row>
        <row r="8080">
          <cell r="A8080">
            <v>7833123</v>
          </cell>
          <cell r="B8080" t="str">
            <v>고천정확산등</v>
          </cell>
          <cell r="C8080" t="str">
            <v>NA 400W 16"DIAM.</v>
          </cell>
          <cell r="D8080" t="str">
            <v>조</v>
          </cell>
        </row>
        <row r="8081">
          <cell r="A8081">
            <v>7833140</v>
          </cell>
          <cell r="B8081" t="str">
            <v>고천정확산등</v>
          </cell>
          <cell r="C8081" t="str">
            <v>수은100W 16"DIAM</v>
          </cell>
          <cell r="D8081" t="str">
            <v>조</v>
          </cell>
        </row>
        <row r="8082">
          <cell r="A8082">
            <v>7833141</v>
          </cell>
          <cell r="B8082" t="str">
            <v>고천정확산등</v>
          </cell>
          <cell r="C8082" t="str">
            <v>수은250W 16"DIAM</v>
          </cell>
          <cell r="D8082" t="str">
            <v>조</v>
          </cell>
        </row>
        <row r="8083">
          <cell r="A8083">
            <v>7833142</v>
          </cell>
          <cell r="B8083" t="str">
            <v>고천정확산등</v>
          </cell>
          <cell r="C8083" t="str">
            <v>수은400W 16"DIAM</v>
          </cell>
          <cell r="D8083" t="str">
            <v>조</v>
          </cell>
        </row>
        <row r="8084">
          <cell r="A8084">
            <v>7833143</v>
          </cell>
          <cell r="B8084" t="str">
            <v>고천정확산등</v>
          </cell>
          <cell r="C8084" t="str">
            <v>수은700W 22"DIAM</v>
          </cell>
          <cell r="D8084" t="str">
            <v>조</v>
          </cell>
        </row>
        <row r="8085">
          <cell r="A8085">
            <v>7833144</v>
          </cell>
          <cell r="B8085" t="str">
            <v>고천정확산등</v>
          </cell>
          <cell r="C8085" t="str">
            <v>수은1kW  22"DIAM</v>
          </cell>
          <cell r="D8085" t="str">
            <v>조</v>
          </cell>
        </row>
        <row r="8086">
          <cell r="A8086">
            <v>7833201</v>
          </cell>
          <cell r="B8086" t="str">
            <v>투광기</v>
          </cell>
          <cell r="C8086" t="str">
            <v>MH 175W 14"일반</v>
          </cell>
          <cell r="D8086" t="str">
            <v>조</v>
          </cell>
        </row>
        <row r="8087">
          <cell r="A8087">
            <v>7833202</v>
          </cell>
          <cell r="B8087" t="str">
            <v>투광기</v>
          </cell>
          <cell r="C8087" t="str">
            <v>MH 250W 14"일반</v>
          </cell>
          <cell r="D8087" t="str">
            <v>조</v>
          </cell>
        </row>
        <row r="8088">
          <cell r="A8088">
            <v>7833203</v>
          </cell>
          <cell r="B8088" t="str">
            <v>투광기</v>
          </cell>
          <cell r="C8088" t="str">
            <v>MH 400W 14"일반</v>
          </cell>
          <cell r="D8088" t="str">
            <v>조</v>
          </cell>
        </row>
        <row r="8089">
          <cell r="A8089">
            <v>7833204</v>
          </cell>
          <cell r="B8089" t="str">
            <v>투광기</v>
          </cell>
          <cell r="C8089" t="str">
            <v>MH 1kW  22"일반</v>
          </cell>
          <cell r="D8089" t="str">
            <v>조</v>
          </cell>
        </row>
        <row r="8090">
          <cell r="A8090">
            <v>7833220</v>
          </cell>
          <cell r="B8090" t="str">
            <v>투광기</v>
          </cell>
          <cell r="C8090" t="str">
            <v>NA 100W 14"일반</v>
          </cell>
          <cell r="D8090" t="str">
            <v>조</v>
          </cell>
        </row>
        <row r="8091">
          <cell r="A8091">
            <v>7833221</v>
          </cell>
          <cell r="B8091" t="str">
            <v>투광기</v>
          </cell>
          <cell r="C8091" t="str">
            <v>NA 150W 14"일반</v>
          </cell>
          <cell r="D8091" t="str">
            <v>조</v>
          </cell>
        </row>
        <row r="8092">
          <cell r="A8092">
            <v>7833222</v>
          </cell>
          <cell r="B8092" t="str">
            <v>투광기</v>
          </cell>
          <cell r="C8092" t="str">
            <v>NA 250W 14"일반</v>
          </cell>
          <cell r="D8092" t="str">
            <v>조</v>
          </cell>
        </row>
        <row r="8093">
          <cell r="A8093">
            <v>7833223</v>
          </cell>
          <cell r="B8093" t="str">
            <v>투광기</v>
          </cell>
          <cell r="C8093" t="str">
            <v>NA 400W 14"일반</v>
          </cell>
          <cell r="D8093" t="str">
            <v>조</v>
          </cell>
        </row>
        <row r="8094">
          <cell r="A8094">
            <v>7833240</v>
          </cell>
          <cell r="B8094" t="str">
            <v>투광기</v>
          </cell>
          <cell r="C8094" t="str">
            <v>수은100W 14"일반</v>
          </cell>
          <cell r="D8094" t="str">
            <v>조</v>
          </cell>
        </row>
        <row r="8095">
          <cell r="A8095">
            <v>7833241</v>
          </cell>
          <cell r="B8095" t="str">
            <v>투광기</v>
          </cell>
          <cell r="C8095" t="str">
            <v>수은250W 14"일반</v>
          </cell>
          <cell r="D8095" t="str">
            <v>조</v>
          </cell>
        </row>
        <row r="8096">
          <cell r="A8096">
            <v>7833242</v>
          </cell>
          <cell r="B8096" t="str">
            <v>투광기</v>
          </cell>
          <cell r="C8096" t="str">
            <v>수은400W 14"일반</v>
          </cell>
          <cell r="D8096" t="str">
            <v>조</v>
          </cell>
        </row>
        <row r="8097">
          <cell r="A8097">
            <v>7833243</v>
          </cell>
          <cell r="B8097" t="str">
            <v>투광기</v>
          </cell>
          <cell r="C8097" t="str">
            <v>수은700W 22"일반</v>
          </cell>
          <cell r="D8097" t="str">
            <v>조</v>
          </cell>
        </row>
        <row r="8098">
          <cell r="A8098">
            <v>7833244</v>
          </cell>
          <cell r="B8098" t="str">
            <v>투광기</v>
          </cell>
          <cell r="C8098" t="str">
            <v>수은1kW  22"일반</v>
          </cell>
          <cell r="D8098" t="str">
            <v>조</v>
          </cell>
        </row>
        <row r="8099">
          <cell r="A8099">
            <v>7833301</v>
          </cell>
          <cell r="B8099" t="str">
            <v>투광기</v>
          </cell>
          <cell r="C8099" t="str">
            <v>MH 175W 16"DIAM.</v>
          </cell>
          <cell r="D8099" t="str">
            <v>조</v>
          </cell>
        </row>
        <row r="8100">
          <cell r="A8100">
            <v>7833302</v>
          </cell>
          <cell r="B8100" t="str">
            <v>투광기</v>
          </cell>
          <cell r="C8100" t="str">
            <v>MH 250W 16"DIAM.</v>
          </cell>
          <cell r="D8100" t="str">
            <v>조</v>
          </cell>
        </row>
        <row r="8101">
          <cell r="A8101">
            <v>7833303</v>
          </cell>
          <cell r="B8101" t="str">
            <v>투광기</v>
          </cell>
          <cell r="C8101" t="str">
            <v>MH 400W 16"DIAM.</v>
          </cell>
          <cell r="D8101" t="str">
            <v>조</v>
          </cell>
        </row>
        <row r="8102">
          <cell r="A8102">
            <v>7833305</v>
          </cell>
          <cell r="B8102" t="str">
            <v>투광기</v>
          </cell>
          <cell r="C8102" t="str">
            <v>MH 1kW  22"DIAM.</v>
          </cell>
          <cell r="D8102" t="str">
            <v>조</v>
          </cell>
        </row>
        <row r="8103">
          <cell r="A8103">
            <v>7833320</v>
          </cell>
          <cell r="B8103" t="str">
            <v>투광기</v>
          </cell>
          <cell r="C8103" t="str">
            <v>NA 100W 16"DIAM.</v>
          </cell>
          <cell r="D8103" t="str">
            <v>조</v>
          </cell>
        </row>
        <row r="8104">
          <cell r="A8104">
            <v>7833321</v>
          </cell>
          <cell r="B8104" t="str">
            <v>투광기</v>
          </cell>
          <cell r="C8104" t="str">
            <v>NA 150W 16"DIAM.</v>
          </cell>
          <cell r="D8104" t="str">
            <v>조</v>
          </cell>
        </row>
        <row r="8105">
          <cell r="A8105">
            <v>7833322</v>
          </cell>
          <cell r="B8105" t="str">
            <v>투광기</v>
          </cell>
          <cell r="C8105" t="str">
            <v>NA 250W 16"DIAM.</v>
          </cell>
          <cell r="D8105" t="str">
            <v>조</v>
          </cell>
        </row>
        <row r="8106">
          <cell r="A8106">
            <v>7833323</v>
          </cell>
          <cell r="B8106" t="str">
            <v>투광기</v>
          </cell>
          <cell r="C8106" t="str">
            <v>NA 400W 16"DIAM.</v>
          </cell>
          <cell r="D8106" t="str">
            <v>조</v>
          </cell>
        </row>
        <row r="8107">
          <cell r="A8107">
            <v>7833340</v>
          </cell>
          <cell r="B8107" t="str">
            <v>투광기</v>
          </cell>
          <cell r="C8107" t="str">
            <v>수은100W 16"DIAM</v>
          </cell>
          <cell r="D8107" t="str">
            <v>조</v>
          </cell>
        </row>
        <row r="8108">
          <cell r="A8108">
            <v>7833341</v>
          </cell>
          <cell r="B8108" t="str">
            <v>투광기</v>
          </cell>
          <cell r="C8108" t="str">
            <v>수은250W 16"DIAM</v>
          </cell>
          <cell r="D8108" t="str">
            <v>조</v>
          </cell>
        </row>
        <row r="8109">
          <cell r="A8109">
            <v>7833342</v>
          </cell>
          <cell r="B8109" t="str">
            <v>투광기</v>
          </cell>
          <cell r="C8109" t="str">
            <v>수은400W 16"DIAM</v>
          </cell>
          <cell r="D8109" t="str">
            <v>조</v>
          </cell>
        </row>
        <row r="8110">
          <cell r="A8110">
            <v>7833343</v>
          </cell>
          <cell r="B8110" t="str">
            <v>투광기</v>
          </cell>
          <cell r="C8110" t="str">
            <v>수은700W 22"DIAM</v>
          </cell>
          <cell r="D8110" t="str">
            <v>조</v>
          </cell>
        </row>
        <row r="8111">
          <cell r="A8111">
            <v>7833344</v>
          </cell>
          <cell r="B8111" t="str">
            <v>투광기</v>
          </cell>
          <cell r="C8111" t="str">
            <v>수은1kW  22"DIAM</v>
          </cell>
          <cell r="D8111" t="str">
            <v>조</v>
          </cell>
        </row>
        <row r="8112">
          <cell r="A8112">
            <v>7833400</v>
          </cell>
          <cell r="B8112" t="str">
            <v>확산갓등</v>
          </cell>
          <cell r="C8112" t="str">
            <v>IL 30W STEEL</v>
          </cell>
          <cell r="D8112" t="str">
            <v>조</v>
          </cell>
        </row>
        <row r="8113">
          <cell r="A8113">
            <v>7833401</v>
          </cell>
          <cell r="B8113" t="str">
            <v>확산갓등</v>
          </cell>
          <cell r="C8113" t="str">
            <v>IL 60W STEEL</v>
          </cell>
          <cell r="D8113" t="str">
            <v>조</v>
          </cell>
        </row>
        <row r="8114">
          <cell r="A8114">
            <v>7833402</v>
          </cell>
          <cell r="B8114" t="str">
            <v>확산갓등</v>
          </cell>
          <cell r="C8114" t="str">
            <v>IL 100W STEEL</v>
          </cell>
          <cell r="D8114" t="str">
            <v>조</v>
          </cell>
        </row>
        <row r="8115">
          <cell r="A8115">
            <v>7833403</v>
          </cell>
          <cell r="B8115" t="str">
            <v>확산갓등</v>
          </cell>
          <cell r="C8115" t="str">
            <v>IL 150W STEEL</v>
          </cell>
          <cell r="D8115" t="str">
            <v>조</v>
          </cell>
        </row>
        <row r="8116">
          <cell r="A8116">
            <v>7833404</v>
          </cell>
          <cell r="B8116" t="str">
            <v>확산갓등</v>
          </cell>
          <cell r="C8116" t="str">
            <v>IL 200W STEEL</v>
          </cell>
          <cell r="D8116" t="str">
            <v>조</v>
          </cell>
        </row>
        <row r="8117">
          <cell r="A8117">
            <v>7833405</v>
          </cell>
          <cell r="B8117" t="str">
            <v>확산갓등</v>
          </cell>
          <cell r="C8117" t="str">
            <v>IL 300W STEEL</v>
          </cell>
          <cell r="D8117" t="str">
            <v>조</v>
          </cell>
        </row>
        <row r="8118">
          <cell r="A8118">
            <v>7833420</v>
          </cell>
          <cell r="B8118" t="str">
            <v>확산갓등</v>
          </cell>
          <cell r="C8118" t="str">
            <v>IL 30W AL</v>
          </cell>
          <cell r="D8118" t="str">
            <v>조</v>
          </cell>
        </row>
        <row r="8119">
          <cell r="A8119">
            <v>7833421</v>
          </cell>
          <cell r="B8119" t="str">
            <v>확산갓등</v>
          </cell>
          <cell r="C8119" t="str">
            <v>IL 60W AL</v>
          </cell>
          <cell r="D8119" t="str">
            <v>조</v>
          </cell>
        </row>
        <row r="8120">
          <cell r="A8120">
            <v>7833422</v>
          </cell>
          <cell r="B8120" t="str">
            <v>확산갓등</v>
          </cell>
          <cell r="C8120" t="str">
            <v>IL 100W AL</v>
          </cell>
          <cell r="D8120" t="str">
            <v>조</v>
          </cell>
        </row>
        <row r="8121">
          <cell r="A8121">
            <v>7833423</v>
          </cell>
          <cell r="B8121" t="str">
            <v>확산갓등</v>
          </cell>
          <cell r="C8121" t="str">
            <v>IL 150W AL</v>
          </cell>
          <cell r="D8121" t="str">
            <v>조</v>
          </cell>
        </row>
        <row r="8122">
          <cell r="A8122">
            <v>7833424</v>
          </cell>
          <cell r="B8122" t="str">
            <v>확산갓등</v>
          </cell>
          <cell r="C8122" t="str">
            <v>IL 200W AL</v>
          </cell>
          <cell r="D8122" t="str">
            <v>조</v>
          </cell>
        </row>
        <row r="8123">
          <cell r="A8123">
            <v>7833425</v>
          </cell>
          <cell r="B8123" t="str">
            <v>확산갓등</v>
          </cell>
          <cell r="C8123" t="str">
            <v>IL 300W AL</v>
          </cell>
          <cell r="D8123" t="str">
            <v>조</v>
          </cell>
        </row>
        <row r="8124">
          <cell r="A8124">
            <v>7833500</v>
          </cell>
          <cell r="B8124" t="str">
            <v>가로등기구-대형</v>
          </cell>
          <cell r="C8124" t="str">
            <v>400W 세종로사각</v>
          </cell>
          <cell r="D8124" t="str">
            <v>조</v>
          </cell>
        </row>
        <row r="8125">
          <cell r="A8125">
            <v>7833501</v>
          </cell>
          <cell r="B8125" t="str">
            <v>가로등기구-중형</v>
          </cell>
          <cell r="C8125" t="str">
            <v>250W 세종로사각</v>
          </cell>
          <cell r="D8125" t="str">
            <v>조</v>
          </cell>
        </row>
        <row r="8126">
          <cell r="A8126">
            <v>7833562</v>
          </cell>
          <cell r="B8126" t="str">
            <v>가로등기구-소형</v>
          </cell>
          <cell r="C8126" t="str">
            <v>175W 세종로사각</v>
          </cell>
          <cell r="D8126" t="str">
            <v>조</v>
          </cell>
        </row>
        <row r="8127">
          <cell r="A8127">
            <v>7833600</v>
          </cell>
          <cell r="B8127" t="str">
            <v>항만용특수투광기</v>
          </cell>
          <cell r="C8127" t="str">
            <v>나트륨 1 KW</v>
          </cell>
          <cell r="D8127" t="str">
            <v>조</v>
          </cell>
        </row>
        <row r="8128">
          <cell r="A8128">
            <v>7833601</v>
          </cell>
          <cell r="B8128" t="str">
            <v>항만용특수투광기</v>
          </cell>
          <cell r="C8128" t="str">
            <v>나트륨 400W</v>
          </cell>
          <cell r="D8128" t="str">
            <v>조</v>
          </cell>
        </row>
        <row r="8129">
          <cell r="A8129">
            <v>7833602</v>
          </cell>
          <cell r="B8129" t="str">
            <v>항만용특수투광기</v>
          </cell>
          <cell r="C8129" t="str">
            <v>나트륨 250W</v>
          </cell>
          <cell r="D8129" t="str">
            <v>조</v>
          </cell>
        </row>
        <row r="8130">
          <cell r="A8130">
            <v>7834000</v>
          </cell>
          <cell r="B8130" t="str">
            <v>터널등기구</v>
          </cell>
          <cell r="C8130" t="str">
            <v>MH 175W 대</v>
          </cell>
          <cell r="D8130" t="str">
            <v>조</v>
          </cell>
        </row>
        <row r="8131">
          <cell r="A8131">
            <v>7834001</v>
          </cell>
          <cell r="B8131" t="str">
            <v>터널등기구</v>
          </cell>
          <cell r="C8131" t="str">
            <v>MH 250W 대</v>
          </cell>
          <cell r="D8131" t="str">
            <v>조</v>
          </cell>
        </row>
        <row r="8132">
          <cell r="A8132">
            <v>7834020</v>
          </cell>
          <cell r="B8132" t="str">
            <v>터널등기구</v>
          </cell>
          <cell r="C8132" t="str">
            <v>NA 100W 대</v>
          </cell>
          <cell r="D8132" t="str">
            <v>조</v>
          </cell>
        </row>
        <row r="8133">
          <cell r="A8133">
            <v>7834021</v>
          </cell>
          <cell r="B8133" t="str">
            <v>터널등기구</v>
          </cell>
          <cell r="C8133" t="str">
            <v>NA 400W 대</v>
          </cell>
          <cell r="D8133" t="str">
            <v>조</v>
          </cell>
        </row>
        <row r="8134">
          <cell r="A8134">
            <v>7834040</v>
          </cell>
          <cell r="B8134" t="str">
            <v>터널등기구</v>
          </cell>
          <cell r="C8134" t="str">
            <v>수은100W 대</v>
          </cell>
          <cell r="D8134" t="str">
            <v>조</v>
          </cell>
        </row>
        <row r="8135">
          <cell r="A8135">
            <v>7834041</v>
          </cell>
          <cell r="B8135" t="str">
            <v>터널등기구</v>
          </cell>
          <cell r="C8135" t="str">
            <v>수은250W 대</v>
          </cell>
          <cell r="D8135" t="str">
            <v>조</v>
          </cell>
        </row>
        <row r="8136">
          <cell r="A8136">
            <v>7834042</v>
          </cell>
          <cell r="B8136" t="str">
            <v>터널등기구</v>
          </cell>
          <cell r="C8136" t="str">
            <v>수은400W 대</v>
          </cell>
          <cell r="D8136" t="str">
            <v>조</v>
          </cell>
        </row>
        <row r="8137">
          <cell r="A8137">
            <v>7834060</v>
          </cell>
          <cell r="B8137" t="str">
            <v>터널등기구</v>
          </cell>
          <cell r="C8137" t="str">
            <v>NA 100W 소</v>
          </cell>
          <cell r="D8137" t="str">
            <v>조</v>
          </cell>
        </row>
        <row r="8138">
          <cell r="A8138">
            <v>7834061</v>
          </cell>
          <cell r="B8138" t="str">
            <v>터널등기구</v>
          </cell>
          <cell r="C8138" t="str">
            <v>NA 250W 소</v>
          </cell>
          <cell r="D8138" t="str">
            <v>조</v>
          </cell>
        </row>
        <row r="8139">
          <cell r="A8139">
            <v>7834080</v>
          </cell>
          <cell r="B8139" t="str">
            <v>터널등기구</v>
          </cell>
          <cell r="C8139" t="str">
            <v>수은100W 소</v>
          </cell>
          <cell r="D8139" t="str">
            <v>조</v>
          </cell>
        </row>
        <row r="8140">
          <cell r="A8140">
            <v>7834081</v>
          </cell>
          <cell r="B8140" t="str">
            <v>터널등기구</v>
          </cell>
          <cell r="C8140" t="str">
            <v>수은250W 소</v>
          </cell>
          <cell r="D8140" t="str">
            <v>조</v>
          </cell>
        </row>
        <row r="8141">
          <cell r="A8141">
            <v>7834100</v>
          </cell>
          <cell r="B8141" t="str">
            <v>터널등기구(FRP)</v>
          </cell>
          <cell r="C8141" t="str">
            <v>36W-55W</v>
          </cell>
          <cell r="D8141" t="str">
            <v>조</v>
          </cell>
        </row>
        <row r="8142">
          <cell r="A8142">
            <v>7834101</v>
          </cell>
          <cell r="B8142" t="str">
            <v>터널등기구(FRP)</v>
          </cell>
          <cell r="C8142" t="str">
            <v>91W-135W</v>
          </cell>
          <cell r="D8142" t="str">
            <v>조</v>
          </cell>
        </row>
        <row r="8143">
          <cell r="A8143">
            <v>7834102</v>
          </cell>
          <cell r="B8143" t="str">
            <v>터널등기구(FRP)</v>
          </cell>
          <cell r="C8143" t="str">
            <v>66W</v>
          </cell>
          <cell r="D8143" t="str">
            <v>조</v>
          </cell>
        </row>
        <row r="8144">
          <cell r="A8144">
            <v>7834120</v>
          </cell>
          <cell r="B8144" t="str">
            <v>터널등기구(AL)</v>
          </cell>
          <cell r="C8144" t="str">
            <v>90W</v>
          </cell>
          <cell r="D8144" t="str">
            <v>조</v>
          </cell>
        </row>
        <row r="8145">
          <cell r="A8145">
            <v>7834121</v>
          </cell>
          <cell r="B8145" t="str">
            <v>터널등기구(AL)</v>
          </cell>
          <cell r="C8145" t="str">
            <v>135W</v>
          </cell>
          <cell r="D8145" t="str">
            <v>조</v>
          </cell>
        </row>
        <row r="8146">
          <cell r="A8146">
            <v>7834122</v>
          </cell>
          <cell r="B8146" t="str">
            <v>터널등기구(AL)</v>
          </cell>
          <cell r="C8146" t="str">
            <v>180W</v>
          </cell>
          <cell r="D8146" t="str">
            <v>조</v>
          </cell>
        </row>
        <row r="8147">
          <cell r="A8147">
            <v>7835001</v>
          </cell>
          <cell r="B8147" t="str">
            <v>항공장애등</v>
          </cell>
          <cell r="C8147" t="str">
            <v>100W</v>
          </cell>
          <cell r="D8147" t="str">
            <v>등</v>
          </cell>
        </row>
        <row r="8148">
          <cell r="A8148">
            <v>7835002</v>
          </cell>
          <cell r="B8148" t="str">
            <v>항공장애등</v>
          </cell>
          <cell r="C8148" t="str">
            <v>200W</v>
          </cell>
          <cell r="D8148" t="str">
            <v>등</v>
          </cell>
        </row>
        <row r="8149">
          <cell r="A8149">
            <v>7835003</v>
          </cell>
          <cell r="B8149" t="str">
            <v>항공장애등</v>
          </cell>
          <cell r="C8149" t="str">
            <v>300W</v>
          </cell>
          <cell r="D8149" t="str">
            <v>등</v>
          </cell>
        </row>
        <row r="8150">
          <cell r="A8150">
            <v>7835004</v>
          </cell>
          <cell r="B8150" t="str">
            <v>항공장애등</v>
          </cell>
          <cell r="C8150" t="str">
            <v>500W</v>
          </cell>
          <cell r="D8150" t="str">
            <v>등</v>
          </cell>
        </row>
        <row r="8151">
          <cell r="A8151">
            <v>7835005</v>
          </cell>
          <cell r="B8151" t="str">
            <v>항공장애등</v>
          </cell>
          <cell r="C8151" t="str">
            <v>500Wx2</v>
          </cell>
          <cell r="D8151" t="str">
            <v>등</v>
          </cell>
        </row>
        <row r="8152">
          <cell r="A8152">
            <v>7835020</v>
          </cell>
          <cell r="B8152" t="str">
            <v>헬기등</v>
          </cell>
          <cell r="C8152" t="str">
            <v>유도등 100W</v>
          </cell>
          <cell r="D8152" t="str">
            <v>등</v>
          </cell>
        </row>
        <row r="8153">
          <cell r="A8153">
            <v>7835021</v>
          </cell>
          <cell r="B8153" t="str">
            <v>헬기등</v>
          </cell>
          <cell r="C8153" t="str">
            <v>경계등 100W</v>
          </cell>
          <cell r="D8153" t="str">
            <v>등</v>
          </cell>
        </row>
        <row r="8154">
          <cell r="A8154">
            <v>7835022</v>
          </cell>
          <cell r="B8154" t="str">
            <v>수중등</v>
          </cell>
          <cell r="C8154" t="str">
            <v>150W 스텐레스</v>
          </cell>
          <cell r="D8154" t="str">
            <v>조</v>
          </cell>
        </row>
        <row r="8155">
          <cell r="A8155">
            <v>7835040</v>
          </cell>
          <cell r="B8155" t="str">
            <v>수중등</v>
          </cell>
          <cell r="C8155" t="str">
            <v>300W 스텐레스</v>
          </cell>
          <cell r="D8155" t="str">
            <v>조</v>
          </cell>
        </row>
        <row r="8156">
          <cell r="A8156">
            <v>7835060</v>
          </cell>
          <cell r="B8156" t="str">
            <v>써치라이트-수동</v>
          </cell>
          <cell r="C8156" t="str">
            <v>1 KW</v>
          </cell>
          <cell r="D8156" t="str">
            <v>조</v>
          </cell>
        </row>
        <row r="8157">
          <cell r="A8157">
            <v>7835061</v>
          </cell>
          <cell r="B8157" t="str">
            <v>써치라이트-수동</v>
          </cell>
          <cell r="C8157" t="str">
            <v>3 KW</v>
          </cell>
          <cell r="D8157" t="str">
            <v>조</v>
          </cell>
        </row>
        <row r="8158">
          <cell r="A8158">
            <v>7835062</v>
          </cell>
          <cell r="B8158" t="str">
            <v>써치라이트-수동</v>
          </cell>
          <cell r="C8158" t="str">
            <v>5 KW</v>
          </cell>
          <cell r="D8158" t="str">
            <v>조</v>
          </cell>
        </row>
        <row r="8159">
          <cell r="A8159">
            <v>7835080</v>
          </cell>
          <cell r="B8159" t="str">
            <v>써치라이트-자동</v>
          </cell>
          <cell r="C8159" t="str">
            <v>1 KW</v>
          </cell>
          <cell r="D8159" t="str">
            <v>조</v>
          </cell>
        </row>
        <row r="8160">
          <cell r="A8160">
            <v>7835081</v>
          </cell>
          <cell r="B8160" t="str">
            <v>써치라이트-자동</v>
          </cell>
          <cell r="C8160" t="str">
            <v>3 KW</v>
          </cell>
          <cell r="D8160" t="str">
            <v>조</v>
          </cell>
        </row>
        <row r="8161">
          <cell r="A8161">
            <v>7835082</v>
          </cell>
          <cell r="B8161" t="str">
            <v>써치라이트-자동</v>
          </cell>
          <cell r="C8161" t="str">
            <v>5 KW</v>
          </cell>
          <cell r="D8161" t="str">
            <v>조</v>
          </cell>
        </row>
        <row r="8162">
          <cell r="A8162">
            <v>7835100</v>
          </cell>
          <cell r="B8162" t="str">
            <v>경광등-대</v>
          </cell>
          <cell r="C8162" t="str">
            <v>AC.DC 겸용</v>
          </cell>
          <cell r="D8162" t="str">
            <v>조</v>
          </cell>
        </row>
        <row r="8163">
          <cell r="A8163">
            <v>7835101</v>
          </cell>
          <cell r="B8163" t="str">
            <v>경광등-중</v>
          </cell>
          <cell r="C8163" t="str">
            <v>AC.DC 겸용</v>
          </cell>
          <cell r="D8163" t="str">
            <v>조</v>
          </cell>
        </row>
        <row r="8164">
          <cell r="A8164">
            <v>7835102</v>
          </cell>
          <cell r="B8164" t="str">
            <v>경광등-소</v>
          </cell>
          <cell r="C8164" t="str">
            <v>AC.DC 겸용</v>
          </cell>
          <cell r="D8164" t="str">
            <v>조</v>
          </cell>
        </row>
        <row r="8165">
          <cell r="A8165">
            <v>7835120</v>
          </cell>
          <cell r="B8165" t="str">
            <v>비상라이트</v>
          </cell>
          <cell r="C8165" t="str">
            <v>비상조명등용</v>
          </cell>
          <cell r="D8165" t="str">
            <v>조</v>
          </cell>
        </row>
        <row r="8166">
          <cell r="A8166">
            <v>7835121</v>
          </cell>
          <cell r="B8166" t="str">
            <v>비상라이트</v>
          </cell>
          <cell r="C8166" t="str">
            <v>일반용</v>
          </cell>
          <cell r="D8166" t="str">
            <v>조</v>
          </cell>
        </row>
        <row r="8167">
          <cell r="A8167">
            <v>7835122</v>
          </cell>
          <cell r="B8167" t="str">
            <v>비상라이트</v>
          </cell>
          <cell r="C8167" t="str">
            <v>확산식</v>
          </cell>
          <cell r="D8167" t="str">
            <v>조</v>
          </cell>
        </row>
        <row r="8168">
          <cell r="A8168">
            <v>7835123</v>
          </cell>
          <cell r="B8168" t="str">
            <v>비상라이트</v>
          </cell>
          <cell r="C8168" t="str">
            <v>방폭등</v>
          </cell>
          <cell r="D8168" t="str">
            <v>조</v>
          </cell>
        </row>
        <row r="8169">
          <cell r="A8169">
            <v>7835140</v>
          </cell>
          <cell r="B8169" t="str">
            <v>활주로등</v>
          </cell>
          <cell r="C8169" t="str">
            <v>매입 6.6A 30W</v>
          </cell>
          <cell r="D8169" t="str">
            <v>조</v>
          </cell>
        </row>
        <row r="8170">
          <cell r="A8170">
            <v>7835141</v>
          </cell>
          <cell r="B8170" t="str">
            <v>활주로등</v>
          </cell>
          <cell r="C8170" t="str">
            <v>매입 6.6A 45W</v>
          </cell>
          <cell r="D8170" t="str">
            <v>조</v>
          </cell>
        </row>
        <row r="8171">
          <cell r="A8171">
            <v>7835142</v>
          </cell>
          <cell r="B8171" t="str">
            <v>활주로등</v>
          </cell>
          <cell r="C8171" t="str">
            <v>노출 6.6A 115W</v>
          </cell>
          <cell r="D8171" t="str">
            <v>조</v>
          </cell>
        </row>
        <row r="8172">
          <cell r="A8172">
            <v>7835143</v>
          </cell>
          <cell r="B8172" t="str">
            <v>활주로등</v>
          </cell>
          <cell r="C8172" t="str">
            <v>매입 6.6A 150Wx2</v>
          </cell>
          <cell r="D8172" t="str">
            <v>조</v>
          </cell>
        </row>
        <row r="8173">
          <cell r="A8173">
            <v>7835160</v>
          </cell>
          <cell r="B8173" t="str">
            <v>말단등</v>
          </cell>
          <cell r="C8173" t="str">
            <v>노출 6.6A 200W</v>
          </cell>
          <cell r="D8173" t="str">
            <v>조</v>
          </cell>
        </row>
        <row r="8174">
          <cell r="A8174">
            <v>7835161</v>
          </cell>
          <cell r="B8174" t="str">
            <v>활주로입구외등</v>
          </cell>
          <cell r="C8174" t="str">
            <v>노출 6.6A 200W</v>
          </cell>
          <cell r="D8174" t="str">
            <v>조</v>
          </cell>
        </row>
        <row r="8175">
          <cell r="A8175">
            <v>7835162</v>
          </cell>
          <cell r="B8175" t="str">
            <v>활주로말단표시등</v>
          </cell>
          <cell r="C8175" t="str">
            <v>2300CD W/ADAPTER</v>
          </cell>
          <cell r="D8175" t="str">
            <v>조</v>
          </cell>
        </row>
        <row r="8176">
          <cell r="A8176">
            <v>7835180</v>
          </cell>
          <cell r="B8176" t="str">
            <v>거리표시등</v>
          </cell>
          <cell r="C8176" t="str">
            <v>6.6A HL 45Wx4</v>
          </cell>
          <cell r="D8176" t="str">
            <v>조</v>
          </cell>
        </row>
        <row r="8177">
          <cell r="A8177">
            <v>7835181</v>
          </cell>
          <cell r="B8177" t="str">
            <v>방향안내표시등</v>
          </cell>
          <cell r="C8177" t="str">
            <v>6.6A 115Wx4</v>
          </cell>
          <cell r="D8177" t="str">
            <v>조</v>
          </cell>
        </row>
        <row r="8178">
          <cell r="A8178">
            <v>7835182</v>
          </cell>
          <cell r="B8178" t="str">
            <v>진입등</v>
          </cell>
          <cell r="C8178" t="str">
            <v>6.6A 200W</v>
          </cell>
          <cell r="D8178" t="str">
            <v>조</v>
          </cell>
        </row>
        <row r="8179">
          <cell r="A8179">
            <v>7835183</v>
          </cell>
          <cell r="B8179" t="str">
            <v>섬광등</v>
          </cell>
          <cell r="C8179" t="str">
            <v>노출형</v>
          </cell>
          <cell r="D8179" t="str">
            <v>조</v>
          </cell>
        </row>
        <row r="8180">
          <cell r="A8180">
            <v>7835200</v>
          </cell>
          <cell r="B8180" t="str">
            <v>풍향지시기</v>
          </cell>
          <cell r="C8180" t="str">
            <v>Φ914x3.6x7.2m</v>
          </cell>
          <cell r="D8180" t="str">
            <v>기</v>
          </cell>
        </row>
        <row r="8181">
          <cell r="A8181">
            <v>7835210</v>
          </cell>
          <cell r="B8181" t="str">
            <v>강관주(ALS)</v>
          </cell>
          <cell r="C8181" t="str">
            <v>절곡식</v>
          </cell>
          <cell r="D8181" t="str">
            <v>조</v>
          </cell>
        </row>
        <row r="8182">
          <cell r="A8182">
            <v>7835220</v>
          </cell>
          <cell r="B8182" t="str">
            <v>PANEL</v>
          </cell>
          <cell r="C8182" t="str">
            <v>POWER SUPPLY</v>
          </cell>
          <cell r="D8182" t="str">
            <v>면</v>
          </cell>
        </row>
        <row r="8183">
          <cell r="A8183">
            <v>7835240</v>
          </cell>
          <cell r="B8183" t="str">
            <v>정전류조정기</v>
          </cell>
          <cell r="C8183" t="str">
            <v>CCR 20kW</v>
          </cell>
          <cell r="D8183" t="str">
            <v>대</v>
          </cell>
        </row>
        <row r="8184">
          <cell r="A8184">
            <v>7835241</v>
          </cell>
          <cell r="B8184" t="str">
            <v>정전류조정기</v>
          </cell>
          <cell r="C8184" t="str">
            <v>CCR 15kW</v>
          </cell>
          <cell r="D8184" t="str">
            <v>대</v>
          </cell>
        </row>
        <row r="8185">
          <cell r="A8185">
            <v>7835242</v>
          </cell>
          <cell r="B8185" t="str">
            <v>정전류조정기</v>
          </cell>
          <cell r="C8185" t="str">
            <v>CCR 7.5kW</v>
          </cell>
          <cell r="D8185" t="str">
            <v>대</v>
          </cell>
        </row>
        <row r="8186">
          <cell r="A8186">
            <v>7835243</v>
          </cell>
          <cell r="B8186" t="str">
            <v>정전류조정기</v>
          </cell>
          <cell r="C8186" t="str">
            <v>CCR 4kW</v>
          </cell>
          <cell r="D8186" t="str">
            <v>대</v>
          </cell>
        </row>
        <row r="8187">
          <cell r="A8187">
            <v>7835250</v>
          </cell>
          <cell r="B8187" t="str">
            <v>PLUG CUT OUT</v>
          </cell>
          <cell r="C8187" t="str">
            <v xml:space="preserve"> </v>
          </cell>
          <cell r="D8187" t="str">
            <v>대</v>
          </cell>
        </row>
        <row r="8188">
          <cell r="A8188">
            <v>7835260</v>
          </cell>
          <cell r="B8188" t="str">
            <v>REMOTE CONTROL PNL</v>
          </cell>
          <cell r="C8188" t="str">
            <v>1200x910x730</v>
          </cell>
          <cell r="D8188" t="str">
            <v>면</v>
          </cell>
        </row>
        <row r="8189">
          <cell r="A8189">
            <v>7835261</v>
          </cell>
          <cell r="B8189" t="str">
            <v>LOCAL CONTROL PNL</v>
          </cell>
          <cell r="C8189" t="str">
            <v>1800x950x1100</v>
          </cell>
          <cell r="D8189" t="str">
            <v>면</v>
          </cell>
        </row>
        <row r="8190">
          <cell r="A8190">
            <v>7835262</v>
          </cell>
          <cell r="B8190" t="str">
            <v>MONITORING BOARD</v>
          </cell>
          <cell r="C8190" t="str">
            <v>1800x1800x600</v>
          </cell>
          <cell r="D8190" t="str">
            <v>면</v>
          </cell>
        </row>
        <row r="8191">
          <cell r="A8191">
            <v>7835263</v>
          </cell>
          <cell r="B8191" t="str">
            <v>RELAY PANEL</v>
          </cell>
          <cell r="C8191" t="str">
            <v>1080x1850x600</v>
          </cell>
          <cell r="D8191" t="str">
            <v>면</v>
          </cell>
        </row>
        <row r="8192">
          <cell r="A8192">
            <v>7835264</v>
          </cell>
          <cell r="B8192" t="str">
            <v>DC POWER SUPPLY</v>
          </cell>
          <cell r="C8192" t="str">
            <v>1300x2350x1000</v>
          </cell>
          <cell r="D8192" t="str">
            <v>면</v>
          </cell>
        </row>
        <row r="8193">
          <cell r="A8193">
            <v>7850001</v>
          </cell>
          <cell r="B8193" t="str">
            <v>전자식안정기</v>
          </cell>
          <cell r="C8193" t="str">
            <v>FL 20Wx1</v>
          </cell>
          <cell r="D8193" t="str">
            <v>개</v>
          </cell>
        </row>
        <row r="8194">
          <cell r="A8194">
            <v>7850002</v>
          </cell>
          <cell r="B8194" t="str">
            <v>전자식안정기</v>
          </cell>
          <cell r="C8194" t="str">
            <v>FL 20Wx2</v>
          </cell>
          <cell r="D8194" t="str">
            <v>개</v>
          </cell>
        </row>
        <row r="8195">
          <cell r="A8195">
            <v>7850003</v>
          </cell>
          <cell r="B8195" t="str">
            <v>전자식안정기</v>
          </cell>
          <cell r="C8195" t="str">
            <v>FL 40Wx1</v>
          </cell>
          <cell r="D8195" t="str">
            <v>개</v>
          </cell>
        </row>
        <row r="8196">
          <cell r="A8196">
            <v>7850004</v>
          </cell>
          <cell r="B8196" t="str">
            <v>전자식안정기</v>
          </cell>
          <cell r="C8196" t="str">
            <v>FL 40Wx2</v>
          </cell>
          <cell r="D8196" t="str">
            <v>개</v>
          </cell>
        </row>
        <row r="8197">
          <cell r="A8197">
            <v>7850005</v>
          </cell>
          <cell r="B8197" t="str">
            <v>전자식안정기</v>
          </cell>
          <cell r="C8197" t="str">
            <v>FL 32Wx1</v>
          </cell>
          <cell r="D8197" t="str">
            <v>개</v>
          </cell>
        </row>
        <row r="8198">
          <cell r="A8198">
            <v>7850006</v>
          </cell>
          <cell r="B8198" t="str">
            <v>전자식안정기</v>
          </cell>
          <cell r="C8198" t="str">
            <v>FL 32Wx2</v>
          </cell>
          <cell r="D8198" t="str">
            <v>개</v>
          </cell>
        </row>
        <row r="8199">
          <cell r="A8199">
            <v>7850010</v>
          </cell>
          <cell r="B8199" t="str">
            <v>전자식안정기(NT)</v>
          </cell>
          <cell r="C8199" t="str">
            <v>FL 40Wx1</v>
          </cell>
          <cell r="D8199" t="str">
            <v>개</v>
          </cell>
        </row>
        <row r="8200">
          <cell r="A8200">
            <v>7850011</v>
          </cell>
          <cell r="B8200" t="str">
            <v>전자식안정기(NT)</v>
          </cell>
          <cell r="C8200" t="str">
            <v>FL 40Wx2</v>
          </cell>
          <cell r="D8200" t="str">
            <v>개</v>
          </cell>
        </row>
        <row r="8201">
          <cell r="A8201">
            <v>7850012</v>
          </cell>
          <cell r="B8201" t="str">
            <v>전자식안정기(NT)</v>
          </cell>
          <cell r="C8201" t="str">
            <v>FL 32Wx1</v>
          </cell>
          <cell r="D8201" t="str">
            <v>개</v>
          </cell>
        </row>
        <row r="8202">
          <cell r="A8202">
            <v>7850013</v>
          </cell>
          <cell r="B8202" t="str">
            <v>전자식안정기(NT)</v>
          </cell>
          <cell r="C8202" t="str">
            <v>FL 32Wx2</v>
          </cell>
          <cell r="D8202" t="str">
            <v>개</v>
          </cell>
        </row>
        <row r="8203">
          <cell r="A8203">
            <v>7850020</v>
          </cell>
          <cell r="B8203" t="str">
            <v>전자식안정기(고)</v>
          </cell>
          <cell r="C8203" t="str">
            <v>FL 40Wx1</v>
          </cell>
          <cell r="D8203" t="str">
            <v>개</v>
          </cell>
        </row>
        <row r="8204">
          <cell r="A8204">
            <v>7850021</v>
          </cell>
          <cell r="B8204" t="str">
            <v>전자식안정기(고)</v>
          </cell>
          <cell r="C8204" t="str">
            <v>FL 40Wx2</v>
          </cell>
          <cell r="D8204" t="str">
            <v>개</v>
          </cell>
        </row>
        <row r="8205">
          <cell r="A8205">
            <v>7850022</v>
          </cell>
          <cell r="B8205" t="str">
            <v>전자식안정기(고)</v>
          </cell>
          <cell r="C8205" t="str">
            <v>FL 32Wx1</v>
          </cell>
          <cell r="D8205" t="str">
            <v>개</v>
          </cell>
        </row>
        <row r="8206">
          <cell r="A8206">
            <v>7850023</v>
          </cell>
          <cell r="B8206" t="str">
            <v>전자식안정기(고)</v>
          </cell>
          <cell r="C8206" t="str">
            <v>FL 32Wx2</v>
          </cell>
          <cell r="D8206" t="str">
            <v>개</v>
          </cell>
        </row>
        <row r="8207">
          <cell r="A8207">
            <v>7850100</v>
          </cell>
          <cell r="B8207" t="str">
            <v>RAPID스타트안정기</v>
          </cell>
          <cell r="C8207" t="str">
            <v>FL 40Wx1</v>
          </cell>
          <cell r="D8207" t="str">
            <v>개</v>
          </cell>
        </row>
        <row r="8208">
          <cell r="A8208">
            <v>7850101</v>
          </cell>
          <cell r="B8208" t="str">
            <v>RAPID스타트안정기</v>
          </cell>
          <cell r="C8208" t="str">
            <v>FL 40Wx2</v>
          </cell>
          <cell r="D8208" t="str">
            <v>개</v>
          </cell>
        </row>
        <row r="8209">
          <cell r="A8209">
            <v>7850102</v>
          </cell>
          <cell r="B8209" t="str">
            <v>RAPID스타트안정기</v>
          </cell>
          <cell r="C8209" t="str">
            <v>FL 32Wx1</v>
          </cell>
          <cell r="D8209" t="str">
            <v>개</v>
          </cell>
        </row>
        <row r="8210">
          <cell r="A8210">
            <v>7850103</v>
          </cell>
          <cell r="B8210" t="str">
            <v>RAPID스타트안정기</v>
          </cell>
          <cell r="C8210" t="str">
            <v>FL 32Wx2</v>
          </cell>
          <cell r="D8210" t="str">
            <v>개</v>
          </cell>
        </row>
        <row r="8211">
          <cell r="A8211">
            <v>7850110</v>
          </cell>
          <cell r="B8211" t="str">
            <v>RAPID스타트안정기</v>
          </cell>
          <cell r="C8211" t="str">
            <v>FL 40Wx1 3등급</v>
          </cell>
          <cell r="D8211" t="str">
            <v>개</v>
          </cell>
        </row>
        <row r="8212">
          <cell r="A8212">
            <v>7850111</v>
          </cell>
          <cell r="B8212" t="str">
            <v>RAPID스타트안정기</v>
          </cell>
          <cell r="C8212" t="str">
            <v>FL 40Wx2 3등급</v>
          </cell>
          <cell r="D8212" t="str">
            <v>개</v>
          </cell>
        </row>
        <row r="8213">
          <cell r="A8213">
            <v>7850112</v>
          </cell>
          <cell r="B8213" t="str">
            <v>RAPID스타트안정기</v>
          </cell>
          <cell r="C8213" t="str">
            <v>FL 32Wx1 3등급</v>
          </cell>
          <cell r="D8213" t="str">
            <v>개</v>
          </cell>
        </row>
        <row r="8214">
          <cell r="A8214">
            <v>7850113</v>
          </cell>
          <cell r="B8214" t="str">
            <v>RAPID스타트안정기</v>
          </cell>
          <cell r="C8214" t="str">
            <v>FL 32Wx2 3등급</v>
          </cell>
          <cell r="D8214" t="str">
            <v>개</v>
          </cell>
        </row>
        <row r="8215">
          <cell r="A8215">
            <v>7850120</v>
          </cell>
          <cell r="B8215" t="str">
            <v>RAPID스타트안정기</v>
          </cell>
          <cell r="C8215" t="str">
            <v>FL 40Wx1 (NT)</v>
          </cell>
          <cell r="D8215" t="str">
            <v>개</v>
          </cell>
        </row>
        <row r="8216">
          <cell r="A8216">
            <v>7850121</v>
          </cell>
          <cell r="B8216" t="str">
            <v>RAPID스타트안정기</v>
          </cell>
          <cell r="C8216" t="str">
            <v>FL 40Wx2 (NT)</v>
          </cell>
          <cell r="D8216" t="str">
            <v>개</v>
          </cell>
        </row>
        <row r="8217">
          <cell r="A8217">
            <v>7850122</v>
          </cell>
          <cell r="B8217" t="str">
            <v>RAPID스타트안정기</v>
          </cell>
          <cell r="C8217" t="str">
            <v>FL 32Wx1 (NT)</v>
          </cell>
          <cell r="D8217" t="str">
            <v>개</v>
          </cell>
        </row>
        <row r="8218">
          <cell r="A8218">
            <v>7850123</v>
          </cell>
          <cell r="B8218" t="str">
            <v>RAPID스타트안정기</v>
          </cell>
          <cell r="C8218" t="str">
            <v>FL 32Wx2 (NT)</v>
          </cell>
          <cell r="D8218" t="str">
            <v>개</v>
          </cell>
        </row>
        <row r="8219">
          <cell r="A8219">
            <v>7850200</v>
          </cell>
          <cell r="B8219" t="str">
            <v>GLOW스타트안정기</v>
          </cell>
          <cell r="C8219" t="str">
            <v>FL 20Wx1</v>
          </cell>
          <cell r="D8219" t="str">
            <v>개</v>
          </cell>
        </row>
        <row r="8220">
          <cell r="A8220">
            <v>7850201</v>
          </cell>
          <cell r="B8220" t="str">
            <v>GLOW스타트안정기</v>
          </cell>
          <cell r="C8220" t="str">
            <v>FL 20Wx2</v>
          </cell>
          <cell r="D8220" t="str">
            <v>개</v>
          </cell>
        </row>
        <row r="8221">
          <cell r="A8221">
            <v>7850210</v>
          </cell>
          <cell r="B8221" t="str">
            <v>GLOW스타트안정기</v>
          </cell>
          <cell r="C8221" t="str">
            <v>FL 20Wx1 3등급</v>
          </cell>
          <cell r="D8221" t="str">
            <v>개</v>
          </cell>
        </row>
        <row r="8222">
          <cell r="A8222">
            <v>7850211</v>
          </cell>
          <cell r="B8222" t="str">
            <v>GLOW스타트안정기</v>
          </cell>
          <cell r="C8222" t="str">
            <v>FL 20Wx2 3등급</v>
          </cell>
          <cell r="D8222" t="str">
            <v>개</v>
          </cell>
        </row>
        <row r="8223">
          <cell r="A8223">
            <v>7850300</v>
          </cell>
          <cell r="B8223" t="str">
            <v>형광램프-직관28Φ</v>
          </cell>
          <cell r="C8223" t="str">
            <v>FL 20W(D) 삼파장</v>
          </cell>
          <cell r="D8223" t="str">
            <v>개</v>
          </cell>
        </row>
        <row r="8224">
          <cell r="A8224">
            <v>7850301</v>
          </cell>
          <cell r="B8224" t="str">
            <v>형광램프-직관28Φ</v>
          </cell>
          <cell r="C8224" t="str">
            <v>FL 20W(D) 단파장</v>
          </cell>
          <cell r="D8224" t="str">
            <v>개</v>
          </cell>
        </row>
        <row r="8225">
          <cell r="A8225">
            <v>7850310</v>
          </cell>
          <cell r="B8225" t="str">
            <v>형광램프-직관32Φ</v>
          </cell>
          <cell r="C8225" t="str">
            <v>FL 40W(D) 삼파장</v>
          </cell>
          <cell r="D8225" t="str">
            <v>개</v>
          </cell>
        </row>
        <row r="8226">
          <cell r="A8226">
            <v>7850311</v>
          </cell>
          <cell r="B8226" t="str">
            <v>형광램프-직관32Φ</v>
          </cell>
          <cell r="C8226" t="str">
            <v>FL 40W(D) 단파장</v>
          </cell>
          <cell r="D8226" t="str">
            <v>개</v>
          </cell>
        </row>
        <row r="8227">
          <cell r="A8227">
            <v>7850320</v>
          </cell>
          <cell r="B8227" t="str">
            <v>형광램프-직관26Φ</v>
          </cell>
          <cell r="C8227" t="str">
            <v>FL 32W(D) 삼파장</v>
          </cell>
          <cell r="D8227" t="str">
            <v>개</v>
          </cell>
        </row>
        <row r="8228">
          <cell r="A8228">
            <v>7850340</v>
          </cell>
          <cell r="B8228" t="str">
            <v>형광램프</v>
          </cell>
          <cell r="C8228" t="str">
            <v>FLR 40W 삼파장</v>
          </cell>
          <cell r="D8228" t="str">
            <v>개</v>
          </cell>
        </row>
        <row r="8229">
          <cell r="A8229">
            <v>7850341</v>
          </cell>
          <cell r="B8229" t="str">
            <v>형광램프</v>
          </cell>
          <cell r="C8229" t="str">
            <v>FLR 40W 단파장</v>
          </cell>
          <cell r="D8229" t="str">
            <v>개</v>
          </cell>
        </row>
        <row r="8230">
          <cell r="A8230">
            <v>7850400</v>
          </cell>
          <cell r="B8230" t="str">
            <v>형광램프-환형</v>
          </cell>
          <cell r="C8230" t="str">
            <v>FCL 22(D) 주광색</v>
          </cell>
          <cell r="D8230" t="str">
            <v>개</v>
          </cell>
        </row>
        <row r="8231">
          <cell r="A8231">
            <v>7850401</v>
          </cell>
          <cell r="B8231" t="str">
            <v>형광램프-환형</v>
          </cell>
          <cell r="C8231" t="str">
            <v>FCL 22(W) 백색</v>
          </cell>
          <cell r="D8231" t="str">
            <v>개</v>
          </cell>
        </row>
        <row r="8232">
          <cell r="A8232">
            <v>7850410</v>
          </cell>
          <cell r="B8232" t="str">
            <v>형광램프-환형</v>
          </cell>
          <cell r="C8232" t="str">
            <v>FCL 32(D) 주광색</v>
          </cell>
          <cell r="D8232" t="str">
            <v>개</v>
          </cell>
        </row>
        <row r="8233">
          <cell r="A8233">
            <v>7850411</v>
          </cell>
          <cell r="B8233" t="str">
            <v>형광램프-환형</v>
          </cell>
          <cell r="C8233" t="str">
            <v>FCL 32(W) 백색</v>
          </cell>
          <cell r="D8233" t="str">
            <v>개</v>
          </cell>
        </row>
        <row r="8234">
          <cell r="A8234">
            <v>7850420</v>
          </cell>
          <cell r="B8234" t="str">
            <v>형광램프-환형</v>
          </cell>
          <cell r="C8234" t="str">
            <v>FCL 40(D) 주광색</v>
          </cell>
          <cell r="D8234" t="str">
            <v>개</v>
          </cell>
        </row>
        <row r="8235">
          <cell r="A8235">
            <v>7850421</v>
          </cell>
          <cell r="B8235" t="str">
            <v>형광램프-환형</v>
          </cell>
          <cell r="C8235" t="str">
            <v>FCL 40(W) 백색</v>
          </cell>
          <cell r="D8235" t="str">
            <v>개</v>
          </cell>
        </row>
        <row r="8236">
          <cell r="A8236">
            <v>7851001</v>
          </cell>
          <cell r="B8236" t="str">
            <v>수은램프(투명)</v>
          </cell>
          <cell r="C8236" t="str">
            <v>100W ㉿</v>
          </cell>
          <cell r="D8236" t="str">
            <v>개</v>
          </cell>
        </row>
        <row r="8237">
          <cell r="A8237">
            <v>7851002</v>
          </cell>
          <cell r="B8237" t="str">
            <v>수은램프(투명)</v>
          </cell>
          <cell r="C8237" t="str">
            <v>200W ㉿</v>
          </cell>
          <cell r="D8237" t="str">
            <v>개</v>
          </cell>
        </row>
        <row r="8238">
          <cell r="A8238">
            <v>7851003</v>
          </cell>
          <cell r="B8238" t="str">
            <v>수은램프(투명)</v>
          </cell>
          <cell r="C8238" t="str">
            <v>300W ㉿</v>
          </cell>
          <cell r="D8238" t="str">
            <v>개</v>
          </cell>
        </row>
        <row r="8239">
          <cell r="A8239">
            <v>7851004</v>
          </cell>
          <cell r="B8239" t="str">
            <v>수은램프(투명)</v>
          </cell>
          <cell r="C8239" t="str">
            <v>400W ㉿</v>
          </cell>
          <cell r="D8239" t="str">
            <v>개</v>
          </cell>
        </row>
        <row r="8240">
          <cell r="A8240">
            <v>7851020</v>
          </cell>
          <cell r="B8240" t="str">
            <v>수은램프(투명)</v>
          </cell>
          <cell r="C8240" t="str">
            <v>100W ㉿ 이중관</v>
          </cell>
          <cell r="D8240" t="str">
            <v>개</v>
          </cell>
        </row>
        <row r="8241">
          <cell r="A8241">
            <v>7851021</v>
          </cell>
          <cell r="B8241" t="str">
            <v>수은램프(투명)</v>
          </cell>
          <cell r="C8241" t="str">
            <v>200W ㉿ 이중관</v>
          </cell>
          <cell r="D8241" t="str">
            <v>개</v>
          </cell>
        </row>
        <row r="8242">
          <cell r="A8242">
            <v>7851022</v>
          </cell>
          <cell r="B8242" t="str">
            <v>수은램프(투명)</v>
          </cell>
          <cell r="C8242" t="str">
            <v>300W ㉿ 이중관</v>
          </cell>
          <cell r="D8242" t="str">
            <v>개</v>
          </cell>
        </row>
        <row r="8243">
          <cell r="A8243">
            <v>7851023</v>
          </cell>
          <cell r="B8243" t="str">
            <v>수은램프(투명)</v>
          </cell>
          <cell r="C8243" t="str">
            <v>400W ㉿ 이중관</v>
          </cell>
          <cell r="D8243" t="str">
            <v>개</v>
          </cell>
        </row>
        <row r="8244">
          <cell r="A8244">
            <v>7851040</v>
          </cell>
          <cell r="B8244" t="str">
            <v>수은램프(불투명)</v>
          </cell>
          <cell r="C8244" t="str">
            <v>100W ㉿</v>
          </cell>
          <cell r="D8244" t="str">
            <v>개</v>
          </cell>
        </row>
        <row r="8245">
          <cell r="A8245">
            <v>7851041</v>
          </cell>
          <cell r="B8245" t="str">
            <v>수은램프(불투명)</v>
          </cell>
          <cell r="C8245" t="str">
            <v>200W ㉿</v>
          </cell>
          <cell r="D8245" t="str">
            <v>개</v>
          </cell>
        </row>
        <row r="8246">
          <cell r="A8246">
            <v>7851042</v>
          </cell>
          <cell r="B8246" t="str">
            <v>수은램프(불투명)</v>
          </cell>
          <cell r="C8246" t="str">
            <v>300W ㉿</v>
          </cell>
          <cell r="D8246" t="str">
            <v>개</v>
          </cell>
        </row>
        <row r="8247">
          <cell r="A8247">
            <v>7851043</v>
          </cell>
          <cell r="B8247" t="str">
            <v>수은램프(불투명)</v>
          </cell>
          <cell r="C8247" t="str">
            <v>400W ㉿</v>
          </cell>
          <cell r="D8247" t="str">
            <v>개</v>
          </cell>
        </row>
        <row r="8248">
          <cell r="A8248">
            <v>7851100</v>
          </cell>
          <cell r="B8248" t="str">
            <v>수은등용안정기(RC)</v>
          </cell>
          <cell r="C8248" t="str">
            <v>220V/100W ㉿</v>
          </cell>
          <cell r="D8248" t="str">
            <v>개</v>
          </cell>
        </row>
        <row r="8249">
          <cell r="A8249">
            <v>7851101</v>
          </cell>
          <cell r="B8249" t="str">
            <v>수은등용안정기(RC)</v>
          </cell>
          <cell r="C8249" t="str">
            <v>220V/200W ㉿</v>
          </cell>
          <cell r="D8249" t="str">
            <v>개</v>
          </cell>
        </row>
        <row r="8250">
          <cell r="A8250">
            <v>7851102</v>
          </cell>
          <cell r="B8250" t="str">
            <v>수은등용안정기(RC)</v>
          </cell>
          <cell r="C8250" t="str">
            <v>220V/300W ㉿</v>
          </cell>
          <cell r="D8250" t="str">
            <v>개</v>
          </cell>
        </row>
        <row r="8251">
          <cell r="A8251">
            <v>7851103</v>
          </cell>
          <cell r="B8251" t="str">
            <v>수은등용안정기(RC)</v>
          </cell>
          <cell r="C8251" t="str">
            <v>220V/400W ㉿</v>
          </cell>
          <cell r="D8251" t="str">
            <v>개</v>
          </cell>
        </row>
        <row r="8252">
          <cell r="A8252">
            <v>7851200</v>
          </cell>
          <cell r="B8252" t="str">
            <v>나트륨램프</v>
          </cell>
          <cell r="C8252" t="str">
            <v>50W ㉿</v>
          </cell>
          <cell r="D8252" t="str">
            <v>개</v>
          </cell>
        </row>
        <row r="8253">
          <cell r="A8253">
            <v>7851201</v>
          </cell>
          <cell r="B8253" t="str">
            <v>나트륨램프</v>
          </cell>
          <cell r="C8253" t="str">
            <v>100W ㉿</v>
          </cell>
          <cell r="D8253" t="str">
            <v>개</v>
          </cell>
        </row>
        <row r="8254">
          <cell r="A8254">
            <v>7851202</v>
          </cell>
          <cell r="B8254" t="str">
            <v>나트륨램프</v>
          </cell>
          <cell r="C8254" t="str">
            <v>150W ㉿</v>
          </cell>
          <cell r="D8254" t="str">
            <v>개</v>
          </cell>
        </row>
        <row r="8255">
          <cell r="A8255">
            <v>7851203</v>
          </cell>
          <cell r="B8255" t="str">
            <v>나트륨램프</v>
          </cell>
          <cell r="C8255" t="str">
            <v>200W ㉿</v>
          </cell>
          <cell r="D8255" t="str">
            <v>개</v>
          </cell>
        </row>
        <row r="8256">
          <cell r="A8256">
            <v>7851204</v>
          </cell>
          <cell r="B8256" t="str">
            <v>나트륨램프</v>
          </cell>
          <cell r="C8256" t="str">
            <v>250W ㉿</v>
          </cell>
          <cell r="D8256" t="str">
            <v>개</v>
          </cell>
        </row>
        <row r="8257">
          <cell r="A8257">
            <v>7851205</v>
          </cell>
          <cell r="B8257" t="str">
            <v>나트륨램프</v>
          </cell>
          <cell r="C8257" t="str">
            <v>400W ㉿</v>
          </cell>
          <cell r="D8257" t="str">
            <v>개</v>
          </cell>
        </row>
        <row r="8258">
          <cell r="A8258">
            <v>7851220</v>
          </cell>
          <cell r="B8258" t="str">
            <v>나트륨램프</v>
          </cell>
          <cell r="C8258" t="str">
            <v>50W ㉿ 이중관</v>
          </cell>
          <cell r="D8258" t="str">
            <v>개</v>
          </cell>
        </row>
        <row r="8259">
          <cell r="A8259">
            <v>7851221</v>
          </cell>
          <cell r="B8259" t="str">
            <v>나트륨램프</v>
          </cell>
          <cell r="C8259" t="str">
            <v>100W ㉿ 이중관</v>
          </cell>
          <cell r="D8259" t="str">
            <v>개</v>
          </cell>
        </row>
        <row r="8260">
          <cell r="A8260">
            <v>7851222</v>
          </cell>
          <cell r="B8260" t="str">
            <v>나트륨램프</v>
          </cell>
          <cell r="C8260" t="str">
            <v>150W ㉿ 이중관</v>
          </cell>
          <cell r="D8260" t="str">
            <v>개</v>
          </cell>
        </row>
        <row r="8261">
          <cell r="A8261">
            <v>7851223</v>
          </cell>
          <cell r="B8261" t="str">
            <v>나트륨램프</v>
          </cell>
          <cell r="C8261" t="str">
            <v>200W ㉿ 이중관</v>
          </cell>
          <cell r="D8261" t="str">
            <v>개</v>
          </cell>
        </row>
        <row r="8262">
          <cell r="A8262">
            <v>7851224</v>
          </cell>
          <cell r="B8262" t="str">
            <v>나트륨램프</v>
          </cell>
          <cell r="C8262" t="str">
            <v>250W ㉿ 이중관</v>
          </cell>
          <cell r="D8262" t="str">
            <v>개</v>
          </cell>
        </row>
        <row r="8263">
          <cell r="A8263">
            <v>7851225</v>
          </cell>
          <cell r="B8263" t="str">
            <v>나트륨램프</v>
          </cell>
          <cell r="C8263" t="str">
            <v>400W ㉿ 이중관</v>
          </cell>
          <cell r="D8263" t="str">
            <v>개</v>
          </cell>
        </row>
        <row r="8264">
          <cell r="A8264">
            <v>7851300</v>
          </cell>
          <cell r="B8264" t="str">
            <v>나트륨등용안정기</v>
          </cell>
          <cell r="C8264" t="str">
            <v>220V/50W ㉿</v>
          </cell>
          <cell r="D8264" t="str">
            <v>개</v>
          </cell>
        </row>
        <row r="8265">
          <cell r="A8265">
            <v>7851301</v>
          </cell>
          <cell r="B8265" t="str">
            <v>나트륨등용안정기</v>
          </cell>
          <cell r="C8265" t="str">
            <v>220V/100W ㉿</v>
          </cell>
          <cell r="D8265" t="str">
            <v>개</v>
          </cell>
        </row>
        <row r="8266">
          <cell r="A8266">
            <v>7851302</v>
          </cell>
          <cell r="B8266" t="str">
            <v>나트륨등용안정기</v>
          </cell>
          <cell r="C8266" t="str">
            <v>220V/150W ㉿</v>
          </cell>
          <cell r="D8266" t="str">
            <v>개</v>
          </cell>
        </row>
        <row r="8267">
          <cell r="A8267">
            <v>7851303</v>
          </cell>
          <cell r="B8267" t="str">
            <v>나트륨등용안정기</v>
          </cell>
          <cell r="C8267" t="str">
            <v>220V/200W ㉿</v>
          </cell>
          <cell r="D8267" t="str">
            <v>개</v>
          </cell>
        </row>
        <row r="8268">
          <cell r="A8268">
            <v>7851304</v>
          </cell>
          <cell r="B8268" t="str">
            <v>나트륨등용안정기</v>
          </cell>
          <cell r="C8268" t="str">
            <v>220V/250W ㉿</v>
          </cell>
          <cell r="D8268" t="str">
            <v>개</v>
          </cell>
        </row>
        <row r="8269">
          <cell r="A8269">
            <v>7851305</v>
          </cell>
          <cell r="B8269" t="str">
            <v>나트륨등용안정기</v>
          </cell>
          <cell r="C8269" t="str">
            <v>220V/400W ㉿</v>
          </cell>
          <cell r="D8269" t="str">
            <v>개</v>
          </cell>
        </row>
        <row r="8270">
          <cell r="A8270">
            <v>7851400</v>
          </cell>
          <cell r="B8270" t="str">
            <v>메탈할라이드램프</v>
          </cell>
          <cell r="C8270" t="str">
            <v>175W ㉿</v>
          </cell>
          <cell r="D8270" t="str">
            <v>개</v>
          </cell>
        </row>
        <row r="8271">
          <cell r="A8271">
            <v>7851401</v>
          </cell>
          <cell r="B8271" t="str">
            <v>메탈할라이드램프</v>
          </cell>
          <cell r="C8271" t="str">
            <v>250W ㉿</v>
          </cell>
          <cell r="D8271" t="str">
            <v>개</v>
          </cell>
        </row>
        <row r="8272">
          <cell r="A8272">
            <v>7851402</v>
          </cell>
          <cell r="B8272" t="str">
            <v>메탈할라이드램프</v>
          </cell>
          <cell r="C8272" t="str">
            <v>400W ㉿</v>
          </cell>
          <cell r="D8272" t="str">
            <v>개</v>
          </cell>
        </row>
        <row r="8273">
          <cell r="A8273">
            <v>7851403</v>
          </cell>
          <cell r="B8273" t="str">
            <v>메탈할라이드램프</v>
          </cell>
          <cell r="C8273" t="str">
            <v>1000W</v>
          </cell>
          <cell r="D8273" t="str">
            <v>개</v>
          </cell>
        </row>
        <row r="8274">
          <cell r="A8274">
            <v>7851420</v>
          </cell>
          <cell r="B8274" t="str">
            <v>메탈할라이드램프</v>
          </cell>
          <cell r="C8274" t="str">
            <v>175W ㉿ 이중관</v>
          </cell>
          <cell r="D8274" t="str">
            <v>개</v>
          </cell>
        </row>
        <row r="8275">
          <cell r="A8275">
            <v>7851421</v>
          </cell>
          <cell r="B8275" t="str">
            <v>메탈할라이드램프</v>
          </cell>
          <cell r="C8275" t="str">
            <v>250W ㉿ 이중관</v>
          </cell>
          <cell r="D8275" t="str">
            <v>개</v>
          </cell>
        </row>
        <row r="8276">
          <cell r="A8276">
            <v>7851422</v>
          </cell>
          <cell r="B8276" t="str">
            <v>메탈할라이드램프</v>
          </cell>
          <cell r="C8276" t="str">
            <v>400W ㉿ 이중관</v>
          </cell>
          <cell r="D8276" t="str">
            <v>개</v>
          </cell>
        </row>
        <row r="8277">
          <cell r="A8277">
            <v>7851423</v>
          </cell>
          <cell r="B8277" t="str">
            <v>메탈할라이드램프</v>
          </cell>
          <cell r="C8277" t="str">
            <v>1000W 이중관</v>
          </cell>
          <cell r="D8277" t="str">
            <v>개</v>
          </cell>
        </row>
        <row r="8278">
          <cell r="A8278">
            <v>7851500</v>
          </cell>
          <cell r="B8278" t="str">
            <v>메탈할라이등안정기</v>
          </cell>
          <cell r="C8278" t="str">
            <v>220V/175W ㉿</v>
          </cell>
          <cell r="D8278" t="str">
            <v>개</v>
          </cell>
        </row>
        <row r="8279">
          <cell r="A8279">
            <v>7851501</v>
          </cell>
          <cell r="B8279" t="str">
            <v>메탈할라이등안정기</v>
          </cell>
          <cell r="C8279" t="str">
            <v>220V/250W ㉿</v>
          </cell>
          <cell r="D8279" t="str">
            <v>개</v>
          </cell>
        </row>
        <row r="8280">
          <cell r="A8280">
            <v>7851502</v>
          </cell>
          <cell r="B8280" t="str">
            <v>메탈할라이등안정기</v>
          </cell>
          <cell r="C8280" t="str">
            <v>220V/400W ㉿</v>
          </cell>
          <cell r="D8280" t="str">
            <v>개</v>
          </cell>
        </row>
        <row r="8281">
          <cell r="A8281">
            <v>7851503</v>
          </cell>
          <cell r="B8281" t="str">
            <v>메탈할라이등안정기</v>
          </cell>
          <cell r="C8281" t="str">
            <v>220V/1000W</v>
          </cell>
          <cell r="D8281" t="str">
            <v>개</v>
          </cell>
        </row>
        <row r="8282">
          <cell r="A8282">
            <v>7851600</v>
          </cell>
          <cell r="B8282" t="str">
            <v>저압나트륨램프</v>
          </cell>
          <cell r="C8282" t="str">
            <v>220V 36W</v>
          </cell>
          <cell r="D8282" t="str">
            <v>EA</v>
          </cell>
        </row>
        <row r="8283">
          <cell r="A8283">
            <v>7851601</v>
          </cell>
          <cell r="B8283" t="str">
            <v>저압나트륨램프</v>
          </cell>
          <cell r="C8283" t="str">
            <v>220V 66W</v>
          </cell>
          <cell r="D8283" t="str">
            <v>EA</v>
          </cell>
        </row>
        <row r="8284">
          <cell r="A8284">
            <v>7851602</v>
          </cell>
          <cell r="B8284" t="str">
            <v>저압나트륨램프</v>
          </cell>
          <cell r="C8284" t="str">
            <v>220V 91W</v>
          </cell>
          <cell r="D8284" t="str">
            <v>EA</v>
          </cell>
        </row>
        <row r="8285">
          <cell r="A8285">
            <v>7851700</v>
          </cell>
          <cell r="B8285" t="str">
            <v>저압나트륨안정기</v>
          </cell>
          <cell r="C8285" t="str">
            <v>220V 36W</v>
          </cell>
          <cell r="D8285" t="str">
            <v>EA</v>
          </cell>
        </row>
        <row r="8286">
          <cell r="A8286">
            <v>7851701</v>
          </cell>
          <cell r="B8286" t="str">
            <v>저압나트륨안정기</v>
          </cell>
          <cell r="C8286" t="str">
            <v>220V 66W</v>
          </cell>
          <cell r="D8286" t="str">
            <v>EA</v>
          </cell>
        </row>
        <row r="8287">
          <cell r="A8287">
            <v>7851702</v>
          </cell>
          <cell r="B8287" t="str">
            <v>저압나트륨안정기</v>
          </cell>
          <cell r="C8287" t="str">
            <v>220V 91W</v>
          </cell>
          <cell r="D8287" t="str">
            <v>EA</v>
          </cell>
        </row>
        <row r="8288">
          <cell r="A8288">
            <v>7852001</v>
          </cell>
          <cell r="B8288" t="str">
            <v>형광등기구보강대</v>
          </cell>
          <cell r="C8288" t="str">
            <v>장력형 0.5 m</v>
          </cell>
          <cell r="D8288" t="str">
            <v>개</v>
          </cell>
        </row>
        <row r="8289">
          <cell r="A8289">
            <v>7852002</v>
          </cell>
          <cell r="B8289" t="str">
            <v>형광등기구보강대</v>
          </cell>
          <cell r="C8289" t="str">
            <v>장력형 1.0 m</v>
          </cell>
          <cell r="D8289" t="str">
            <v>개</v>
          </cell>
        </row>
        <row r="8290">
          <cell r="A8290">
            <v>7852003</v>
          </cell>
          <cell r="B8290" t="str">
            <v>형광등기구보강대</v>
          </cell>
          <cell r="C8290" t="str">
            <v>장력형 1.5 m</v>
          </cell>
          <cell r="D8290" t="str">
            <v>개</v>
          </cell>
        </row>
        <row r="8291">
          <cell r="A8291">
            <v>7852004</v>
          </cell>
          <cell r="B8291" t="str">
            <v>형광등기구보강대</v>
          </cell>
          <cell r="C8291" t="str">
            <v>장력형 2.0 m</v>
          </cell>
          <cell r="D8291" t="str">
            <v>개</v>
          </cell>
        </row>
        <row r="8292">
          <cell r="A8292">
            <v>7852020</v>
          </cell>
          <cell r="B8292" t="str">
            <v>형광등기구보강대</v>
          </cell>
          <cell r="C8292" t="str">
            <v>조임형 0.5 m</v>
          </cell>
          <cell r="D8292" t="str">
            <v>개</v>
          </cell>
        </row>
        <row r="8293">
          <cell r="A8293">
            <v>7852021</v>
          </cell>
          <cell r="B8293" t="str">
            <v>형광등기구보강대</v>
          </cell>
          <cell r="C8293" t="str">
            <v>조임형 1.0 m</v>
          </cell>
          <cell r="D8293" t="str">
            <v>개</v>
          </cell>
        </row>
        <row r="8294">
          <cell r="A8294">
            <v>7852022</v>
          </cell>
          <cell r="B8294" t="str">
            <v>형광등기구보강대</v>
          </cell>
          <cell r="C8294" t="str">
            <v>조임형 1.5 m</v>
          </cell>
          <cell r="D8294" t="str">
            <v>개</v>
          </cell>
        </row>
        <row r="8295">
          <cell r="A8295">
            <v>7852023</v>
          </cell>
          <cell r="B8295" t="str">
            <v>형광등기구보강대</v>
          </cell>
          <cell r="C8295" t="str">
            <v>조임형 2.5 m</v>
          </cell>
          <cell r="D8295" t="str">
            <v>개</v>
          </cell>
        </row>
        <row r="8296">
          <cell r="A8296">
            <v>7852040</v>
          </cell>
          <cell r="B8296" t="str">
            <v>등기구보강</v>
          </cell>
          <cell r="C8296" t="str">
            <v>40Wx2</v>
          </cell>
          <cell r="D8296" t="str">
            <v>개</v>
          </cell>
        </row>
        <row r="8297">
          <cell r="A8297">
            <v>7852041</v>
          </cell>
          <cell r="B8297" t="str">
            <v>등기구보강</v>
          </cell>
          <cell r="C8297" t="str">
            <v>20Wx2</v>
          </cell>
          <cell r="D8297" t="str">
            <v>개</v>
          </cell>
        </row>
        <row r="8298">
          <cell r="A8298">
            <v>7852050</v>
          </cell>
          <cell r="B8298" t="str">
            <v>등기구지지금구</v>
          </cell>
          <cell r="C8298" t="str">
            <v>280x50x4T</v>
          </cell>
          <cell r="D8298" t="str">
            <v>개</v>
          </cell>
        </row>
        <row r="8299">
          <cell r="A8299">
            <v>7852060</v>
          </cell>
          <cell r="B8299" t="str">
            <v>항공장애등설치대</v>
          </cell>
          <cell r="C8299" t="str">
            <v>자립SUS 정류기부</v>
          </cell>
          <cell r="D8299" t="str">
            <v>SET</v>
          </cell>
        </row>
        <row r="8300">
          <cell r="A8300">
            <v>7852061</v>
          </cell>
          <cell r="B8300" t="str">
            <v>항공장애등설치대</v>
          </cell>
          <cell r="C8300" t="str">
            <v>자립SUS 정류기무</v>
          </cell>
          <cell r="D8300" t="str">
            <v>SET</v>
          </cell>
        </row>
        <row r="8301">
          <cell r="A8301">
            <v>7852080</v>
          </cell>
          <cell r="B8301" t="str">
            <v>SUS 테</v>
          </cell>
          <cell r="C8301" t="str">
            <v>40WX2</v>
          </cell>
          <cell r="D8301" t="str">
            <v>EA</v>
          </cell>
        </row>
        <row r="8302">
          <cell r="A8302">
            <v>7852081</v>
          </cell>
          <cell r="B8302" t="str">
            <v>SUS 테</v>
          </cell>
          <cell r="C8302" t="str">
            <v>40WX1</v>
          </cell>
          <cell r="D8302" t="str">
            <v>EA</v>
          </cell>
        </row>
        <row r="8303">
          <cell r="A8303">
            <v>7852082</v>
          </cell>
          <cell r="B8303" t="str">
            <v>SUS 테</v>
          </cell>
          <cell r="C8303" t="str">
            <v>20WX2</v>
          </cell>
          <cell r="D8303" t="str">
            <v>EA</v>
          </cell>
        </row>
        <row r="8304">
          <cell r="A8304">
            <v>7852083</v>
          </cell>
          <cell r="B8304" t="str">
            <v>SUS 테</v>
          </cell>
          <cell r="C8304" t="str">
            <v>20WX1</v>
          </cell>
          <cell r="D8304" t="str">
            <v>EA</v>
          </cell>
        </row>
        <row r="8305">
          <cell r="A8305">
            <v>7852100</v>
          </cell>
          <cell r="B8305" t="str">
            <v>AL 테</v>
          </cell>
          <cell r="C8305" t="str">
            <v>40WX2</v>
          </cell>
          <cell r="D8305" t="str">
            <v>EA</v>
          </cell>
        </row>
        <row r="8306">
          <cell r="A8306">
            <v>7852101</v>
          </cell>
          <cell r="B8306" t="str">
            <v>AL 테</v>
          </cell>
          <cell r="C8306" t="str">
            <v>40WX1</v>
          </cell>
          <cell r="D8306" t="str">
            <v>EA</v>
          </cell>
        </row>
        <row r="8307">
          <cell r="A8307">
            <v>7852102</v>
          </cell>
          <cell r="B8307" t="str">
            <v>AL 테</v>
          </cell>
          <cell r="C8307" t="str">
            <v>20WX2</v>
          </cell>
          <cell r="D8307" t="str">
            <v>EA</v>
          </cell>
        </row>
        <row r="8308">
          <cell r="A8308">
            <v>7852103</v>
          </cell>
          <cell r="B8308" t="str">
            <v>AL 테</v>
          </cell>
          <cell r="C8308" t="str">
            <v>20WX1</v>
          </cell>
          <cell r="D8308" t="str">
            <v>EA</v>
          </cell>
        </row>
        <row r="8309">
          <cell r="A8309">
            <v>7853001</v>
          </cell>
          <cell r="B8309" t="str">
            <v>몸체-매입개방</v>
          </cell>
          <cell r="C8309" t="str">
            <v>FL 20Wx1 1'x2'</v>
          </cell>
          <cell r="D8309" t="str">
            <v>조</v>
          </cell>
        </row>
        <row r="8310">
          <cell r="A8310">
            <v>7853002</v>
          </cell>
          <cell r="B8310" t="str">
            <v>몸체-매입개방</v>
          </cell>
          <cell r="C8310" t="str">
            <v>FL 20Wx2 1'x2'</v>
          </cell>
          <cell r="D8310" t="str">
            <v>조</v>
          </cell>
        </row>
        <row r="8311">
          <cell r="A8311">
            <v>7853003</v>
          </cell>
          <cell r="B8311" t="str">
            <v>몸체-매입개방</v>
          </cell>
          <cell r="C8311" t="str">
            <v>FL 20Wx3 2'x2'</v>
          </cell>
          <cell r="D8311" t="str">
            <v>조</v>
          </cell>
        </row>
        <row r="8312">
          <cell r="A8312">
            <v>7853004</v>
          </cell>
          <cell r="B8312" t="str">
            <v>몸체-매입개방</v>
          </cell>
          <cell r="C8312" t="str">
            <v>FL 20Wx4 2'x2'</v>
          </cell>
          <cell r="D8312" t="str">
            <v>조</v>
          </cell>
        </row>
        <row r="8313">
          <cell r="A8313">
            <v>7853005</v>
          </cell>
          <cell r="B8313" t="str">
            <v>몸체-매입개방</v>
          </cell>
          <cell r="C8313" t="str">
            <v>FL 40Wx1 1'x4'</v>
          </cell>
          <cell r="D8313" t="str">
            <v>조</v>
          </cell>
        </row>
        <row r="8314">
          <cell r="A8314">
            <v>7853006</v>
          </cell>
          <cell r="B8314" t="str">
            <v>몸체-매입개방</v>
          </cell>
          <cell r="C8314" t="str">
            <v>FL 40Wx2 1'x4'</v>
          </cell>
          <cell r="D8314" t="str">
            <v>조</v>
          </cell>
        </row>
        <row r="8315">
          <cell r="A8315">
            <v>7853007</v>
          </cell>
          <cell r="B8315" t="str">
            <v>몸체-매입개방</v>
          </cell>
          <cell r="C8315" t="str">
            <v>FL 40Wx3 2'x4'</v>
          </cell>
          <cell r="D8315" t="str">
            <v>조</v>
          </cell>
        </row>
        <row r="8316">
          <cell r="A8316">
            <v>7853008</v>
          </cell>
          <cell r="B8316" t="str">
            <v>몸체-매입개방</v>
          </cell>
          <cell r="C8316" t="str">
            <v>FL 40Wx4 2'x4'</v>
          </cell>
          <cell r="D8316" t="str">
            <v>조</v>
          </cell>
        </row>
        <row r="8317">
          <cell r="A8317">
            <v>7853009</v>
          </cell>
          <cell r="B8317" t="str">
            <v>몸체-매입개방</v>
          </cell>
          <cell r="C8317" t="str">
            <v>FL 40Wx6 4'x4'</v>
          </cell>
          <cell r="D8317" t="str">
            <v>조</v>
          </cell>
        </row>
        <row r="8318">
          <cell r="A8318">
            <v>7853020</v>
          </cell>
          <cell r="B8318" t="str">
            <v>몸체-삼각등</v>
          </cell>
          <cell r="C8318" t="str">
            <v>FL 20Wx1 1'x2'</v>
          </cell>
          <cell r="D8318" t="str">
            <v>조</v>
          </cell>
        </row>
        <row r="8319">
          <cell r="A8319">
            <v>7853021</v>
          </cell>
          <cell r="B8319" t="str">
            <v>몸체-삼각등</v>
          </cell>
          <cell r="C8319" t="str">
            <v>FL 20Wx2 1'x2'</v>
          </cell>
          <cell r="D8319" t="str">
            <v>조</v>
          </cell>
        </row>
        <row r="8320">
          <cell r="A8320">
            <v>7853022</v>
          </cell>
          <cell r="B8320" t="str">
            <v>몸체-삼각등</v>
          </cell>
          <cell r="C8320" t="str">
            <v>FL 20Wx3 2'x2'</v>
          </cell>
          <cell r="D8320" t="str">
            <v>조</v>
          </cell>
        </row>
        <row r="8321">
          <cell r="A8321">
            <v>7853023</v>
          </cell>
          <cell r="B8321" t="str">
            <v>몸체-삼각등</v>
          </cell>
          <cell r="C8321" t="str">
            <v>FL 40Wx1 1'x4'</v>
          </cell>
          <cell r="D8321" t="str">
            <v>조</v>
          </cell>
        </row>
        <row r="8322">
          <cell r="A8322">
            <v>7853024</v>
          </cell>
          <cell r="B8322" t="str">
            <v>몸체-삼각등</v>
          </cell>
          <cell r="C8322" t="str">
            <v>FL 40Wx2 1'x4'</v>
          </cell>
          <cell r="D8322" t="str">
            <v>조</v>
          </cell>
        </row>
        <row r="8323">
          <cell r="A8323">
            <v>7853025</v>
          </cell>
          <cell r="B8323" t="str">
            <v>몸체-삼각등</v>
          </cell>
          <cell r="C8323" t="str">
            <v>FL 40Wx3 2'x4'</v>
          </cell>
          <cell r="D8323" t="str">
            <v>조</v>
          </cell>
        </row>
        <row r="8324">
          <cell r="A8324">
            <v>7853040</v>
          </cell>
          <cell r="B8324" t="str">
            <v>몸체-갓등</v>
          </cell>
          <cell r="C8324" t="str">
            <v>FL 20Wx1 1'x2'</v>
          </cell>
          <cell r="D8324" t="str">
            <v>조</v>
          </cell>
        </row>
        <row r="8325">
          <cell r="A8325">
            <v>7853041</v>
          </cell>
          <cell r="B8325" t="str">
            <v>몸체-갓등</v>
          </cell>
          <cell r="C8325" t="str">
            <v>FL 20Wx2 1'x2'</v>
          </cell>
          <cell r="D8325" t="str">
            <v>조</v>
          </cell>
        </row>
        <row r="8326">
          <cell r="A8326">
            <v>7853042</v>
          </cell>
          <cell r="B8326" t="str">
            <v>몸체-갓등</v>
          </cell>
          <cell r="C8326" t="str">
            <v>FL 20Wx3 2'x2'</v>
          </cell>
          <cell r="D8326" t="str">
            <v>조</v>
          </cell>
        </row>
        <row r="8327">
          <cell r="A8327">
            <v>7853043</v>
          </cell>
          <cell r="B8327" t="str">
            <v>몸체-갓등</v>
          </cell>
          <cell r="C8327" t="str">
            <v>FL 40Wx1 1'x4'</v>
          </cell>
          <cell r="D8327" t="str">
            <v>조</v>
          </cell>
        </row>
        <row r="8328">
          <cell r="A8328">
            <v>7853044</v>
          </cell>
          <cell r="B8328" t="str">
            <v>몸체-갓등</v>
          </cell>
          <cell r="C8328" t="str">
            <v>FL 40Wx2 1'x4'</v>
          </cell>
          <cell r="D8328" t="str">
            <v>조</v>
          </cell>
        </row>
        <row r="8329">
          <cell r="A8329">
            <v>7853045</v>
          </cell>
          <cell r="B8329" t="str">
            <v>몸체-갓등</v>
          </cell>
          <cell r="C8329" t="str">
            <v>FL 40Wx3 2'x4'</v>
          </cell>
          <cell r="D8329" t="str">
            <v>조</v>
          </cell>
        </row>
        <row r="8330">
          <cell r="A8330">
            <v>7853060</v>
          </cell>
          <cell r="B8330" t="str">
            <v>몸체-갓펜단트</v>
          </cell>
          <cell r="C8330" t="str">
            <v>FL 20Wx1 1'x2'</v>
          </cell>
          <cell r="D8330" t="str">
            <v>조</v>
          </cell>
        </row>
        <row r="8331">
          <cell r="A8331">
            <v>7853061</v>
          </cell>
          <cell r="B8331" t="str">
            <v>몸체-갓펜단트</v>
          </cell>
          <cell r="C8331" t="str">
            <v>FL 20Wx2 1'x2'</v>
          </cell>
          <cell r="D8331" t="str">
            <v>조</v>
          </cell>
        </row>
        <row r="8332">
          <cell r="A8332">
            <v>7853062</v>
          </cell>
          <cell r="B8332" t="str">
            <v>몸체-갓펜단트</v>
          </cell>
          <cell r="C8332" t="str">
            <v>FL 20Wx3 2'x2'</v>
          </cell>
          <cell r="D8332" t="str">
            <v>조</v>
          </cell>
        </row>
        <row r="8333">
          <cell r="A8333">
            <v>7853063</v>
          </cell>
          <cell r="B8333" t="str">
            <v>몸체-갓펜단트</v>
          </cell>
          <cell r="C8333" t="str">
            <v>FL 40Wx1 1'x4'</v>
          </cell>
          <cell r="D8333" t="str">
            <v>조</v>
          </cell>
        </row>
        <row r="8334">
          <cell r="A8334">
            <v>7853064</v>
          </cell>
          <cell r="B8334" t="str">
            <v>몸체-갓펜단트</v>
          </cell>
          <cell r="C8334" t="str">
            <v>FL 40Wx2 1'x4'</v>
          </cell>
          <cell r="D8334" t="str">
            <v>조</v>
          </cell>
        </row>
        <row r="8335">
          <cell r="A8335">
            <v>7853065</v>
          </cell>
          <cell r="B8335" t="str">
            <v>몸체-갓펜단트</v>
          </cell>
          <cell r="C8335" t="str">
            <v>FL 40Wx3 2'x4'</v>
          </cell>
          <cell r="D8335" t="str">
            <v>조</v>
          </cell>
        </row>
        <row r="8336">
          <cell r="A8336">
            <v>7853080</v>
          </cell>
          <cell r="B8336" t="str">
            <v>몸체-FRP등</v>
          </cell>
          <cell r="C8336" t="str">
            <v>FL 20Wx1 1'x2'</v>
          </cell>
          <cell r="D8336" t="str">
            <v>조</v>
          </cell>
        </row>
        <row r="8337">
          <cell r="A8337">
            <v>7853081</v>
          </cell>
          <cell r="B8337" t="str">
            <v>몸체-FRP등</v>
          </cell>
          <cell r="C8337" t="str">
            <v>FL 20Wx2 1'x2'</v>
          </cell>
          <cell r="D8337" t="str">
            <v>조</v>
          </cell>
        </row>
        <row r="8338">
          <cell r="A8338">
            <v>7853082</v>
          </cell>
          <cell r="B8338" t="str">
            <v>몸체-FRP등</v>
          </cell>
          <cell r="C8338" t="str">
            <v>FL 40Wx1 1'x4'</v>
          </cell>
          <cell r="D8338" t="str">
            <v>조</v>
          </cell>
        </row>
        <row r="8339">
          <cell r="A8339">
            <v>7853083</v>
          </cell>
          <cell r="B8339" t="str">
            <v>몸체-FRP등</v>
          </cell>
          <cell r="C8339" t="str">
            <v>FL 40Wx2 1'x4'</v>
          </cell>
          <cell r="D8339" t="str">
            <v>조</v>
          </cell>
        </row>
        <row r="8340">
          <cell r="A8340">
            <v>7853100</v>
          </cell>
          <cell r="B8340" t="str">
            <v>몸체-매입파라보릭</v>
          </cell>
          <cell r="C8340" t="str">
            <v>FL 20Wx1 1x2 6c</v>
          </cell>
          <cell r="D8340" t="str">
            <v>조</v>
          </cell>
        </row>
        <row r="8341">
          <cell r="A8341">
            <v>7853101</v>
          </cell>
          <cell r="B8341" t="str">
            <v>몸체-매입파라보릭</v>
          </cell>
          <cell r="C8341" t="str">
            <v>FL 20Wx2 1x2 8c</v>
          </cell>
          <cell r="D8341" t="str">
            <v>조</v>
          </cell>
        </row>
        <row r="8342">
          <cell r="A8342">
            <v>7853102</v>
          </cell>
          <cell r="B8342" t="str">
            <v>몸체-매입파라보릭</v>
          </cell>
          <cell r="C8342" t="str">
            <v>FL 20Wx3 2x2 9c</v>
          </cell>
          <cell r="D8342" t="str">
            <v>조</v>
          </cell>
        </row>
        <row r="8343">
          <cell r="A8343">
            <v>7853103</v>
          </cell>
          <cell r="B8343" t="str">
            <v>몸체-매입파라보릭</v>
          </cell>
          <cell r="C8343" t="str">
            <v>FL 20Wx4 2x2 16c</v>
          </cell>
          <cell r="D8343" t="str">
            <v>조</v>
          </cell>
        </row>
        <row r="8344">
          <cell r="A8344">
            <v>7853104</v>
          </cell>
          <cell r="B8344" t="str">
            <v>몸체-매입파라보릭</v>
          </cell>
          <cell r="C8344" t="str">
            <v>FL 40Wx1 1x4 8c</v>
          </cell>
          <cell r="D8344" t="str">
            <v>조</v>
          </cell>
        </row>
        <row r="8345">
          <cell r="A8345">
            <v>7853105</v>
          </cell>
          <cell r="B8345" t="str">
            <v>몸체-매입파라보릭</v>
          </cell>
          <cell r="C8345" t="str">
            <v>FL 40Wx2 1x4 16c</v>
          </cell>
          <cell r="D8345" t="str">
            <v>조</v>
          </cell>
        </row>
        <row r="8346">
          <cell r="A8346">
            <v>7853106</v>
          </cell>
          <cell r="B8346" t="str">
            <v>몸체-매입파라보릭</v>
          </cell>
          <cell r="C8346" t="str">
            <v>FL 40Wx3 2x4 18c</v>
          </cell>
          <cell r="D8346" t="str">
            <v>조</v>
          </cell>
        </row>
        <row r="8347">
          <cell r="A8347">
            <v>7853107</v>
          </cell>
          <cell r="B8347" t="str">
            <v>몸체-매입파라보릭</v>
          </cell>
          <cell r="C8347" t="str">
            <v>FL 40Wx4 2x4 32c</v>
          </cell>
          <cell r="D8347" t="str">
            <v>조</v>
          </cell>
        </row>
        <row r="8348">
          <cell r="A8348">
            <v>7853108</v>
          </cell>
          <cell r="B8348" t="str">
            <v>몸체-매입파라보릭</v>
          </cell>
          <cell r="C8348" t="str">
            <v>FL 40Wx6 4x4 32c</v>
          </cell>
          <cell r="D8348" t="str">
            <v>조</v>
          </cell>
        </row>
        <row r="8349">
          <cell r="A8349">
            <v>7853200</v>
          </cell>
          <cell r="B8349" t="str">
            <v>아크릴카바</v>
          </cell>
          <cell r="C8349" t="str">
            <v>FL 20Wx1 1'x2'</v>
          </cell>
          <cell r="D8349" t="str">
            <v>조</v>
          </cell>
        </row>
        <row r="8350">
          <cell r="A8350">
            <v>7853201</v>
          </cell>
          <cell r="B8350" t="str">
            <v>아크릴카바</v>
          </cell>
          <cell r="C8350" t="str">
            <v>FL 20Wx2 1'x2'</v>
          </cell>
          <cell r="D8350" t="str">
            <v>조</v>
          </cell>
        </row>
        <row r="8351">
          <cell r="A8351">
            <v>7853202</v>
          </cell>
          <cell r="B8351" t="str">
            <v>아크릴카바</v>
          </cell>
          <cell r="C8351" t="str">
            <v>FL 20Wx3 2'x2'</v>
          </cell>
          <cell r="D8351" t="str">
            <v>조</v>
          </cell>
        </row>
        <row r="8352">
          <cell r="A8352">
            <v>7853203</v>
          </cell>
          <cell r="B8352" t="str">
            <v>아크릴카바</v>
          </cell>
          <cell r="C8352" t="str">
            <v>FL 20Wx4 2'x2'</v>
          </cell>
          <cell r="D8352" t="str">
            <v>조</v>
          </cell>
        </row>
        <row r="8353">
          <cell r="A8353">
            <v>7853204</v>
          </cell>
          <cell r="B8353" t="str">
            <v>아크릴카바</v>
          </cell>
          <cell r="C8353" t="str">
            <v>FL 40Wx1 1'x4'</v>
          </cell>
          <cell r="D8353" t="str">
            <v>조</v>
          </cell>
        </row>
        <row r="8354">
          <cell r="A8354">
            <v>7853205</v>
          </cell>
          <cell r="B8354" t="str">
            <v>아크릴카바</v>
          </cell>
          <cell r="C8354" t="str">
            <v>FL 40Wx2 1'x4'</v>
          </cell>
          <cell r="D8354" t="str">
            <v>조</v>
          </cell>
        </row>
        <row r="8355">
          <cell r="A8355">
            <v>7853206</v>
          </cell>
          <cell r="B8355" t="str">
            <v>아크릴카바</v>
          </cell>
          <cell r="C8355" t="str">
            <v>FL 40Wx3 2'x4'</v>
          </cell>
          <cell r="D8355" t="str">
            <v>조</v>
          </cell>
        </row>
        <row r="8356">
          <cell r="A8356">
            <v>7853207</v>
          </cell>
          <cell r="B8356" t="str">
            <v>아크릴카바</v>
          </cell>
          <cell r="C8356" t="str">
            <v>FL 40Wx4 2'x4'</v>
          </cell>
          <cell r="D8356" t="str">
            <v>조</v>
          </cell>
        </row>
        <row r="8357">
          <cell r="A8357">
            <v>7853208</v>
          </cell>
          <cell r="B8357" t="str">
            <v>아크릴카바</v>
          </cell>
          <cell r="C8357" t="str">
            <v>FL 40Wx6 4'x4'</v>
          </cell>
          <cell r="D8357" t="str">
            <v>조</v>
          </cell>
        </row>
        <row r="8358">
          <cell r="A8358">
            <v>7853220</v>
          </cell>
          <cell r="B8358" t="str">
            <v>프리즘카바</v>
          </cell>
          <cell r="C8358" t="str">
            <v>FL 20Wx1 1'x2'</v>
          </cell>
          <cell r="D8358" t="str">
            <v>조</v>
          </cell>
        </row>
        <row r="8359">
          <cell r="A8359">
            <v>7853221</v>
          </cell>
          <cell r="B8359" t="str">
            <v>프리즘카바</v>
          </cell>
          <cell r="C8359" t="str">
            <v>FL 20Wx2 1'x2'</v>
          </cell>
          <cell r="D8359" t="str">
            <v>조</v>
          </cell>
        </row>
        <row r="8360">
          <cell r="A8360">
            <v>7853222</v>
          </cell>
          <cell r="B8360" t="str">
            <v>프리즘카바</v>
          </cell>
          <cell r="C8360" t="str">
            <v>FL 20Wx3 2'x2'</v>
          </cell>
          <cell r="D8360" t="str">
            <v>조</v>
          </cell>
        </row>
        <row r="8361">
          <cell r="A8361">
            <v>7853223</v>
          </cell>
          <cell r="B8361" t="str">
            <v>프리즘카바</v>
          </cell>
          <cell r="C8361" t="str">
            <v>FL 20Wx4 2'x2'</v>
          </cell>
          <cell r="D8361" t="str">
            <v>조</v>
          </cell>
        </row>
        <row r="8362">
          <cell r="A8362">
            <v>7853224</v>
          </cell>
          <cell r="B8362" t="str">
            <v>프리즘카바</v>
          </cell>
          <cell r="C8362" t="str">
            <v>FL 40Wx1 1'x4'</v>
          </cell>
          <cell r="D8362" t="str">
            <v>조</v>
          </cell>
        </row>
        <row r="8363">
          <cell r="A8363">
            <v>7853225</v>
          </cell>
          <cell r="B8363" t="str">
            <v>프리즘카바</v>
          </cell>
          <cell r="C8363" t="str">
            <v>FL 40Wx2 1'x4'</v>
          </cell>
          <cell r="D8363" t="str">
            <v>조</v>
          </cell>
        </row>
        <row r="8364">
          <cell r="A8364">
            <v>7853226</v>
          </cell>
          <cell r="B8364" t="str">
            <v>프리즘카바</v>
          </cell>
          <cell r="C8364" t="str">
            <v>FL 40Wx3 2'x4'</v>
          </cell>
          <cell r="D8364" t="str">
            <v>조</v>
          </cell>
        </row>
        <row r="8365">
          <cell r="A8365">
            <v>7853227</v>
          </cell>
          <cell r="B8365" t="str">
            <v>프리즘카바</v>
          </cell>
          <cell r="C8365" t="str">
            <v>FL 40Wx4 2'x4'</v>
          </cell>
          <cell r="D8365" t="str">
            <v>조</v>
          </cell>
        </row>
        <row r="8366">
          <cell r="A8366">
            <v>7853228</v>
          </cell>
          <cell r="B8366" t="str">
            <v>프리즘카바</v>
          </cell>
          <cell r="C8366" t="str">
            <v>FL 40Wx6 4'x4'</v>
          </cell>
          <cell r="D8366" t="str">
            <v>조</v>
          </cell>
        </row>
        <row r="8367">
          <cell r="A8367">
            <v>7853240</v>
          </cell>
          <cell r="B8367" t="str">
            <v>알루미늄루바</v>
          </cell>
          <cell r="C8367" t="str">
            <v>FL 20Wx1 1'x2'</v>
          </cell>
          <cell r="D8367" t="str">
            <v>조</v>
          </cell>
        </row>
        <row r="8368">
          <cell r="A8368">
            <v>7853241</v>
          </cell>
          <cell r="B8368" t="str">
            <v>알루미늄루바</v>
          </cell>
          <cell r="C8368" t="str">
            <v>FL 20Wx2 1'x2'</v>
          </cell>
          <cell r="D8368" t="str">
            <v>조</v>
          </cell>
        </row>
        <row r="8369">
          <cell r="A8369">
            <v>7853242</v>
          </cell>
          <cell r="B8369" t="str">
            <v>알루미늄루바</v>
          </cell>
          <cell r="C8369" t="str">
            <v>FL 20Wx3 2'x2'</v>
          </cell>
          <cell r="D8369" t="str">
            <v>조</v>
          </cell>
        </row>
        <row r="8370">
          <cell r="A8370">
            <v>7853243</v>
          </cell>
          <cell r="B8370" t="str">
            <v>알루미늄루바</v>
          </cell>
          <cell r="C8370" t="str">
            <v>FL 20Wx4 2'x2'</v>
          </cell>
          <cell r="D8370" t="str">
            <v>조</v>
          </cell>
        </row>
        <row r="8371">
          <cell r="A8371">
            <v>7853244</v>
          </cell>
          <cell r="B8371" t="str">
            <v>알루미늄루바</v>
          </cell>
          <cell r="C8371" t="str">
            <v>FL 40Wx1 1'x4'</v>
          </cell>
          <cell r="D8371" t="str">
            <v>조</v>
          </cell>
        </row>
        <row r="8372">
          <cell r="A8372">
            <v>7853245</v>
          </cell>
          <cell r="B8372" t="str">
            <v>알루미늄루바</v>
          </cell>
          <cell r="C8372" t="str">
            <v>FL 40Wx2 1'x4'</v>
          </cell>
          <cell r="D8372" t="str">
            <v>조</v>
          </cell>
        </row>
        <row r="8373">
          <cell r="A8373">
            <v>7853246</v>
          </cell>
          <cell r="B8373" t="str">
            <v>알루미늄루바</v>
          </cell>
          <cell r="C8373" t="str">
            <v>FL 40Wx3 2'x4'</v>
          </cell>
          <cell r="D8373" t="str">
            <v>조</v>
          </cell>
        </row>
        <row r="8374">
          <cell r="A8374">
            <v>7853247</v>
          </cell>
          <cell r="B8374" t="str">
            <v>알루미늄루바</v>
          </cell>
          <cell r="C8374" t="str">
            <v>FL 40Wx4 2'x4'</v>
          </cell>
          <cell r="D8374" t="str">
            <v>조</v>
          </cell>
        </row>
        <row r="8375">
          <cell r="A8375">
            <v>7853248</v>
          </cell>
          <cell r="B8375" t="str">
            <v>알루미늄루바</v>
          </cell>
          <cell r="C8375" t="str">
            <v>FL 40Wx6 4'x4'</v>
          </cell>
          <cell r="D8375" t="str">
            <v>조</v>
          </cell>
        </row>
        <row r="8376">
          <cell r="A8376">
            <v>7853260</v>
          </cell>
          <cell r="B8376" t="str">
            <v>STEEL 루바</v>
          </cell>
          <cell r="C8376" t="str">
            <v>FL 20Wx1 1'x2'</v>
          </cell>
          <cell r="D8376" t="str">
            <v>조</v>
          </cell>
        </row>
        <row r="8377">
          <cell r="A8377">
            <v>7853261</v>
          </cell>
          <cell r="B8377" t="str">
            <v>STEEL 루바</v>
          </cell>
          <cell r="C8377" t="str">
            <v>FL 20Wx2 1'x2'</v>
          </cell>
          <cell r="D8377" t="str">
            <v>조</v>
          </cell>
        </row>
        <row r="8378">
          <cell r="A8378">
            <v>7853262</v>
          </cell>
          <cell r="B8378" t="str">
            <v>STEEL 루바</v>
          </cell>
          <cell r="C8378" t="str">
            <v>FL 20Wx3 2'x2'</v>
          </cell>
          <cell r="D8378" t="str">
            <v>조</v>
          </cell>
        </row>
        <row r="8379">
          <cell r="A8379">
            <v>7853263</v>
          </cell>
          <cell r="B8379" t="str">
            <v>STEEL 루바</v>
          </cell>
          <cell r="C8379" t="str">
            <v>FL 20Wx4 2'x2'</v>
          </cell>
          <cell r="D8379" t="str">
            <v>조</v>
          </cell>
        </row>
        <row r="8380">
          <cell r="A8380">
            <v>7853264</v>
          </cell>
          <cell r="B8380" t="str">
            <v>STEEL 루바</v>
          </cell>
          <cell r="C8380" t="str">
            <v>FL 40Wx1 1'x4'</v>
          </cell>
          <cell r="D8380" t="str">
            <v>조</v>
          </cell>
        </row>
        <row r="8381">
          <cell r="A8381">
            <v>7853265</v>
          </cell>
          <cell r="B8381" t="str">
            <v>STEEL 루바</v>
          </cell>
          <cell r="C8381" t="str">
            <v>FL 40Wx2 1'x4'</v>
          </cell>
          <cell r="D8381" t="str">
            <v>조</v>
          </cell>
        </row>
        <row r="8382">
          <cell r="A8382">
            <v>7853266</v>
          </cell>
          <cell r="B8382" t="str">
            <v>STEEL 루바</v>
          </cell>
          <cell r="C8382" t="str">
            <v>FL 40Wx3 2'x4'</v>
          </cell>
          <cell r="D8382" t="str">
            <v>조</v>
          </cell>
        </row>
        <row r="8383">
          <cell r="A8383">
            <v>7853267</v>
          </cell>
          <cell r="B8383" t="str">
            <v>STEEL 루바</v>
          </cell>
          <cell r="C8383" t="str">
            <v>FL 40Wx4 2'x4'</v>
          </cell>
          <cell r="D8383" t="str">
            <v>조</v>
          </cell>
        </row>
        <row r="8384">
          <cell r="A8384">
            <v>7853268</v>
          </cell>
          <cell r="B8384" t="str">
            <v>STEEL 루바</v>
          </cell>
          <cell r="C8384" t="str">
            <v>FL 40Wx6 4'x4'</v>
          </cell>
          <cell r="D8384" t="str">
            <v>조</v>
          </cell>
        </row>
        <row r="8385">
          <cell r="A8385">
            <v>7853280</v>
          </cell>
          <cell r="B8385" t="str">
            <v>파라보릭 6 CELL</v>
          </cell>
          <cell r="C8385" t="str">
            <v>FL 20Wx1 1'x2'</v>
          </cell>
          <cell r="D8385" t="str">
            <v>조</v>
          </cell>
        </row>
        <row r="8386">
          <cell r="A8386">
            <v>7853281</v>
          </cell>
          <cell r="B8386" t="str">
            <v>파라보릭 8 CELL</v>
          </cell>
          <cell r="C8386" t="str">
            <v>FL 20Wx2 1'x2'</v>
          </cell>
          <cell r="D8386" t="str">
            <v>조</v>
          </cell>
        </row>
        <row r="8387">
          <cell r="A8387">
            <v>7853282</v>
          </cell>
          <cell r="B8387" t="str">
            <v>파라보릭 9 CELL</v>
          </cell>
          <cell r="C8387" t="str">
            <v>FL 20Wx3 2'x2'</v>
          </cell>
          <cell r="D8387" t="str">
            <v>조</v>
          </cell>
        </row>
        <row r="8388">
          <cell r="A8388">
            <v>7853283</v>
          </cell>
          <cell r="B8388" t="str">
            <v>파라보릭 16 CELL</v>
          </cell>
          <cell r="C8388" t="str">
            <v>FL 20Wx4 2'x2'</v>
          </cell>
          <cell r="D8388" t="str">
            <v>조</v>
          </cell>
        </row>
        <row r="8389">
          <cell r="A8389">
            <v>7853284</v>
          </cell>
          <cell r="B8389" t="str">
            <v>파라보릭 8 CELL</v>
          </cell>
          <cell r="C8389" t="str">
            <v>FL 40Wx1 1'x4'</v>
          </cell>
          <cell r="D8389" t="str">
            <v>조</v>
          </cell>
        </row>
        <row r="8390">
          <cell r="A8390">
            <v>7853285</v>
          </cell>
          <cell r="B8390" t="str">
            <v>파라보릭 16 CELL</v>
          </cell>
          <cell r="C8390" t="str">
            <v>FL 40Wx2 1'x4'</v>
          </cell>
          <cell r="D8390" t="str">
            <v>조</v>
          </cell>
        </row>
        <row r="8391">
          <cell r="A8391">
            <v>7853286</v>
          </cell>
          <cell r="B8391" t="str">
            <v>파라보릭 18 CELL</v>
          </cell>
          <cell r="C8391" t="str">
            <v>FL 40Wx3 2'x4'</v>
          </cell>
          <cell r="D8391" t="str">
            <v>조</v>
          </cell>
        </row>
        <row r="8392">
          <cell r="A8392">
            <v>7853287</v>
          </cell>
          <cell r="B8392" t="str">
            <v>파라보릭 32 CELL</v>
          </cell>
          <cell r="C8392" t="str">
            <v>FL 40Wx4 2'x4'</v>
          </cell>
          <cell r="D8392" t="str">
            <v>조</v>
          </cell>
        </row>
        <row r="8393">
          <cell r="A8393">
            <v>7853288</v>
          </cell>
          <cell r="B8393" t="str">
            <v>파라보릭 32 CELL</v>
          </cell>
          <cell r="C8393" t="str">
            <v>FL 40Wx6 4'x4'</v>
          </cell>
          <cell r="D8393" t="str">
            <v>조</v>
          </cell>
        </row>
        <row r="8394">
          <cell r="A8394">
            <v>7853320</v>
          </cell>
          <cell r="B8394" t="str">
            <v>고조도반사판</v>
          </cell>
          <cell r="C8394" t="str">
            <v>FL 20Wx1 1'x2'</v>
          </cell>
          <cell r="D8394" t="str">
            <v>조</v>
          </cell>
        </row>
        <row r="8395">
          <cell r="A8395">
            <v>7853321</v>
          </cell>
          <cell r="B8395" t="str">
            <v>고조도반사판</v>
          </cell>
          <cell r="C8395" t="str">
            <v>FL 20Wx2 1'x2'</v>
          </cell>
          <cell r="D8395" t="str">
            <v>조</v>
          </cell>
        </row>
        <row r="8396">
          <cell r="A8396">
            <v>7853322</v>
          </cell>
          <cell r="B8396" t="str">
            <v>고조도반사판</v>
          </cell>
          <cell r="C8396" t="str">
            <v>FL 20Wx3 2'x2'</v>
          </cell>
          <cell r="D8396" t="str">
            <v>조</v>
          </cell>
        </row>
        <row r="8397">
          <cell r="A8397">
            <v>7853323</v>
          </cell>
          <cell r="B8397" t="str">
            <v>고조도반사판</v>
          </cell>
          <cell r="C8397" t="str">
            <v>FL 20Wx4 2'x2'</v>
          </cell>
          <cell r="D8397" t="str">
            <v>조</v>
          </cell>
        </row>
        <row r="8398">
          <cell r="A8398">
            <v>7853324</v>
          </cell>
          <cell r="B8398" t="str">
            <v>고조도반사판</v>
          </cell>
          <cell r="C8398" t="str">
            <v>FL 40Wx1 1'x4'</v>
          </cell>
          <cell r="D8398" t="str">
            <v>조</v>
          </cell>
        </row>
        <row r="8399">
          <cell r="A8399">
            <v>7853325</v>
          </cell>
          <cell r="B8399" t="str">
            <v>고조도반사판</v>
          </cell>
          <cell r="C8399" t="str">
            <v>FL 40Wx2 1'x4'</v>
          </cell>
          <cell r="D8399" t="str">
            <v>조</v>
          </cell>
        </row>
        <row r="8400">
          <cell r="A8400">
            <v>7853326</v>
          </cell>
          <cell r="B8400" t="str">
            <v>고조도반사판</v>
          </cell>
          <cell r="C8400" t="str">
            <v>FL 40Wx3 2'x4'</v>
          </cell>
          <cell r="D8400" t="str">
            <v>조</v>
          </cell>
        </row>
        <row r="8401">
          <cell r="A8401">
            <v>7853327</v>
          </cell>
          <cell r="B8401" t="str">
            <v>고조도반사판</v>
          </cell>
          <cell r="C8401" t="str">
            <v>FL 40Wx4 2'x4'</v>
          </cell>
          <cell r="D8401" t="str">
            <v>조</v>
          </cell>
        </row>
        <row r="8402">
          <cell r="A8402">
            <v>7853340</v>
          </cell>
          <cell r="B8402" t="str">
            <v>고조도반사갓</v>
          </cell>
          <cell r="C8402" t="str">
            <v>FL 20Wx1 1'x2'</v>
          </cell>
          <cell r="D8402" t="str">
            <v>조</v>
          </cell>
        </row>
        <row r="8403">
          <cell r="A8403">
            <v>7853341</v>
          </cell>
          <cell r="B8403" t="str">
            <v>고조도반사갓</v>
          </cell>
          <cell r="C8403" t="str">
            <v>FL 20Wx2 1'x2'</v>
          </cell>
          <cell r="D8403" t="str">
            <v>조</v>
          </cell>
        </row>
        <row r="8404">
          <cell r="A8404">
            <v>7853342</v>
          </cell>
          <cell r="B8404" t="str">
            <v>고조도반사갓</v>
          </cell>
          <cell r="C8404" t="str">
            <v>FL 20Wx3 2'x2'</v>
          </cell>
          <cell r="D8404" t="str">
            <v>조</v>
          </cell>
        </row>
        <row r="8405">
          <cell r="A8405">
            <v>7853343</v>
          </cell>
          <cell r="B8405" t="str">
            <v>고조도반사갓</v>
          </cell>
          <cell r="C8405" t="str">
            <v>FL 40Wx1 1'x4'</v>
          </cell>
          <cell r="D8405" t="str">
            <v>조</v>
          </cell>
        </row>
        <row r="8406">
          <cell r="A8406">
            <v>7853344</v>
          </cell>
          <cell r="B8406" t="str">
            <v>고조도반사갓</v>
          </cell>
          <cell r="C8406" t="str">
            <v>FL 40Wx2 1'x4'</v>
          </cell>
          <cell r="D8406" t="str">
            <v>조</v>
          </cell>
        </row>
        <row r="8407">
          <cell r="A8407">
            <v>7853345</v>
          </cell>
          <cell r="B8407" t="str">
            <v>고조도반사갓</v>
          </cell>
          <cell r="C8407" t="str">
            <v>FL 40Wx3 2'x4'</v>
          </cell>
          <cell r="D8407" t="str">
            <v>조</v>
          </cell>
        </row>
        <row r="8408">
          <cell r="A8408">
            <v>7860001</v>
          </cell>
          <cell r="B8408" t="str">
            <v>조명제어조작반</v>
          </cell>
          <cell r="C8408" t="str">
            <v>40회로</v>
          </cell>
          <cell r="D8408" t="str">
            <v>SET</v>
          </cell>
        </row>
        <row r="8409">
          <cell r="A8409">
            <v>7860002</v>
          </cell>
          <cell r="B8409" t="str">
            <v>조명제어조작반</v>
          </cell>
          <cell r="C8409" t="str">
            <v>80회로</v>
          </cell>
          <cell r="D8409" t="str">
            <v>SET</v>
          </cell>
        </row>
        <row r="8410">
          <cell r="A8410">
            <v>7860003</v>
          </cell>
          <cell r="B8410" t="str">
            <v>조명제어조작반</v>
          </cell>
          <cell r="C8410" t="str">
            <v>96회로</v>
          </cell>
          <cell r="D8410" t="str">
            <v>SET</v>
          </cell>
        </row>
        <row r="8411">
          <cell r="A8411">
            <v>7860004</v>
          </cell>
          <cell r="B8411" t="str">
            <v>조명제어조작반</v>
          </cell>
          <cell r="C8411" t="str">
            <v>120회로</v>
          </cell>
          <cell r="D8411" t="str">
            <v>SET</v>
          </cell>
        </row>
        <row r="8412">
          <cell r="A8412">
            <v>7860005</v>
          </cell>
          <cell r="B8412" t="str">
            <v>조명제어조작반</v>
          </cell>
          <cell r="C8412" t="str">
            <v>128회로</v>
          </cell>
          <cell r="D8412" t="str">
            <v>SET</v>
          </cell>
        </row>
        <row r="8413">
          <cell r="A8413">
            <v>7860006</v>
          </cell>
          <cell r="B8413" t="str">
            <v>조명제어조작반</v>
          </cell>
          <cell r="C8413" t="str">
            <v>160회로</v>
          </cell>
          <cell r="D8413" t="str">
            <v>SET</v>
          </cell>
        </row>
        <row r="8414">
          <cell r="A8414">
            <v>7860007</v>
          </cell>
          <cell r="B8414" t="str">
            <v>조명제어조작반</v>
          </cell>
          <cell r="C8414" t="str">
            <v>192회로</v>
          </cell>
          <cell r="D8414" t="str">
            <v>SET</v>
          </cell>
        </row>
        <row r="8415">
          <cell r="A8415">
            <v>7860008</v>
          </cell>
          <cell r="B8415" t="str">
            <v>조명제어조작반</v>
          </cell>
          <cell r="C8415" t="str">
            <v>200회로</v>
          </cell>
          <cell r="D8415" t="str">
            <v>SET</v>
          </cell>
        </row>
        <row r="8416">
          <cell r="A8416">
            <v>7860009</v>
          </cell>
          <cell r="B8416" t="str">
            <v>조명제어조작반</v>
          </cell>
          <cell r="C8416" t="str">
            <v>204회로</v>
          </cell>
          <cell r="D8416" t="str">
            <v>SET</v>
          </cell>
        </row>
        <row r="8417">
          <cell r="A8417">
            <v>7860010</v>
          </cell>
          <cell r="B8417" t="str">
            <v>조명제어조작반</v>
          </cell>
          <cell r="C8417" t="str">
            <v>240회로</v>
          </cell>
          <cell r="D8417" t="str">
            <v>SET</v>
          </cell>
        </row>
        <row r="8418">
          <cell r="A8418">
            <v>7860011</v>
          </cell>
          <cell r="B8418" t="str">
            <v>조명제어조작반</v>
          </cell>
          <cell r="C8418" t="str">
            <v>256회로</v>
          </cell>
          <cell r="D8418" t="str">
            <v>SET</v>
          </cell>
        </row>
        <row r="8419">
          <cell r="A8419">
            <v>7860012</v>
          </cell>
          <cell r="B8419" t="str">
            <v>조명제어조작반</v>
          </cell>
          <cell r="C8419" t="str">
            <v>280회로</v>
          </cell>
          <cell r="D8419" t="str">
            <v>SET</v>
          </cell>
        </row>
        <row r="8420">
          <cell r="A8420">
            <v>7860013</v>
          </cell>
          <cell r="B8420" t="str">
            <v>조명제어조작반</v>
          </cell>
          <cell r="C8420" t="str">
            <v>320회로</v>
          </cell>
          <cell r="D8420" t="str">
            <v>SET</v>
          </cell>
        </row>
        <row r="8421">
          <cell r="A8421">
            <v>7860014</v>
          </cell>
          <cell r="B8421" t="str">
            <v>조명제어조작반</v>
          </cell>
          <cell r="C8421" t="str">
            <v>384회로</v>
          </cell>
          <cell r="D8421" t="str">
            <v>SET</v>
          </cell>
        </row>
        <row r="8422">
          <cell r="A8422">
            <v>7860015</v>
          </cell>
          <cell r="B8422" t="str">
            <v>조명제어조작반</v>
          </cell>
          <cell r="C8422" t="str">
            <v>448회로</v>
          </cell>
          <cell r="D8422" t="str">
            <v>SET</v>
          </cell>
        </row>
        <row r="8423">
          <cell r="A8423">
            <v>7860016</v>
          </cell>
          <cell r="B8423" t="str">
            <v>조명제어조작반</v>
          </cell>
          <cell r="C8423" t="str">
            <v>512회로</v>
          </cell>
          <cell r="D8423" t="str">
            <v>SET</v>
          </cell>
        </row>
        <row r="8424">
          <cell r="A8424">
            <v>7860017</v>
          </cell>
          <cell r="B8424" t="str">
            <v>조명제어조작반</v>
          </cell>
          <cell r="C8424" t="str">
            <v>576회로</v>
          </cell>
          <cell r="D8424" t="str">
            <v>SET</v>
          </cell>
        </row>
        <row r="8425">
          <cell r="A8425">
            <v>7860018</v>
          </cell>
          <cell r="B8425" t="str">
            <v>조명제어조작반</v>
          </cell>
          <cell r="C8425" t="str">
            <v>640회로</v>
          </cell>
          <cell r="D8425" t="str">
            <v>SET</v>
          </cell>
        </row>
        <row r="8426">
          <cell r="A8426">
            <v>7860019</v>
          </cell>
          <cell r="B8426" t="str">
            <v>조명제어조작반</v>
          </cell>
          <cell r="C8426" t="str">
            <v>704회로</v>
          </cell>
          <cell r="D8426" t="str">
            <v>SET</v>
          </cell>
        </row>
        <row r="8427">
          <cell r="A8427">
            <v>7860020</v>
          </cell>
          <cell r="B8427" t="str">
            <v>조명제어조작반</v>
          </cell>
          <cell r="C8427" t="str">
            <v>768회로</v>
          </cell>
          <cell r="D8427" t="str">
            <v>SET</v>
          </cell>
        </row>
        <row r="8428">
          <cell r="A8428">
            <v>7860021</v>
          </cell>
          <cell r="B8428" t="str">
            <v>조명제어조작반</v>
          </cell>
          <cell r="C8428" t="str">
            <v>832회로</v>
          </cell>
          <cell r="D8428" t="str">
            <v>SET</v>
          </cell>
        </row>
        <row r="8429">
          <cell r="A8429">
            <v>7860022</v>
          </cell>
          <cell r="B8429" t="str">
            <v>조명제어조작반</v>
          </cell>
          <cell r="C8429" t="str">
            <v>896회로</v>
          </cell>
          <cell r="D8429" t="str">
            <v>SET</v>
          </cell>
        </row>
        <row r="8430">
          <cell r="A8430">
            <v>7860023</v>
          </cell>
          <cell r="B8430" t="str">
            <v>조명제어조작반</v>
          </cell>
          <cell r="C8430" t="str">
            <v>960회로</v>
          </cell>
          <cell r="D8430" t="str">
            <v>SET</v>
          </cell>
        </row>
        <row r="8431">
          <cell r="A8431">
            <v>7860024</v>
          </cell>
          <cell r="B8431" t="str">
            <v>조명제어조작반</v>
          </cell>
          <cell r="C8431" t="str">
            <v>1024회로</v>
          </cell>
          <cell r="D8431" t="str">
            <v>SET</v>
          </cell>
        </row>
        <row r="8432">
          <cell r="A8432">
            <v>7860040</v>
          </cell>
          <cell r="B8432" t="str">
            <v>단말기(T.U)</v>
          </cell>
          <cell r="C8432" t="str">
            <v>4회로</v>
          </cell>
          <cell r="D8432" t="str">
            <v>세트</v>
          </cell>
        </row>
        <row r="8433">
          <cell r="A8433">
            <v>7860041</v>
          </cell>
          <cell r="B8433" t="str">
            <v>단말기(T.U)</v>
          </cell>
          <cell r="C8433" t="str">
            <v>8회로</v>
          </cell>
          <cell r="D8433" t="str">
            <v>세트</v>
          </cell>
        </row>
        <row r="8434">
          <cell r="A8434">
            <v>7860042</v>
          </cell>
          <cell r="B8434" t="str">
            <v>단말기(T.U)</v>
          </cell>
          <cell r="C8434" t="str">
            <v>12회로</v>
          </cell>
          <cell r="D8434" t="str">
            <v>세트</v>
          </cell>
        </row>
        <row r="8435">
          <cell r="A8435">
            <v>7860043</v>
          </cell>
          <cell r="B8435" t="str">
            <v>단말기(T.U)</v>
          </cell>
          <cell r="C8435" t="str">
            <v>16회로</v>
          </cell>
          <cell r="D8435" t="str">
            <v>세트</v>
          </cell>
        </row>
        <row r="8436">
          <cell r="A8436">
            <v>7860060</v>
          </cell>
          <cell r="B8436" t="str">
            <v>감시입력단말기</v>
          </cell>
          <cell r="C8436" t="str">
            <v>4회로</v>
          </cell>
          <cell r="D8436" t="str">
            <v>세트</v>
          </cell>
        </row>
        <row r="8437">
          <cell r="A8437">
            <v>7860061</v>
          </cell>
          <cell r="B8437" t="str">
            <v>정전입력단말기</v>
          </cell>
          <cell r="C8437" t="str">
            <v>1회로</v>
          </cell>
          <cell r="D8437" t="str">
            <v>세트</v>
          </cell>
        </row>
        <row r="8438">
          <cell r="A8438">
            <v>7860080</v>
          </cell>
          <cell r="B8438" t="str">
            <v>리모콘트랜스</v>
          </cell>
          <cell r="C8438" t="str">
            <v>AC 220/24V 36VA</v>
          </cell>
          <cell r="D8438" t="str">
            <v>세트</v>
          </cell>
        </row>
        <row r="8439">
          <cell r="A8439">
            <v>7860081</v>
          </cell>
          <cell r="B8439" t="str">
            <v>리모콘리레이</v>
          </cell>
          <cell r="C8439" t="str">
            <v>AC 220V 20A</v>
          </cell>
          <cell r="D8439" t="str">
            <v>개</v>
          </cell>
        </row>
        <row r="8440">
          <cell r="A8440">
            <v>7860100</v>
          </cell>
          <cell r="B8440" t="str">
            <v>3A 리레이제어 T/U</v>
          </cell>
          <cell r="C8440" t="str">
            <v>3A 4cct</v>
          </cell>
          <cell r="D8440" t="str">
            <v>개</v>
          </cell>
        </row>
        <row r="8441">
          <cell r="A8441">
            <v>7860101</v>
          </cell>
          <cell r="B8441" t="str">
            <v>6A 리레이제어 T/U</v>
          </cell>
          <cell r="C8441" t="str">
            <v>6A 4cct</v>
          </cell>
          <cell r="D8441" t="str">
            <v>개</v>
          </cell>
        </row>
        <row r="8442">
          <cell r="A8442">
            <v>7860120</v>
          </cell>
          <cell r="B8442" t="str">
            <v>개별 S/W</v>
          </cell>
          <cell r="C8442" t="str">
            <v>1 회로</v>
          </cell>
          <cell r="D8442" t="str">
            <v>개</v>
          </cell>
        </row>
        <row r="8443">
          <cell r="A8443">
            <v>7860121</v>
          </cell>
          <cell r="B8443" t="str">
            <v>개별 S/W</v>
          </cell>
          <cell r="C8443" t="str">
            <v>2 회로</v>
          </cell>
          <cell r="D8443" t="str">
            <v>개</v>
          </cell>
        </row>
        <row r="8444">
          <cell r="A8444">
            <v>7860122</v>
          </cell>
          <cell r="B8444" t="str">
            <v>개별 S/W</v>
          </cell>
          <cell r="C8444" t="str">
            <v>3 회로</v>
          </cell>
          <cell r="D8444" t="str">
            <v>개</v>
          </cell>
        </row>
        <row r="8445">
          <cell r="A8445">
            <v>7860123</v>
          </cell>
          <cell r="B8445" t="str">
            <v>개별 S/W</v>
          </cell>
          <cell r="C8445" t="str">
            <v>4 회로</v>
          </cell>
          <cell r="D8445" t="str">
            <v>개</v>
          </cell>
        </row>
        <row r="8446">
          <cell r="A8446">
            <v>7860140</v>
          </cell>
          <cell r="B8446" t="str">
            <v>GROUP S/W</v>
          </cell>
          <cell r="C8446" t="str">
            <v>1 회로</v>
          </cell>
          <cell r="D8446" t="str">
            <v>개</v>
          </cell>
        </row>
        <row r="8447">
          <cell r="A8447">
            <v>7860141</v>
          </cell>
          <cell r="B8447" t="str">
            <v>GROUP S/W</v>
          </cell>
          <cell r="C8447" t="str">
            <v>2 회로</v>
          </cell>
          <cell r="D8447" t="str">
            <v>개</v>
          </cell>
        </row>
        <row r="8448">
          <cell r="A8448">
            <v>7860142</v>
          </cell>
          <cell r="B8448" t="str">
            <v>GROUP S/W</v>
          </cell>
          <cell r="C8448" t="str">
            <v>3 회로</v>
          </cell>
          <cell r="D8448" t="str">
            <v>개</v>
          </cell>
        </row>
        <row r="8449">
          <cell r="A8449">
            <v>7860143</v>
          </cell>
          <cell r="B8449" t="str">
            <v>GROUP S/W</v>
          </cell>
          <cell r="C8449" t="str">
            <v>4 회로</v>
          </cell>
          <cell r="D8449" t="str">
            <v>개</v>
          </cell>
        </row>
        <row r="8450">
          <cell r="A8450">
            <v>7860160</v>
          </cell>
          <cell r="B8450" t="str">
            <v>GROUP SETTING S/W</v>
          </cell>
          <cell r="C8450" t="str">
            <v>설정용</v>
          </cell>
          <cell r="D8450" t="str">
            <v>개</v>
          </cell>
        </row>
        <row r="8451">
          <cell r="A8451">
            <v>7860180</v>
          </cell>
          <cell r="B8451" t="str">
            <v>PATTERN S/W</v>
          </cell>
          <cell r="C8451" t="str">
            <v>1 회로</v>
          </cell>
          <cell r="D8451" t="str">
            <v>개</v>
          </cell>
        </row>
        <row r="8452">
          <cell r="A8452">
            <v>7860181</v>
          </cell>
          <cell r="B8452" t="str">
            <v>PATTERN S/W</v>
          </cell>
          <cell r="C8452" t="str">
            <v>2 회로</v>
          </cell>
          <cell r="D8452" t="str">
            <v>개</v>
          </cell>
        </row>
        <row r="8453">
          <cell r="A8453">
            <v>7860182</v>
          </cell>
          <cell r="B8453" t="str">
            <v>PATTERN S/W</v>
          </cell>
          <cell r="C8453" t="str">
            <v>3 회로</v>
          </cell>
          <cell r="D8453" t="str">
            <v>개</v>
          </cell>
        </row>
        <row r="8454">
          <cell r="A8454">
            <v>7860183</v>
          </cell>
          <cell r="B8454" t="str">
            <v>PATTERN S/W</v>
          </cell>
          <cell r="C8454" t="str">
            <v>4 회로</v>
          </cell>
          <cell r="D8454" t="str">
            <v>개</v>
          </cell>
        </row>
        <row r="8455">
          <cell r="A8455">
            <v>7860200</v>
          </cell>
          <cell r="B8455" t="str">
            <v>표시램프</v>
          </cell>
          <cell r="C8455" t="str">
            <v>적색</v>
          </cell>
          <cell r="D8455" t="str">
            <v>개</v>
          </cell>
        </row>
        <row r="8456">
          <cell r="A8456">
            <v>7860201</v>
          </cell>
          <cell r="B8456" t="str">
            <v>표시램프</v>
          </cell>
          <cell r="C8456" t="str">
            <v>녹색</v>
          </cell>
          <cell r="D8456" t="str">
            <v>개</v>
          </cell>
        </row>
        <row r="8457">
          <cell r="A8457">
            <v>7860220</v>
          </cell>
          <cell r="B8457" t="str">
            <v>광전식중계UNIT</v>
          </cell>
          <cell r="C8457" t="str">
            <v>중계기</v>
          </cell>
          <cell r="D8457" t="str">
            <v>SET</v>
          </cell>
        </row>
        <row r="8458">
          <cell r="A8458">
            <v>7860221</v>
          </cell>
          <cell r="B8458" t="str">
            <v>광전식수신기</v>
          </cell>
          <cell r="C8458" t="str">
            <v>수신기</v>
          </cell>
          <cell r="D8458" t="str">
            <v>개</v>
          </cell>
        </row>
        <row r="8459">
          <cell r="A8459">
            <v>7860222</v>
          </cell>
          <cell r="B8459" t="str">
            <v>수신기</v>
          </cell>
          <cell r="C8459" t="str">
            <v>VRC-80S</v>
          </cell>
          <cell r="D8459" t="str">
            <v>개</v>
          </cell>
        </row>
        <row r="8460">
          <cell r="A8460">
            <v>7860223</v>
          </cell>
          <cell r="B8460" t="str">
            <v>PHOTO SENSOR</v>
          </cell>
          <cell r="C8460" t="str">
            <v>0-30000 LUX</v>
          </cell>
          <cell r="D8460" t="str">
            <v>개</v>
          </cell>
        </row>
        <row r="8461">
          <cell r="A8461">
            <v>7860224</v>
          </cell>
          <cell r="B8461" t="str">
            <v>SENSOR CONTROLLER</v>
          </cell>
          <cell r="C8461" t="str">
            <v>중계기</v>
          </cell>
          <cell r="D8461" t="str">
            <v>개</v>
          </cell>
        </row>
        <row r="8462">
          <cell r="A8462">
            <v>7860225</v>
          </cell>
          <cell r="B8462" t="str">
            <v>SENSOR 수신기</v>
          </cell>
          <cell r="C8462" t="str">
            <v>수신기</v>
          </cell>
          <cell r="D8462" t="str">
            <v>개</v>
          </cell>
        </row>
        <row r="8463">
          <cell r="A8463">
            <v>7860226</v>
          </cell>
          <cell r="B8463" t="str">
            <v>전송UNIT</v>
          </cell>
          <cell r="C8463" t="str">
            <v>256회로</v>
          </cell>
          <cell r="D8463" t="str">
            <v>SET</v>
          </cell>
        </row>
        <row r="8464">
          <cell r="A8464">
            <v>7860227</v>
          </cell>
          <cell r="B8464" t="str">
            <v>REMOCON주조작기</v>
          </cell>
          <cell r="C8464" t="str">
            <v>256회로</v>
          </cell>
          <cell r="D8464" t="str">
            <v>SET</v>
          </cell>
        </row>
        <row r="8465">
          <cell r="A8465">
            <v>7860228</v>
          </cell>
          <cell r="B8465" t="str">
            <v>증폭기</v>
          </cell>
          <cell r="C8465" t="str">
            <v xml:space="preserve"> </v>
          </cell>
          <cell r="D8465" t="str">
            <v>SET</v>
          </cell>
        </row>
        <row r="8466">
          <cell r="A8466">
            <v>7860240</v>
          </cell>
          <cell r="B8466" t="str">
            <v>항공장애등제어반</v>
          </cell>
          <cell r="C8466" t="str">
            <v>200W x 1</v>
          </cell>
          <cell r="D8466" t="str">
            <v>개</v>
          </cell>
        </row>
        <row r="8467">
          <cell r="A8467">
            <v>7860241</v>
          </cell>
          <cell r="B8467" t="str">
            <v>항공장애등제어반</v>
          </cell>
          <cell r="C8467" t="str">
            <v>300W x 1</v>
          </cell>
          <cell r="D8467" t="str">
            <v>개</v>
          </cell>
        </row>
        <row r="8468">
          <cell r="A8468">
            <v>7860242</v>
          </cell>
          <cell r="B8468" t="str">
            <v>항공장애등제어반</v>
          </cell>
          <cell r="C8468" t="str">
            <v>300W x 2</v>
          </cell>
          <cell r="D8468" t="str">
            <v>개</v>
          </cell>
        </row>
        <row r="8469">
          <cell r="A8469">
            <v>7860243</v>
          </cell>
          <cell r="B8469" t="str">
            <v>항공장애등제어반</v>
          </cell>
          <cell r="C8469" t="str">
            <v>500W x 1</v>
          </cell>
          <cell r="D8469" t="str">
            <v>개</v>
          </cell>
        </row>
        <row r="8470">
          <cell r="A8470">
            <v>7860244</v>
          </cell>
          <cell r="B8470" t="str">
            <v>항공장애등제어반</v>
          </cell>
          <cell r="C8470" t="str">
            <v>500W x 2</v>
          </cell>
          <cell r="D8470" t="str">
            <v>개</v>
          </cell>
        </row>
        <row r="8471">
          <cell r="A8471">
            <v>7860260</v>
          </cell>
          <cell r="B8471" t="str">
            <v>일광점멸기</v>
          </cell>
          <cell r="C8471" t="str">
            <v>220V/3A</v>
          </cell>
          <cell r="D8471" t="str">
            <v>개</v>
          </cell>
        </row>
        <row r="8472">
          <cell r="A8472">
            <v>7860261</v>
          </cell>
          <cell r="B8472" t="str">
            <v>일광점멸기</v>
          </cell>
          <cell r="C8472" t="str">
            <v>220V/6A</v>
          </cell>
          <cell r="D8472" t="str">
            <v>개</v>
          </cell>
        </row>
        <row r="8473">
          <cell r="A8473">
            <v>7860280</v>
          </cell>
          <cell r="B8473" t="str">
            <v>가로등자동점멸기</v>
          </cell>
          <cell r="C8473" t="str">
            <v>상시등용</v>
          </cell>
          <cell r="D8473" t="str">
            <v>개</v>
          </cell>
        </row>
        <row r="8474">
          <cell r="A8474">
            <v>7860281</v>
          </cell>
          <cell r="B8474" t="str">
            <v>가로등자동점멸기</v>
          </cell>
          <cell r="C8474" t="str">
            <v>상시 격등겸용</v>
          </cell>
          <cell r="D8474" t="str">
            <v>개</v>
          </cell>
        </row>
        <row r="8475">
          <cell r="A8475">
            <v>7860282</v>
          </cell>
          <cell r="B8475" t="str">
            <v>가로등자동점멸기</v>
          </cell>
          <cell r="C8475" t="str">
            <v>컴퓨터식(E.L.B)</v>
          </cell>
          <cell r="D8475" t="str">
            <v>개</v>
          </cell>
        </row>
        <row r="8476">
          <cell r="A8476">
            <v>7860283</v>
          </cell>
          <cell r="B8476" t="str">
            <v>가로등자동점멸기</v>
          </cell>
          <cell r="C8476" t="str">
            <v>컴퓨터식(N.F.B)</v>
          </cell>
          <cell r="D8476" t="str">
            <v>개</v>
          </cell>
        </row>
        <row r="8477">
          <cell r="A8477">
            <v>7860284</v>
          </cell>
          <cell r="B8477" t="str">
            <v>가로등자동점멸기</v>
          </cell>
          <cell r="C8477" t="str">
            <v>광전식(N.F.B)</v>
          </cell>
          <cell r="D8477" t="str">
            <v>개</v>
          </cell>
        </row>
        <row r="8478">
          <cell r="A8478">
            <v>7860285</v>
          </cell>
          <cell r="B8478" t="str">
            <v>가로등자동점멸기</v>
          </cell>
          <cell r="C8478" t="str">
            <v>타이머식(N.F.B)</v>
          </cell>
          <cell r="D8478" t="str">
            <v>개</v>
          </cell>
        </row>
        <row r="8479">
          <cell r="A8479">
            <v>7860286</v>
          </cell>
          <cell r="B8479" t="str">
            <v>가로등자동점멸기</v>
          </cell>
          <cell r="C8479" t="str">
            <v>격등 2회로</v>
          </cell>
          <cell r="D8479" t="str">
            <v>개</v>
          </cell>
        </row>
        <row r="8480">
          <cell r="A8480">
            <v>7860287</v>
          </cell>
          <cell r="B8480" t="str">
            <v>가로등자동점멸기</v>
          </cell>
          <cell r="C8480" t="str">
            <v>상시등 2회로</v>
          </cell>
          <cell r="D8480" t="str">
            <v>개</v>
          </cell>
        </row>
        <row r="8481">
          <cell r="A8481">
            <v>7860288</v>
          </cell>
          <cell r="B8481" t="str">
            <v>가로등자동점멸기</v>
          </cell>
          <cell r="C8481" t="str">
            <v>컴퓨터식(220V)</v>
          </cell>
          <cell r="D8481" t="str">
            <v>개</v>
          </cell>
        </row>
        <row r="8482">
          <cell r="A8482">
            <v>7860300</v>
          </cell>
          <cell r="B8482" t="str">
            <v>가로등제어절전장치</v>
          </cell>
          <cell r="C8482" t="str">
            <v>8  kVA</v>
          </cell>
          <cell r="D8482" t="str">
            <v>대</v>
          </cell>
        </row>
        <row r="8483">
          <cell r="A8483">
            <v>7860301</v>
          </cell>
          <cell r="B8483" t="str">
            <v>가로등제어절전장치</v>
          </cell>
          <cell r="C8483" t="str">
            <v>10 kVA</v>
          </cell>
          <cell r="D8483" t="str">
            <v>대</v>
          </cell>
        </row>
        <row r="8484">
          <cell r="A8484">
            <v>7860302</v>
          </cell>
          <cell r="B8484" t="str">
            <v>가로등제어절전장치</v>
          </cell>
          <cell r="C8484" t="str">
            <v>12 kVA</v>
          </cell>
          <cell r="D8484" t="str">
            <v>대</v>
          </cell>
        </row>
        <row r="8485">
          <cell r="A8485">
            <v>7860303</v>
          </cell>
          <cell r="B8485" t="str">
            <v>가로등제어절전장치</v>
          </cell>
          <cell r="C8485" t="str">
            <v>15 kVA</v>
          </cell>
          <cell r="D8485" t="str">
            <v>대</v>
          </cell>
        </row>
        <row r="8486">
          <cell r="A8486">
            <v>7860304</v>
          </cell>
          <cell r="B8486" t="str">
            <v>가로등제어절전장치</v>
          </cell>
          <cell r="C8486" t="str">
            <v>20 kVA</v>
          </cell>
          <cell r="D8486" t="str">
            <v>대</v>
          </cell>
        </row>
        <row r="8487">
          <cell r="A8487">
            <v>7860320</v>
          </cell>
          <cell r="B8487" t="str">
            <v>가로등디밍절전기</v>
          </cell>
          <cell r="C8487" t="str">
            <v>400Wx9EA 자동</v>
          </cell>
          <cell r="D8487" t="str">
            <v>SET</v>
          </cell>
        </row>
        <row r="8488">
          <cell r="A8488">
            <v>7860321</v>
          </cell>
          <cell r="B8488" t="str">
            <v>가로등디밍절전기</v>
          </cell>
          <cell r="C8488" t="str">
            <v>250Wx15EA 자동</v>
          </cell>
          <cell r="D8488" t="str">
            <v>SET</v>
          </cell>
        </row>
        <row r="8489">
          <cell r="A8489">
            <v>7860322</v>
          </cell>
          <cell r="B8489" t="str">
            <v>가로등디밍절전기</v>
          </cell>
          <cell r="C8489" t="str">
            <v>50Wx32EA 자동</v>
          </cell>
          <cell r="D8489" t="str">
            <v>SET</v>
          </cell>
        </row>
        <row r="8490">
          <cell r="A8490">
            <v>7860340</v>
          </cell>
          <cell r="B8490" t="str">
            <v>가로등디밍제어기</v>
          </cell>
          <cell r="C8490" t="str">
            <v xml:space="preserve"> </v>
          </cell>
          <cell r="D8490" t="str">
            <v>SET</v>
          </cell>
        </row>
        <row r="8491">
          <cell r="A8491">
            <v>7860360</v>
          </cell>
          <cell r="B8491" t="str">
            <v>가로등감시제어기</v>
          </cell>
          <cell r="C8491" t="str">
            <v>등주 1개용</v>
          </cell>
          <cell r="D8491" t="str">
            <v>SET</v>
          </cell>
        </row>
        <row r="8492">
          <cell r="A8492">
            <v>7860361</v>
          </cell>
          <cell r="B8492" t="str">
            <v>가로등감시제어기</v>
          </cell>
          <cell r="C8492" t="str">
            <v>등주 250개용</v>
          </cell>
          <cell r="D8492" t="str">
            <v>SET</v>
          </cell>
        </row>
        <row r="8493">
          <cell r="A8493">
            <v>7860362</v>
          </cell>
          <cell r="B8493" t="str">
            <v>가로등감시제어기</v>
          </cell>
          <cell r="C8493" t="str">
            <v>등주 600개용</v>
          </cell>
          <cell r="D8493" t="str">
            <v>SET</v>
          </cell>
        </row>
        <row r="8494">
          <cell r="A8494">
            <v>7860380</v>
          </cell>
          <cell r="B8494" t="str">
            <v>가로등감시 S/W</v>
          </cell>
          <cell r="C8494" t="str">
            <v xml:space="preserve"> </v>
          </cell>
          <cell r="D8494" t="str">
            <v>SET</v>
          </cell>
        </row>
        <row r="8495">
          <cell r="A8495">
            <v>7860390</v>
          </cell>
          <cell r="B8495" t="str">
            <v>터널자동디밍절전기</v>
          </cell>
          <cell r="C8495" t="str">
            <v>LPS 66Wx45개</v>
          </cell>
          <cell r="D8495" t="str">
            <v>SET</v>
          </cell>
        </row>
        <row r="8496">
          <cell r="A8496">
            <v>7860391</v>
          </cell>
          <cell r="B8496" t="str">
            <v>터널자동디밍절전기</v>
          </cell>
          <cell r="C8496" t="str">
            <v>LPS 91Wx35개</v>
          </cell>
          <cell r="D8496" t="str">
            <v>SET</v>
          </cell>
        </row>
        <row r="8497">
          <cell r="A8497">
            <v>7860392</v>
          </cell>
          <cell r="B8497" t="str">
            <v>터널자동디밍절전기</v>
          </cell>
          <cell r="C8497" t="str">
            <v>LPS 131Wx28개</v>
          </cell>
          <cell r="D8497" t="str">
            <v>SET</v>
          </cell>
        </row>
        <row r="8498">
          <cell r="A8498">
            <v>7860400</v>
          </cell>
          <cell r="B8498" t="str">
            <v>터널자동디밍절전기</v>
          </cell>
          <cell r="C8498" t="str">
            <v>HPS 250Wx15개</v>
          </cell>
          <cell r="D8498" t="str">
            <v>SET</v>
          </cell>
        </row>
        <row r="8499">
          <cell r="A8499">
            <v>7860401</v>
          </cell>
          <cell r="B8499" t="str">
            <v>터널자동디밍절전기</v>
          </cell>
          <cell r="C8499" t="str">
            <v>HPS 400Wx9개</v>
          </cell>
          <cell r="D8499" t="str">
            <v>SET</v>
          </cell>
        </row>
        <row r="8500">
          <cell r="A8500">
            <v>7860420</v>
          </cell>
          <cell r="B8500" t="str">
            <v>터널자동디밍 S/W</v>
          </cell>
          <cell r="C8500" t="str">
            <v xml:space="preserve"> </v>
          </cell>
          <cell r="D8500" t="str">
            <v>SET</v>
          </cell>
        </row>
        <row r="8501">
          <cell r="A8501">
            <v>7860421</v>
          </cell>
          <cell r="B8501" t="str">
            <v>터널자동디밍</v>
          </cell>
          <cell r="C8501" t="str">
            <v>L-METER</v>
          </cell>
          <cell r="D8501" t="str">
            <v>SET</v>
          </cell>
        </row>
        <row r="8502">
          <cell r="A8502">
            <v>7860440</v>
          </cell>
          <cell r="B8502" t="str">
            <v>중앙관제장치</v>
          </cell>
          <cell r="C8502" t="str">
            <v>500회로</v>
          </cell>
          <cell r="D8502" t="str">
            <v>SET</v>
          </cell>
        </row>
        <row r="8503">
          <cell r="A8503">
            <v>7860441</v>
          </cell>
          <cell r="B8503" t="str">
            <v>중앙관제장치</v>
          </cell>
          <cell r="C8503" t="str">
            <v>1000회로</v>
          </cell>
          <cell r="D8503" t="str">
            <v>SET</v>
          </cell>
        </row>
        <row r="8504">
          <cell r="A8504">
            <v>7860442</v>
          </cell>
          <cell r="B8504" t="str">
            <v>중앙관제장치</v>
          </cell>
          <cell r="C8504" t="str">
            <v>1500회로</v>
          </cell>
          <cell r="D8504" t="str">
            <v>SET</v>
          </cell>
        </row>
        <row r="8505">
          <cell r="A8505">
            <v>7860443</v>
          </cell>
          <cell r="B8505" t="str">
            <v>중앙관제장치</v>
          </cell>
          <cell r="C8505" t="str">
            <v>2000회로</v>
          </cell>
          <cell r="D8505" t="str">
            <v>SET</v>
          </cell>
        </row>
        <row r="8506">
          <cell r="A8506">
            <v>7860444</v>
          </cell>
          <cell r="B8506" t="str">
            <v>중앙관제장치</v>
          </cell>
          <cell r="C8506" t="str">
            <v>3000회로</v>
          </cell>
          <cell r="D8506" t="str">
            <v>SET</v>
          </cell>
        </row>
        <row r="8507">
          <cell r="A8507">
            <v>7860445</v>
          </cell>
          <cell r="B8507" t="str">
            <v>중앙관제장치</v>
          </cell>
          <cell r="C8507" t="str">
            <v>5000회로</v>
          </cell>
          <cell r="D8507" t="str">
            <v>SET</v>
          </cell>
        </row>
        <row r="8508">
          <cell r="A8508">
            <v>7860460</v>
          </cell>
          <cell r="B8508" t="str">
            <v>CPU (PC)</v>
          </cell>
          <cell r="C8508" t="str">
            <v>32 BIT</v>
          </cell>
          <cell r="D8508" t="str">
            <v>SET</v>
          </cell>
        </row>
        <row r="8509">
          <cell r="A8509">
            <v>7860470</v>
          </cell>
          <cell r="B8509" t="str">
            <v>CRT</v>
          </cell>
          <cell r="C8509" t="str">
            <v>14"</v>
          </cell>
          <cell r="D8509" t="str">
            <v>SET</v>
          </cell>
        </row>
        <row r="8510">
          <cell r="A8510">
            <v>7860471</v>
          </cell>
          <cell r="B8510" t="str">
            <v>CRT</v>
          </cell>
          <cell r="C8510" t="str">
            <v>20"</v>
          </cell>
          <cell r="D8510" t="str">
            <v>SET</v>
          </cell>
        </row>
        <row r="8511">
          <cell r="A8511">
            <v>7860480</v>
          </cell>
          <cell r="B8511" t="str">
            <v>PRINTER</v>
          </cell>
          <cell r="C8511" t="str">
            <v>80 칼럼</v>
          </cell>
          <cell r="D8511" t="str">
            <v>SET</v>
          </cell>
        </row>
        <row r="8512">
          <cell r="A8512">
            <v>7860481</v>
          </cell>
          <cell r="B8512" t="str">
            <v>PRINTER</v>
          </cell>
          <cell r="C8512" t="str">
            <v>136 칼럼</v>
          </cell>
          <cell r="D8512" t="str">
            <v>SET</v>
          </cell>
        </row>
        <row r="8513">
          <cell r="A8513">
            <v>7860490</v>
          </cell>
          <cell r="B8513" t="str">
            <v>SOFTWARE</v>
          </cell>
          <cell r="C8513" t="str">
            <v xml:space="preserve"> </v>
          </cell>
          <cell r="D8513" t="str">
            <v>SET</v>
          </cell>
        </row>
        <row r="8514">
          <cell r="A8514">
            <v>7860491</v>
          </cell>
          <cell r="B8514" t="str">
            <v>전송장치</v>
          </cell>
          <cell r="C8514" t="str">
            <v xml:space="preserve"> </v>
          </cell>
          <cell r="D8514" t="str">
            <v>SET</v>
          </cell>
        </row>
        <row r="8515">
          <cell r="A8515">
            <v>7860492</v>
          </cell>
          <cell r="B8515" t="str">
            <v>책상및의자</v>
          </cell>
          <cell r="C8515" t="str">
            <v xml:space="preserve"> </v>
          </cell>
          <cell r="D8515" t="str">
            <v>SET</v>
          </cell>
        </row>
        <row r="8516">
          <cell r="A8516">
            <v>7860500</v>
          </cell>
          <cell r="B8516" t="str">
            <v>조명제어반(DDC)</v>
          </cell>
          <cell r="C8516" t="str">
            <v>12 회로</v>
          </cell>
          <cell r="D8516" t="str">
            <v>SET</v>
          </cell>
        </row>
        <row r="8517">
          <cell r="A8517">
            <v>7860501</v>
          </cell>
          <cell r="B8517" t="str">
            <v>조명제어반(DDC)</v>
          </cell>
          <cell r="C8517" t="str">
            <v>24 회로</v>
          </cell>
          <cell r="D8517" t="str">
            <v>SET</v>
          </cell>
        </row>
        <row r="8518">
          <cell r="A8518">
            <v>7860502</v>
          </cell>
          <cell r="B8518" t="str">
            <v>조명제어반(DDC)</v>
          </cell>
          <cell r="C8518" t="str">
            <v>36 회로</v>
          </cell>
          <cell r="D8518" t="str">
            <v>SET</v>
          </cell>
        </row>
        <row r="8519">
          <cell r="A8519">
            <v>7860503</v>
          </cell>
          <cell r="B8519" t="str">
            <v>조명제어반(DDC)</v>
          </cell>
          <cell r="C8519" t="str">
            <v>48 회로</v>
          </cell>
          <cell r="D8519" t="str">
            <v>SET</v>
          </cell>
        </row>
        <row r="8520">
          <cell r="A8520">
            <v>7860510</v>
          </cell>
          <cell r="B8520" t="str">
            <v>감시입력단말기</v>
          </cell>
          <cell r="C8520" t="str">
            <v>12 회로</v>
          </cell>
          <cell r="D8520" t="str">
            <v>SET</v>
          </cell>
        </row>
        <row r="8521">
          <cell r="A8521">
            <v>7860511</v>
          </cell>
          <cell r="B8521" t="str">
            <v>감시입력단말기</v>
          </cell>
          <cell r="C8521" t="str">
            <v>16 회로</v>
          </cell>
          <cell r="D8521" t="str">
            <v>SET</v>
          </cell>
        </row>
        <row r="8522">
          <cell r="A8522">
            <v>7860520</v>
          </cell>
          <cell r="B8522" t="str">
            <v>개별 S/W</v>
          </cell>
          <cell r="C8522" t="str">
            <v>8 회로</v>
          </cell>
          <cell r="D8522" t="str">
            <v>SET</v>
          </cell>
        </row>
        <row r="8523">
          <cell r="A8523">
            <v>7860521</v>
          </cell>
          <cell r="B8523" t="str">
            <v>전화기인터페이스</v>
          </cell>
          <cell r="C8523" t="str">
            <v>1 회선</v>
          </cell>
          <cell r="D8523" t="str">
            <v>SET</v>
          </cell>
        </row>
        <row r="8524">
          <cell r="A8524">
            <v>7860522</v>
          </cell>
          <cell r="B8524" t="str">
            <v>재실감지기</v>
          </cell>
          <cell r="C8524" t="str">
            <v>단방향</v>
          </cell>
          <cell r="D8524" t="str">
            <v>SET</v>
          </cell>
        </row>
        <row r="8525">
          <cell r="A8525">
            <v>7860523</v>
          </cell>
          <cell r="B8525" t="str">
            <v>재실감지기</v>
          </cell>
          <cell r="C8525" t="str">
            <v>양방향</v>
          </cell>
          <cell r="D8525" t="str">
            <v>SET</v>
          </cell>
        </row>
        <row r="8526">
          <cell r="A8526">
            <v>7860524</v>
          </cell>
          <cell r="B8526" t="str">
            <v>재실감지기</v>
          </cell>
          <cell r="C8526" t="str">
            <v>복도형</v>
          </cell>
          <cell r="D8526" t="str">
            <v>SET</v>
          </cell>
        </row>
        <row r="8527">
          <cell r="A8527">
            <v>7860525</v>
          </cell>
          <cell r="B8527" t="str">
            <v>외함</v>
          </cell>
          <cell r="C8527" t="str">
            <v xml:space="preserve"> </v>
          </cell>
          <cell r="D8527" t="str">
            <v>SET</v>
          </cell>
        </row>
        <row r="8528">
          <cell r="A8528">
            <v>7860526</v>
          </cell>
          <cell r="B8528" t="str">
            <v>제어카드</v>
          </cell>
          <cell r="C8528" t="str">
            <v>CPU 내장</v>
          </cell>
          <cell r="D8528" t="str">
            <v>SET</v>
          </cell>
        </row>
        <row r="8529">
          <cell r="A8529">
            <v>7860527</v>
          </cell>
          <cell r="B8529" t="str">
            <v>구동카드</v>
          </cell>
          <cell r="C8529" t="str">
            <v>12 회로용</v>
          </cell>
          <cell r="D8529" t="str">
            <v>SET</v>
          </cell>
        </row>
        <row r="8530">
          <cell r="A8530">
            <v>7860528</v>
          </cell>
          <cell r="B8530" t="str">
            <v>조명제어구동유니트</v>
          </cell>
          <cell r="C8530" t="str">
            <v>4 POINT</v>
          </cell>
          <cell r="D8530" t="str">
            <v>SET</v>
          </cell>
        </row>
        <row r="8531">
          <cell r="A8531">
            <v>7860529</v>
          </cell>
          <cell r="B8531" t="str">
            <v>조명제어구동유니트</v>
          </cell>
          <cell r="C8531" t="str">
            <v>8 POINT</v>
          </cell>
          <cell r="D8531" t="str">
            <v>SET</v>
          </cell>
        </row>
        <row r="8532">
          <cell r="A8532">
            <v>7860530</v>
          </cell>
          <cell r="B8532" t="str">
            <v>TR 및 속판</v>
          </cell>
          <cell r="C8532" t="str">
            <v>AC220V/24V</v>
          </cell>
          <cell r="D8532" t="str">
            <v>SET</v>
          </cell>
        </row>
        <row r="8533">
          <cell r="A8533">
            <v>7860540</v>
          </cell>
          <cell r="B8533" t="str">
            <v>다중전송유니트</v>
          </cell>
          <cell r="C8533" t="str">
            <v xml:space="preserve"> </v>
          </cell>
          <cell r="D8533" t="str">
            <v>SET</v>
          </cell>
        </row>
        <row r="8534">
          <cell r="A8534">
            <v>7860541</v>
          </cell>
          <cell r="B8534" t="str">
            <v>인터페이스유니트</v>
          </cell>
          <cell r="C8534" t="str">
            <v xml:space="preserve"> </v>
          </cell>
          <cell r="D8534" t="str">
            <v>SET</v>
          </cell>
        </row>
        <row r="8535">
          <cell r="A8535">
            <v>7860542</v>
          </cell>
          <cell r="B8535" t="str">
            <v>릴레이제어단말기</v>
          </cell>
          <cell r="C8535" t="str">
            <v>20A 용</v>
          </cell>
          <cell r="D8535" t="str">
            <v>SET</v>
          </cell>
        </row>
        <row r="8536">
          <cell r="A8536">
            <v>7860543</v>
          </cell>
          <cell r="B8536" t="str">
            <v>릴레이제어단말기</v>
          </cell>
          <cell r="C8536" t="str">
            <v>6A 용</v>
          </cell>
          <cell r="D8536" t="str">
            <v>SET</v>
          </cell>
        </row>
        <row r="8537">
          <cell r="A8537">
            <v>7860544</v>
          </cell>
          <cell r="B8537" t="str">
            <v>20A 조명용릴레이</v>
          </cell>
          <cell r="C8537" t="str">
            <v xml:space="preserve"> </v>
          </cell>
          <cell r="D8537" t="str">
            <v>SET</v>
          </cell>
        </row>
        <row r="8538">
          <cell r="A8538">
            <v>7860545</v>
          </cell>
          <cell r="B8538" t="str">
            <v>20A 리모콘릴레이</v>
          </cell>
          <cell r="C8538" t="str">
            <v xml:space="preserve"> </v>
          </cell>
          <cell r="D8538" t="str">
            <v>SET</v>
          </cell>
        </row>
        <row r="8539">
          <cell r="A8539">
            <v>7860560</v>
          </cell>
          <cell r="B8539" t="str">
            <v>MASTER CONTROLLER</v>
          </cell>
          <cell r="C8539" t="str">
            <v>512 회로용</v>
          </cell>
          <cell r="D8539" t="str">
            <v>SET</v>
          </cell>
        </row>
        <row r="8540">
          <cell r="A8540">
            <v>7860561</v>
          </cell>
          <cell r="B8540" t="str">
            <v>RELAY CONTROLLER</v>
          </cell>
          <cell r="C8540" t="str">
            <v>8회로용(20A)</v>
          </cell>
          <cell r="D8540" t="str">
            <v>SET</v>
          </cell>
        </row>
        <row r="8541">
          <cell r="A8541">
            <v>7860562</v>
          </cell>
          <cell r="B8541" t="str">
            <v>RELAY CONTROLLER</v>
          </cell>
          <cell r="C8541" t="str">
            <v>4회로용(6A)</v>
          </cell>
          <cell r="D8541" t="str">
            <v>SET</v>
          </cell>
        </row>
        <row r="8542">
          <cell r="A8542">
            <v>7860580</v>
          </cell>
          <cell r="B8542" t="str">
            <v>PROGRAM SWITCH</v>
          </cell>
          <cell r="C8542" t="str">
            <v>1 회로용</v>
          </cell>
          <cell r="D8542" t="str">
            <v>SET</v>
          </cell>
        </row>
        <row r="8543">
          <cell r="A8543">
            <v>7860581</v>
          </cell>
          <cell r="B8543" t="str">
            <v>PROGRAM SWITCH</v>
          </cell>
          <cell r="C8543" t="str">
            <v>2 회로용</v>
          </cell>
          <cell r="D8543" t="str">
            <v>SET</v>
          </cell>
        </row>
        <row r="8544">
          <cell r="A8544">
            <v>7860582</v>
          </cell>
          <cell r="B8544" t="str">
            <v>PROGRAM SWITCH</v>
          </cell>
          <cell r="C8544" t="str">
            <v>3 회로용</v>
          </cell>
          <cell r="D8544" t="str">
            <v>SET</v>
          </cell>
        </row>
        <row r="8545">
          <cell r="A8545">
            <v>7860583</v>
          </cell>
          <cell r="B8545" t="str">
            <v>PROGRAM SWITCH</v>
          </cell>
          <cell r="C8545" t="str">
            <v>4 회로용</v>
          </cell>
          <cell r="D8545" t="str">
            <v>SET</v>
          </cell>
        </row>
        <row r="8546">
          <cell r="A8546">
            <v>7860590</v>
          </cell>
          <cell r="B8546" t="str">
            <v>PROGRAM SWITCH</v>
          </cell>
          <cell r="C8546" t="str">
            <v>1 회로 LED 1개</v>
          </cell>
          <cell r="D8546" t="str">
            <v>SET</v>
          </cell>
        </row>
        <row r="8547">
          <cell r="A8547">
            <v>7860591</v>
          </cell>
          <cell r="B8547" t="str">
            <v>PROGRAM SWITCH</v>
          </cell>
          <cell r="C8547" t="str">
            <v>2 회로 LED 2개</v>
          </cell>
          <cell r="D8547" t="str">
            <v>SET</v>
          </cell>
        </row>
        <row r="8548">
          <cell r="A8548">
            <v>7860592</v>
          </cell>
          <cell r="B8548" t="str">
            <v>PROGRAM SWITCH</v>
          </cell>
          <cell r="C8548" t="str">
            <v>3 회로 LED 3개</v>
          </cell>
          <cell r="D8548" t="str">
            <v>SET</v>
          </cell>
        </row>
        <row r="8549">
          <cell r="A8549">
            <v>7860593</v>
          </cell>
          <cell r="B8549" t="str">
            <v>PROGRAM SWITCH</v>
          </cell>
          <cell r="C8549" t="str">
            <v>4 회로 LED 4개</v>
          </cell>
          <cell r="D8549" t="str">
            <v>SET</v>
          </cell>
        </row>
        <row r="8550">
          <cell r="A8550">
            <v>7860594</v>
          </cell>
          <cell r="B8550" t="str">
            <v>PROGRAM SWITCH</v>
          </cell>
          <cell r="C8550" t="str">
            <v>5 회로 LED 5개</v>
          </cell>
          <cell r="D8550" t="str">
            <v>SET</v>
          </cell>
        </row>
        <row r="8551">
          <cell r="A8551">
            <v>7860595</v>
          </cell>
          <cell r="B8551" t="str">
            <v>PROGRAM SWITCH</v>
          </cell>
          <cell r="C8551" t="str">
            <v>6 회로 LED 6개</v>
          </cell>
          <cell r="D8551" t="str">
            <v>SET</v>
          </cell>
        </row>
        <row r="8552">
          <cell r="A8552">
            <v>7860600</v>
          </cell>
          <cell r="B8552" t="str">
            <v>SWITCH PLATE</v>
          </cell>
          <cell r="C8552" t="str">
            <v>1 회로용</v>
          </cell>
          <cell r="D8552" t="str">
            <v>SET</v>
          </cell>
        </row>
        <row r="8553">
          <cell r="A8553">
            <v>7860601</v>
          </cell>
          <cell r="B8553" t="str">
            <v>SWITCH PLATE</v>
          </cell>
          <cell r="C8553" t="str">
            <v>2.3.4 회로용</v>
          </cell>
          <cell r="D8553" t="str">
            <v>SET</v>
          </cell>
        </row>
        <row r="8554">
          <cell r="A8554">
            <v>7860602</v>
          </cell>
          <cell r="B8554" t="str">
            <v>SWITCH PLATE</v>
          </cell>
          <cell r="C8554" t="str">
            <v>5 회로용</v>
          </cell>
          <cell r="D8554" t="str">
            <v>SET</v>
          </cell>
        </row>
        <row r="8555">
          <cell r="A8555">
            <v>7860603</v>
          </cell>
          <cell r="B8555" t="str">
            <v>SWITCH PLATE</v>
          </cell>
          <cell r="C8555" t="str">
            <v>6.7.8 회로용</v>
          </cell>
          <cell r="D8555" t="str">
            <v>SET</v>
          </cell>
        </row>
        <row r="8556">
          <cell r="A8556">
            <v>7860610</v>
          </cell>
          <cell r="B8556" t="str">
            <v>SWITCH MODULE</v>
          </cell>
          <cell r="C8556" t="str">
            <v>1 회로용</v>
          </cell>
          <cell r="D8556" t="str">
            <v>SET</v>
          </cell>
        </row>
        <row r="8557">
          <cell r="A8557">
            <v>7860611</v>
          </cell>
          <cell r="B8557" t="str">
            <v>SWITCH MODULE</v>
          </cell>
          <cell r="C8557" t="str">
            <v>2 회로용</v>
          </cell>
          <cell r="D8557" t="str">
            <v>SET</v>
          </cell>
        </row>
        <row r="8558">
          <cell r="A8558">
            <v>7860612</v>
          </cell>
          <cell r="B8558" t="str">
            <v>SWITCH MODULE</v>
          </cell>
          <cell r="C8558" t="str">
            <v>3 회로용</v>
          </cell>
          <cell r="D8558" t="str">
            <v>SET</v>
          </cell>
        </row>
        <row r="8559">
          <cell r="A8559">
            <v>7860613</v>
          </cell>
          <cell r="B8559" t="str">
            <v>SWITCH MODULE</v>
          </cell>
          <cell r="C8559" t="str">
            <v>4 회로용</v>
          </cell>
          <cell r="D8559" t="str">
            <v>SET</v>
          </cell>
        </row>
        <row r="8560">
          <cell r="A8560">
            <v>7860620</v>
          </cell>
          <cell r="B8560" t="str">
            <v>LIGHTING REPEATER</v>
          </cell>
          <cell r="C8560" t="str">
            <v xml:space="preserve"> </v>
          </cell>
          <cell r="D8560" t="str">
            <v>SET</v>
          </cell>
        </row>
        <row r="8561">
          <cell r="A8561">
            <v>7860621</v>
          </cell>
          <cell r="B8561" t="str">
            <v>DIMMER MODULE</v>
          </cell>
          <cell r="C8561" t="str">
            <v xml:space="preserve"> </v>
          </cell>
          <cell r="D8561" t="str">
            <v>SET</v>
          </cell>
        </row>
        <row r="8562">
          <cell r="A8562">
            <v>7860622</v>
          </cell>
          <cell r="B8562" t="str">
            <v>DIMMER CONTROLLER</v>
          </cell>
          <cell r="C8562" t="str">
            <v xml:space="preserve"> </v>
          </cell>
          <cell r="D8562" t="str">
            <v>SET</v>
          </cell>
        </row>
        <row r="8563">
          <cell r="A8563">
            <v>7860623</v>
          </cell>
          <cell r="B8563" t="str">
            <v>조도센서/조절기</v>
          </cell>
          <cell r="C8563" t="str">
            <v xml:space="preserve"> </v>
          </cell>
          <cell r="D8563" t="str">
            <v>SET</v>
          </cell>
        </row>
        <row r="8564">
          <cell r="A8564">
            <v>7860624</v>
          </cell>
          <cell r="B8564" t="str">
            <v>조도센서/스위치</v>
          </cell>
          <cell r="C8564" t="str">
            <v xml:space="preserve"> </v>
          </cell>
          <cell r="D8564" t="str">
            <v>SET</v>
          </cell>
        </row>
        <row r="8565">
          <cell r="A8565">
            <v>7860625</v>
          </cell>
          <cell r="B8565" t="str">
            <v>RELAY STRAP</v>
          </cell>
          <cell r="C8565" t="str">
            <v xml:space="preserve"> </v>
          </cell>
          <cell r="D8565" t="str">
            <v>SET</v>
          </cell>
        </row>
        <row r="8566">
          <cell r="A8566">
            <v>7860626</v>
          </cell>
          <cell r="B8566" t="str">
            <v>무선스위치설정기</v>
          </cell>
          <cell r="C8566" t="str">
            <v xml:space="preserve"> </v>
          </cell>
          <cell r="D8566" t="str">
            <v>SET</v>
          </cell>
        </row>
        <row r="8567">
          <cell r="A8567">
            <v>7860627</v>
          </cell>
          <cell r="B8567" t="str">
            <v>TRANSFORMER</v>
          </cell>
          <cell r="C8567" t="str">
            <v>AC 220V/24V</v>
          </cell>
          <cell r="D8567" t="str">
            <v>SET</v>
          </cell>
        </row>
        <row r="8568">
          <cell r="A8568">
            <v>7860640</v>
          </cell>
          <cell r="B8568" t="str">
            <v>조명제어반 (LCP)</v>
          </cell>
          <cell r="C8568" t="str">
            <v>600Wx600Hx200D</v>
          </cell>
          <cell r="D8568" t="str">
            <v>SET</v>
          </cell>
        </row>
        <row r="8569">
          <cell r="A8569">
            <v>7860641</v>
          </cell>
          <cell r="B8569" t="str">
            <v>조명제어반 (LCP)</v>
          </cell>
          <cell r="C8569" t="str">
            <v>600Wx800Hx200D</v>
          </cell>
          <cell r="D8569" t="str">
            <v>SET</v>
          </cell>
        </row>
        <row r="8570">
          <cell r="A8570">
            <v>7860642</v>
          </cell>
          <cell r="B8570" t="str">
            <v>조명제어반 (LCP)</v>
          </cell>
          <cell r="C8570" t="str">
            <v>600Wx1000Hx200D</v>
          </cell>
          <cell r="D8570" t="str">
            <v>SET</v>
          </cell>
        </row>
        <row r="8571">
          <cell r="A8571">
            <v>7860643</v>
          </cell>
          <cell r="B8571" t="str">
            <v>조명제어반 (LCP)</v>
          </cell>
          <cell r="C8571" t="str">
            <v>600Wx1200Hx200D</v>
          </cell>
          <cell r="D8571" t="str">
            <v>SET</v>
          </cell>
        </row>
        <row r="8572">
          <cell r="A8572">
            <v>7860644</v>
          </cell>
          <cell r="B8572" t="str">
            <v>조명제어반 (LCP)</v>
          </cell>
          <cell r="C8572" t="str">
            <v>800Wx1200Hx200D</v>
          </cell>
          <cell r="D8572" t="str">
            <v>SET</v>
          </cell>
        </row>
        <row r="8573">
          <cell r="A8573">
            <v>7860645</v>
          </cell>
          <cell r="B8573" t="str">
            <v>조명제어반 (LCP)</v>
          </cell>
          <cell r="C8573" t="str">
            <v>800Wx1400Hx200D</v>
          </cell>
          <cell r="D8573" t="str">
            <v>SET</v>
          </cell>
        </row>
        <row r="8574">
          <cell r="A8574">
            <v>7861001</v>
          </cell>
          <cell r="B8574" t="str">
            <v>중앙계측장치</v>
          </cell>
          <cell r="C8574" t="str">
            <v xml:space="preserve"> </v>
          </cell>
          <cell r="D8574" t="str">
            <v>EA</v>
          </cell>
        </row>
        <row r="8575">
          <cell r="A8575">
            <v>7861010</v>
          </cell>
          <cell r="B8575" t="str">
            <v>가시거리및Co농도계</v>
          </cell>
          <cell r="C8575" t="str">
            <v xml:space="preserve"> </v>
          </cell>
          <cell r="D8575" t="str">
            <v>EA</v>
          </cell>
        </row>
        <row r="8576">
          <cell r="A8576">
            <v>7861020</v>
          </cell>
          <cell r="B8576" t="str">
            <v>VICO조절계</v>
          </cell>
          <cell r="C8576" t="str">
            <v xml:space="preserve"> </v>
          </cell>
          <cell r="D8576" t="str">
            <v>EA</v>
          </cell>
        </row>
        <row r="8577">
          <cell r="A8577">
            <v>7861030</v>
          </cell>
          <cell r="B8577" t="str">
            <v>풍향/풍속계</v>
          </cell>
          <cell r="C8577" t="str">
            <v xml:space="preserve"> </v>
          </cell>
          <cell r="D8577" t="str">
            <v>EA</v>
          </cell>
        </row>
        <row r="8578">
          <cell r="A8578">
            <v>7861040</v>
          </cell>
          <cell r="B8578" t="str">
            <v>교통량측정계</v>
          </cell>
          <cell r="C8578" t="str">
            <v xml:space="preserve"> </v>
          </cell>
          <cell r="D8578" t="str">
            <v>EA</v>
          </cell>
        </row>
        <row r="8579">
          <cell r="A8579">
            <v>7861041</v>
          </cell>
          <cell r="B8579" t="str">
            <v>교통량데이터수집계</v>
          </cell>
          <cell r="C8579" t="str">
            <v xml:space="preserve"> </v>
          </cell>
          <cell r="D8579" t="str">
            <v>EA</v>
          </cell>
        </row>
        <row r="8580">
          <cell r="A8580">
            <v>7861050</v>
          </cell>
          <cell r="B8580" t="str">
            <v>조도계</v>
          </cell>
          <cell r="C8580" t="str">
            <v>0-20000 LUX</v>
          </cell>
          <cell r="D8580" t="str">
            <v>EA</v>
          </cell>
        </row>
        <row r="8581">
          <cell r="A8581">
            <v>7870001</v>
          </cell>
          <cell r="B8581" t="str">
            <v>원형테파(강관)</v>
          </cell>
          <cell r="C8581" t="str">
            <v>7mx1.5m(원형1등)</v>
          </cell>
          <cell r="D8581" t="str">
            <v>본</v>
          </cell>
        </row>
        <row r="8582">
          <cell r="A8582">
            <v>7870002</v>
          </cell>
          <cell r="B8582" t="str">
            <v>원형테파(강관)</v>
          </cell>
          <cell r="C8582" t="str">
            <v>8mx1.5m(원형1등)</v>
          </cell>
          <cell r="D8582" t="str">
            <v>본</v>
          </cell>
        </row>
        <row r="8583">
          <cell r="A8583">
            <v>7870003</v>
          </cell>
          <cell r="B8583" t="str">
            <v>원형테파(강관)</v>
          </cell>
          <cell r="C8583" t="str">
            <v>8.5x1.5(원형1등)</v>
          </cell>
          <cell r="D8583" t="str">
            <v>본</v>
          </cell>
        </row>
        <row r="8584">
          <cell r="A8584">
            <v>7870004</v>
          </cell>
          <cell r="B8584" t="str">
            <v>원형테파(강관)</v>
          </cell>
          <cell r="C8584" t="str">
            <v>8.5x1.5(원형2등)</v>
          </cell>
          <cell r="D8584" t="str">
            <v>본</v>
          </cell>
        </row>
        <row r="8585">
          <cell r="A8585">
            <v>7870005</v>
          </cell>
          <cell r="B8585" t="str">
            <v>원형테파(강관)</v>
          </cell>
          <cell r="C8585" t="str">
            <v>7mx1.5m(사각1등)</v>
          </cell>
          <cell r="D8585" t="str">
            <v>본</v>
          </cell>
        </row>
        <row r="8586">
          <cell r="A8586">
            <v>7870006</v>
          </cell>
          <cell r="B8586" t="str">
            <v>원형테파(강관)</v>
          </cell>
          <cell r="C8586" t="str">
            <v>8mx1.5m(사각1등)</v>
          </cell>
          <cell r="D8586" t="str">
            <v>본</v>
          </cell>
        </row>
        <row r="8587">
          <cell r="A8587">
            <v>7870007</v>
          </cell>
          <cell r="B8587" t="str">
            <v>원형테파(강관)</v>
          </cell>
          <cell r="C8587" t="str">
            <v>8.5x1.5(사각1등)</v>
          </cell>
          <cell r="D8587" t="str">
            <v>본</v>
          </cell>
        </row>
        <row r="8588">
          <cell r="A8588">
            <v>7870008</v>
          </cell>
          <cell r="B8588" t="str">
            <v>원형테파(강관)</v>
          </cell>
          <cell r="C8588" t="str">
            <v>8.5mx2m(사각1등)</v>
          </cell>
          <cell r="D8588" t="str">
            <v>본</v>
          </cell>
        </row>
        <row r="8589">
          <cell r="A8589">
            <v>7870009</v>
          </cell>
          <cell r="B8589" t="str">
            <v>원형테파(강관)</v>
          </cell>
          <cell r="C8589" t="str">
            <v>9mx2m(사각1등)</v>
          </cell>
          <cell r="D8589" t="str">
            <v>본</v>
          </cell>
        </row>
        <row r="8590">
          <cell r="A8590">
            <v>7870010</v>
          </cell>
          <cell r="B8590" t="str">
            <v>원형테파(강관)</v>
          </cell>
          <cell r="C8590" t="str">
            <v>9mx2.5m(사각1등)</v>
          </cell>
          <cell r="D8590" t="str">
            <v>본</v>
          </cell>
        </row>
        <row r="8591">
          <cell r="A8591">
            <v>7870011</v>
          </cell>
          <cell r="B8591" t="str">
            <v>원형테파(강관)</v>
          </cell>
          <cell r="C8591" t="str">
            <v>9mx2.8m(사각1등)</v>
          </cell>
          <cell r="D8591" t="str">
            <v>본</v>
          </cell>
        </row>
        <row r="8592">
          <cell r="A8592">
            <v>7870012</v>
          </cell>
          <cell r="B8592" t="str">
            <v>원형테파(강관)</v>
          </cell>
          <cell r="C8592" t="str">
            <v>10mx2m(사각1등)</v>
          </cell>
          <cell r="D8592" t="str">
            <v>본</v>
          </cell>
        </row>
        <row r="8593">
          <cell r="A8593">
            <v>7870013</v>
          </cell>
          <cell r="B8593" t="str">
            <v>원형테파(강관)</v>
          </cell>
          <cell r="C8593" t="str">
            <v>10x2.5(사각1등)</v>
          </cell>
          <cell r="D8593" t="str">
            <v>본</v>
          </cell>
        </row>
        <row r="8594">
          <cell r="A8594">
            <v>7870014</v>
          </cell>
          <cell r="B8594" t="str">
            <v>원형테파(강관)</v>
          </cell>
          <cell r="C8594" t="str">
            <v>10x2.8(사각1등)</v>
          </cell>
          <cell r="D8594" t="str">
            <v>본</v>
          </cell>
        </row>
        <row r="8595">
          <cell r="A8595">
            <v>7870015</v>
          </cell>
          <cell r="B8595" t="str">
            <v>원형테파(강관)</v>
          </cell>
          <cell r="C8595" t="str">
            <v>11mx2m(사각1등)</v>
          </cell>
          <cell r="D8595" t="str">
            <v>본</v>
          </cell>
        </row>
        <row r="8596">
          <cell r="A8596">
            <v>7870016</v>
          </cell>
          <cell r="B8596" t="str">
            <v>원형테파(강관)</v>
          </cell>
          <cell r="C8596" t="str">
            <v>11x2.5(사각1등)</v>
          </cell>
          <cell r="D8596" t="str">
            <v>본</v>
          </cell>
        </row>
        <row r="8597">
          <cell r="A8597">
            <v>7870017</v>
          </cell>
          <cell r="B8597" t="str">
            <v>원형테파(강관)</v>
          </cell>
          <cell r="C8597" t="str">
            <v>12mx2m(사각1등)</v>
          </cell>
          <cell r="D8597" t="str">
            <v>본</v>
          </cell>
        </row>
        <row r="8598">
          <cell r="A8598">
            <v>7870018</v>
          </cell>
          <cell r="B8598" t="str">
            <v>원형테파(강관)</v>
          </cell>
          <cell r="C8598" t="str">
            <v>12x2.5(사각1등)</v>
          </cell>
          <cell r="D8598" t="str">
            <v>본</v>
          </cell>
        </row>
        <row r="8599">
          <cell r="A8599">
            <v>7870019</v>
          </cell>
          <cell r="B8599" t="str">
            <v>원형테파(강관)</v>
          </cell>
          <cell r="C8599" t="str">
            <v>12x2.8(사각1등)</v>
          </cell>
          <cell r="D8599" t="str">
            <v>본</v>
          </cell>
        </row>
        <row r="8600">
          <cell r="A8600">
            <v>7870020</v>
          </cell>
          <cell r="B8600" t="str">
            <v>원형테파(강관)</v>
          </cell>
          <cell r="C8600" t="str">
            <v>9mx2m(사각2등)</v>
          </cell>
          <cell r="D8600" t="str">
            <v>본</v>
          </cell>
        </row>
        <row r="8601">
          <cell r="A8601">
            <v>7870021</v>
          </cell>
          <cell r="B8601" t="str">
            <v>원형테파(강관)</v>
          </cell>
          <cell r="C8601" t="str">
            <v>9mx2.5m(사각2등)</v>
          </cell>
          <cell r="D8601" t="str">
            <v>본</v>
          </cell>
        </row>
        <row r="8602">
          <cell r="A8602">
            <v>7870022</v>
          </cell>
          <cell r="B8602" t="str">
            <v>원형테파(강관)</v>
          </cell>
          <cell r="C8602" t="str">
            <v>10mx2m(사각2등)</v>
          </cell>
          <cell r="D8602" t="str">
            <v>본</v>
          </cell>
        </row>
        <row r="8603">
          <cell r="A8603">
            <v>7870023</v>
          </cell>
          <cell r="B8603" t="str">
            <v>원형테파(강관)</v>
          </cell>
          <cell r="C8603" t="str">
            <v>11mx2m(사각2등)</v>
          </cell>
          <cell r="D8603" t="str">
            <v>본</v>
          </cell>
        </row>
        <row r="8604">
          <cell r="A8604">
            <v>7870100</v>
          </cell>
          <cell r="B8604" t="str">
            <v>팔각테파(강관)</v>
          </cell>
          <cell r="C8604" t="str">
            <v>7mx1.5m(사각1등)</v>
          </cell>
          <cell r="D8604" t="str">
            <v>본</v>
          </cell>
        </row>
        <row r="8605">
          <cell r="A8605">
            <v>7870101</v>
          </cell>
          <cell r="B8605" t="str">
            <v>팔각테파(강관)</v>
          </cell>
          <cell r="C8605" t="str">
            <v>7mx1.8m(사각1등)</v>
          </cell>
          <cell r="D8605" t="str">
            <v>본</v>
          </cell>
        </row>
        <row r="8606">
          <cell r="A8606">
            <v>7870102</v>
          </cell>
          <cell r="B8606" t="str">
            <v>팔각테파(강관)</v>
          </cell>
          <cell r="C8606" t="str">
            <v>7mx2m(사각1등)</v>
          </cell>
          <cell r="D8606" t="str">
            <v>본</v>
          </cell>
        </row>
        <row r="8607">
          <cell r="A8607">
            <v>7870103</v>
          </cell>
          <cell r="B8607" t="str">
            <v>팔각테파(강관)</v>
          </cell>
          <cell r="C8607" t="str">
            <v>8mx1.5m(사각1등)</v>
          </cell>
          <cell r="D8607" t="str">
            <v>본</v>
          </cell>
        </row>
        <row r="8608">
          <cell r="A8608">
            <v>7870104</v>
          </cell>
          <cell r="B8608" t="str">
            <v>팔각테파(강관)</v>
          </cell>
          <cell r="C8608" t="str">
            <v>8mx1.8m(사각1등)</v>
          </cell>
          <cell r="D8608" t="str">
            <v>본</v>
          </cell>
        </row>
        <row r="8609">
          <cell r="A8609">
            <v>7870105</v>
          </cell>
          <cell r="B8609" t="str">
            <v>팔각테파(강관)</v>
          </cell>
          <cell r="C8609" t="str">
            <v>8mx2m(사각1등)</v>
          </cell>
          <cell r="D8609" t="str">
            <v>본</v>
          </cell>
        </row>
        <row r="8610">
          <cell r="A8610">
            <v>7870106</v>
          </cell>
          <cell r="B8610" t="str">
            <v>팔각테파(강관)</v>
          </cell>
          <cell r="C8610" t="str">
            <v>8.5x1.5(사각1등)</v>
          </cell>
          <cell r="D8610" t="str">
            <v>본</v>
          </cell>
        </row>
        <row r="8611">
          <cell r="A8611">
            <v>7870107</v>
          </cell>
          <cell r="B8611" t="str">
            <v>팔각테파(강관)</v>
          </cell>
          <cell r="C8611" t="str">
            <v>8.5x1.8(사각1등)</v>
          </cell>
          <cell r="D8611" t="str">
            <v>본</v>
          </cell>
        </row>
        <row r="8612">
          <cell r="A8612">
            <v>7870108</v>
          </cell>
          <cell r="B8612" t="str">
            <v>팔각테파(강관)</v>
          </cell>
          <cell r="C8612" t="str">
            <v>8.5mx2m(사각1등)</v>
          </cell>
          <cell r="D8612" t="str">
            <v>본</v>
          </cell>
        </row>
        <row r="8613">
          <cell r="A8613">
            <v>7870109</v>
          </cell>
          <cell r="B8613" t="str">
            <v>팔각테파(강관)</v>
          </cell>
          <cell r="C8613" t="str">
            <v>9mx2m(사각1등)</v>
          </cell>
          <cell r="D8613" t="str">
            <v>본</v>
          </cell>
        </row>
        <row r="8614">
          <cell r="A8614">
            <v>7870110</v>
          </cell>
          <cell r="B8614" t="str">
            <v>팔각테파(강관)</v>
          </cell>
          <cell r="C8614" t="str">
            <v>9mx2.5m(사각1등)</v>
          </cell>
          <cell r="D8614" t="str">
            <v>본</v>
          </cell>
        </row>
        <row r="8615">
          <cell r="A8615">
            <v>7870111</v>
          </cell>
          <cell r="B8615" t="str">
            <v>팔각테파(강관)</v>
          </cell>
          <cell r="C8615" t="str">
            <v>9mx2.8m(사각1등)</v>
          </cell>
          <cell r="D8615" t="str">
            <v>본</v>
          </cell>
        </row>
        <row r="8616">
          <cell r="A8616">
            <v>7870112</v>
          </cell>
          <cell r="B8616" t="str">
            <v>팔각테파(강관)</v>
          </cell>
          <cell r="C8616" t="str">
            <v>10mx2m(사각1등)</v>
          </cell>
          <cell r="D8616" t="str">
            <v>본</v>
          </cell>
        </row>
        <row r="8617">
          <cell r="A8617">
            <v>7870113</v>
          </cell>
          <cell r="B8617" t="str">
            <v>팔각테파(강관)</v>
          </cell>
          <cell r="C8617" t="str">
            <v>10x2.5(사각1등)</v>
          </cell>
          <cell r="D8617" t="str">
            <v>본</v>
          </cell>
        </row>
        <row r="8618">
          <cell r="A8618">
            <v>7870114</v>
          </cell>
          <cell r="B8618" t="str">
            <v>팔각테파(강관)</v>
          </cell>
          <cell r="C8618" t="str">
            <v>10x2.8(사각1등)</v>
          </cell>
          <cell r="D8618" t="str">
            <v>본</v>
          </cell>
        </row>
        <row r="8619">
          <cell r="A8619">
            <v>7870115</v>
          </cell>
          <cell r="B8619" t="str">
            <v>팔각테파(강관)</v>
          </cell>
          <cell r="C8619" t="str">
            <v>11mx2m(사각1등)</v>
          </cell>
          <cell r="D8619" t="str">
            <v>본</v>
          </cell>
        </row>
        <row r="8620">
          <cell r="A8620">
            <v>7870116</v>
          </cell>
          <cell r="B8620" t="str">
            <v>팔각테파(강관)</v>
          </cell>
          <cell r="C8620" t="str">
            <v>11x2.5(사각1등)</v>
          </cell>
          <cell r="D8620" t="str">
            <v>본</v>
          </cell>
        </row>
        <row r="8621">
          <cell r="A8621">
            <v>7870117</v>
          </cell>
          <cell r="B8621" t="str">
            <v>팔각테파(강관)</v>
          </cell>
          <cell r="C8621" t="str">
            <v>11x2.8(사각1등)</v>
          </cell>
          <cell r="D8621" t="str">
            <v>본</v>
          </cell>
        </row>
        <row r="8622">
          <cell r="A8622">
            <v>7870118</v>
          </cell>
          <cell r="B8622" t="str">
            <v>팔각테파(강관)</v>
          </cell>
          <cell r="C8622" t="str">
            <v>12mx2m(사각1등)</v>
          </cell>
          <cell r="D8622" t="str">
            <v>본</v>
          </cell>
        </row>
        <row r="8623">
          <cell r="A8623">
            <v>7870119</v>
          </cell>
          <cell r="B8623" t="str">
            <v>팔각테파(강관)</v>
          </cell>
          <cell r="C8623" t="str">
            <v>12x2.5(사각1등)</v>
          </cell>
          <cell r="D8623" t="str">
            <v>본</v>
          </cell>
        </row>
        <row r="8624">
          <cell r="A8624">
            <v>7870120</v>
          </cell>
          <cell r="B8624" t="str">
            <v>팔각테파(강관)</v>
          </cell>
          <cell r="C8624" t="str">
            <v>12x2.8(사각1등)</v>
          </cell>
          <cell r="D8624" t="str">
            <v>본</v>
          </cell>
        </row>
        <row r="8625">
          <cell r="A8625">
            <v>7870121</v>
          </cell>
          <cell r="B8625" t="str">
            <v>팔각테파(강관)</v>
          </cell>
          <cell r="C8625" t="str">
            <v>7mx1.5m(사각2등)</v>
          </cell>
          <cell r="D8625" t="str">
            <v>본</v>
          </cell>
        </row>
        <row r="8626">
          <cell r="A8626">
            <v>7870122</v>
          </cell>
          <cell r="B8626" t="str">
            <v>팔각테파(강관)</v>
          </cell>
          <cell r="C8626" t="str">
            <v>8mx1.5m(사각2등)</v>
          </cell>
          <cell r="D8626" t="str">
            <v>본</v>
          </cell>
        </row>
        <row r="8627">
          <cell r="A8627">
            <v>7870123</v>
          </cell>
          <cell r="B8627" t="str">
            <v>팔각테파(강관)</v>
          </cell>
          <cell r="C8627" t="str">
            <v>8mx2m(사각2등)</v>
          </cell>
          <cell r="D8627" t="str">
            <v>본</v>
          </cell>
        </row>
        <row r="8628">
          <cell r="A8628">
            <v>7870124</v>
          </cell>
          <cell r="B8628" t="str">
            <v>팔각테파(강관)</v>
          </cell>
          <cell r="C8628" t="str">
            <v>8.5x1.5(사각2등)</v>
          </cell>
          <cell r="D8628" t="str">
            <v>본</v>
          </cell>
        </row>
        <row r="8629">
          <cell r="A8629">
            <v>7870125</v>
          </cell>
          <cell r="B8629" t="str">
            <v>팔각테파(강관)</v>
          </cell>
          <cell r="C8629" t="str">
            <v>8.5x1.8(사각2등)</v>
          </cell>
          <cell r="D8629" t="str">
            <v>본</v>
          </cell>
        </row>
        <row r="8630">
          <cell r="A8630">
            <v>7870126</v>
          </cell>
          <cell r="B8630" t="str">
            <v>팔각테파(강관)</v>
          </cell>
          <cell r="C8630" t="str">
            <v>8.5mx2m(사각2등)</v>
          </cell>
          <cell r="D8630" t="str">
            <v>본</v>
          </cell>
        </row>
        <row r="8631">
          <cell r="A8631">
            <v>7870127</v>
          </cell>
          <cell r="B8631" t="str">
            <v>팔각테파(강관)</v>
          </cell>
          <cell r="C8631" t="str">
            <v>9mx2m(사각2등)</v>
          </cell>
          <cell r="D8631" t="str">
            <v>본</v>
          </cell>
        </row>
        <row r="8632">
          <cell r="A8632">
            <v>7870128</v>
          </cell>
          <cell r="B8632" t="str">
            <v>팔각테파(강관)</v>
          </cell>
          <cell r="C8632" t="str">
            <v>9mx2.8m(사각2등)</v>
          </cell>
          <cell r="D8632" t="str">
            <v>본</v>
          </cell>
        </row>
        <row r="8633">
          <cell r="A8633">
            <v>7870129</v>
          </cell>
          <cell r="B8633" t="str">
            <v>팔각테파(강관)</v>
          </cell>
          <cell r="C8633" t="str">
            <v>10mx2m(사각2등)</v>
          </cell>
          <cell r="D8633" t="str">
            <v>본</v>
          </cell>
        </row>
        <row r="8634">
          <cell r="A8634">
            <v>7870130</v>
          </cell>
          <cell r="B8634" t="str">
            <v>팔각테파(강관)</v>
          </cell>
          <cell r="C8634" t="str">
            <v>10x2.5(사각2등)</v>
          </cell>
          <cell r="D8634" t="str">
            <v>본</v>
          </cell>
        </row>
        <row r="8635">
          <cell r="A8635">
            <v>7870131</v>
          </cell>
          <cell r="B8635" t="str">
            <v>팔각테파(강관)</v>
          </cell>
          <cell r="C8635" t="str">
            <v>10x2.8(사각2등)</v>
          </cell>
          <cell r="D8635" t="str">
            <v>본</v>
          </cell>
        </row>
        <row r="8636">
          <cell r="A8636">
            <v>7870132</v>
          </cell>
          <cell r="B8636" t="str">
            <v>팔각테파(강관)</v>
          </cell>
          <cell r="C8636" t="str">
            <v>11mx2m(사각2등)</v>
          </cell>
          <cell r="D8636" t="str">
            <v>본</v>
          </cell>
        </row>
        <row r="8637">
          <cell r="A8637">
            <v>7870133</v>
          </cell>
          <cell r="B8637" t="str">
            <v>팔각테파(강관)</v>
          </cell>
          <cell r="C8637" t="str">
            <v>11x2.5(사각2등)</v>
          </cell>
          <cell r="D8637" t="str">
            <v>본</v>
          </cell>
        </row>
        <row r="8638">
          <cell r="A8638">
            <v>7870134</v>
          </cell>
          <cell r="B8638" t="str">
            <v>팔각테파(강관)</v>
          </cell>
          <cell r="C8638" t="str">
            <v>11x2.8(사각2등)</v>
          </cell>
          <cell r="D8638" t="str">
            <v>본</v>
          </cell>
        </row>
        <row r="8639">
          <cell r="A8639">
            <v>7870135</v>
          </cell>
          <cell r="B8639" t="str">
            <v>팔각테파(강관)</v>
          </cell>
          <cell r="C8639" t="str">
            <v>12mx2m(사각2등)</v>
          </cell>
          <cell r="D8639" t="str">
            <v>본</v>
          </cell>
        </row>
        <row r="8640">
          <cell r="A8640">
            <v>7870136</v>
          </cell>
          <cell r="B8640" t="str">
            <v>팔각테파(강관)</v>
          </cell>
          <cell r="C8640" t="str">
            <v>12x2.5(사각2등)</v>
          </cell>
          <cell r="D8640" t="str">
            <v>본</v>
          </cell>
        </row>
        <row r="8641">
          <cell r="A8641">
            <v>7870137</v>
          </cell>
          <cell r="B8641" t="str">
            <v>팔각테파(강관)</v>
          </cell>
          <cell r="C8641" t="str">
            <v>12x2.8(사각2등)</v>
          </cell>
          <cell r="D8641" t="str">
            <v>본</v>
          </cell>
        </row>
        <row r="8642">
          <cell r="A8642">
            <v>7870200</v>
          </cell>
          <cell r="B8642" t="str">
            <v>강관주(정원등용)</v>
          </cell>
          <cell r="C8642" t="str">
            <v>사각 4m</v>
          </cell>
          <cell r="D8642" t="str">
            <v>본</v>
          </cell>
        </row>
        <row r="8643">
          <cell r="A8643">
            <v>7870201</v>
          </cell>
          <cell r="B8643" t="str">
            <v>강관주(정원등용)</v>
          </cell>
          <cell r="C8643" t="str">
            <v>사각 5m</v>
          </cell>
          <cell r="D8643" t="str">
            <v>본</v>
          </cell>
        </row>
        <row r="8644">
          <cell r="A8644">
            <v>7870202</v>
          </cell>
          <cell r="B8644" t="str">
            <v>강관주(정원등용)</v>
          </cell>
          <cell r="C8644" t="str">
            <v>사각 6m</v>
          </cell>
          <cell r="D8644" t="str">
            <v>본</v>
          </cell>
        </row>
        <row r="8645">
          <cell r="A8645">
            <v>7870203</v>
          </cell>
          <cell r="B8645" t="str">
            <v>강관주(가로등용)</v>
          </cell>
          <cell r="C8645" t="str">
            <v>사각 6m</v>
          </cell>
          <cell r="D8645" t="str">
            <v>본</v>
          </cell>
        </row>
        <row r="8646">
          <cell r="A8646">
            <v>7870204</v>
          </cell>
          <cell r="B8646" t="str">
            <v>강관주(가로등용)</v>
          </cell>
          <cell r="C8646" t="str">
            <v>사각 7m</v>
          </cell>
          <cell r="D8646" t="str">
            <v>본</v>
          </cell>
        </row>
        <row r="8647">
          <cell r="A8647">
            <v>7870205</v>
          </cell>
          <cell r="B8647" t="str">
            <v>강관주(가로등용)</v>
          </cell>
          <cell r="C8647" t="str">
            <v>사각 8m</v>
          </cell>
          <cell r="D8647" t="str">
            <v>본</v>
          </cell>
        </row>
        <row r="8648">
          <cell r="A8648">
            <v>7870206</v>
          </cell>
          <cell r="B8648" t="str">
            <v>강관주(투광등용)</v>
          </cell>
          <cell r="C8648" t="str">
            <v>사각 12m</v>
          </cell>
          <cell r="D8648" t="str">
            <v>본</v>
          </cell>
        </row>
        <row r="8649">
          <cell r="A8649">
            <v>7870207</v>
          </cell>
          <cell r="B8649" t="str">
            <v>강관주(투광등용)</v>
          </cell>
          <cell r="C8649" t="str">
            <v>사각 15m</v>
          </cell>
          <cell r="D8649" t="str">
            <v>본</v>
          </cell>
        </row>
        <row r="8650">
          <cell r="A8650">
            <v>7870208</v>
          </cell>
          <cell r="B8650" t="str">
            <v>강관주(투광등용)</v>
          </cell>
          <cell r="C8650" t="str">
            <v>사각 20m</v>
          </cell>
          <cell r="D8650" t="str">
            <v>본</v>
          </cell>
        </row>
        <row r="8651">
          <cell r="A8651">
            <v>7870209</v>
          </cell>
          <cell r="B8651" t="str">
            <v>강관주(투광등용)</v>
          </cell>
          <cell r="C8651" t="str">
            <v>사각 25m</v>
          </cell>
          <cell r="D8651" t="str">
            <v>본</v>
          </cell>
        </row>
        <row r="8652">
          <cell r="A8652">
            <v>7870210</v>
          </cell>
          <cell r="B8652" t="str">
            <v>강관주(투광등용)</v>
          </cell>
          <cell r="C8652" t="str">
            <v>사각 30m</v>
          </cell>
          <cell r="D8652" t="str">
            <v>본</v>
          </cell>
        </row>
        <row r="8653">
          <cell r="A8653">
            <v>7870300</v>
          </cell>
          <cell r="B8653" t="str">
            <v>FRP 가로등</v>
          </cell>
          <cell r="C8653" t="str">
            <v>10m 1등용</v>
          </cell>
          <cell r="D8653" t="str">
            <v>개</v>
          </cell>
        </row>
        <row r="8654">
          <cell r="A8654">
            <v>7870301</v>
          </cell>
          <cell r="B8654" t="str">
            <v>FRP 가로등</v>
          </cell>
          <cell r="C8654" t="str">
            <v>10m 2등용</v>
          </cell>
          <cell r="D8654" t="str">
            <v>개</v>
          </cell>
        </row>
        <row r="8655">
          <cell r="A8655">
            <v>7870302</v>
          </cell>
          <cell r="B8655" t="str">
            <v>FRP 가로등</v>
          </cell>
          <cell r="C8655" t="str">
            <v>8.5m 1등용</v>
          </cell>
          <cell r="D8655" t="str">
            <v>개</v>
          </cell>
        </row>
        <row r="8656">
          <cell r="A8656">
            <v>7870303</v>
          </cell>
          <cell r="B8656" t="str">
            <v>FRP 가로등</v>
          </cell>
          <cell r="C8656" t="str">
            <v>8.5m 2등용</v>
          </cell>
          <cell r="D8656" t="str">
            <v>개</v>
          </cell>
        </row>
        <row r="8657">
          <cell r="A8657">
            <v>7870304</v>
          </cell>
          <cell r="B8657" t="str">
            <v>FRP 가로등</v>
          </cell>
          <cell r="C8657" t="str">
            <v>7.5m 1등용</v>
          </cell>
          <cell r="D8657" t="str">
            <v>개</v>
          </cell>
        </row>
        <row r="8658">
          <cell r="A8658">
            <v>7870305</v>
          </cell>
          <cell r="B8658" t="str">
            <v>FRP 가로등</v>
          </cell>
          <cell r="C8658" t="str">
            <v>7.5m 2등용</v>
          </cell>
          <cell r="D8658" t="str">
            <v>개</v>
          </cell>
        </row>
        <row r="8659">
          <cell r="A8659">
            <v>7870306</v>
          </cell>
          <cell r="B8659" t="str">
            <v>FRP 가로등</v>
          </cell>
          <cell r="C8659" t="str">
            <v>7m 1등용</v>
          </cell>
          <cell r="D8659" t="str">
            <v>개</v>
          </cell>
        </row>
        <row r="8660">
          <cell r="A8660">
            <v>7870307</v>
          </cell>
          <cell r="B8660" t="str">
            <v>FRP 가로등</v>
          </cell>
          <cell r="C8660" t="str">
            <v>7m 2등용</v>
          </cell>
          <cell r="D8660" t="str">
            <v>개</v>
          </cell>
        </row>
        <row r="8661">
          <cell r="A8661">
            <v>7871001</v>
          </cell>
          <cell r="B8661" t="str">
            <v>주철가로등주</v>
          </cell>
          <cell r="C8661" t="str">
            <v>사각1등 3.91m</v>
          </cell>
          <cell r="D8661" t="str">
            <v>본</v>
          </cell>
        </row>
        <row r="8662">
          <cell r="A8662">
            <v>7871002</v>
          </cell>
          <cell r="B8662" t="str">
            <v>주철가로등주</v>
          </cell>
          <cell r="C8662" t="str">
            <v>사각1등 4.07m</v>
          </cell>
          <cell r="D8662" t="str">
            <v>본</v>
          </cell>
        </row>
        <row r="8663">
          <cell r="A8663">
            <v>7871003</v>
          </cell>
          <cell r="B8663" t="str">
            <v>주철가로등주</v>
          </cell>
          <cell r="C8663" t="str">
            <v>사각1등 4.81m</v>
          </cell>
          <cell r="D8663" t="str">
            <v>본</v>
          </cell>
        </row>
        <row r="8664">
          <cell r="A8664">
            <v>7871004</v>
          </cell>
          <cell r="B8664" t="str">
            <v>주철가로등주</v>
          </cell>
          <cell r="C8664" t="str">
            <v>사각1등 5.33m</v>
          </cell>
          <cell r="D8664" t="str">
            <v>본</v>
          </cell>
        </row>
        <row r="8665">
          <cell r="A8665">
            <v>7871005</v>
          </cell>
          <cell r="B8665" t="str">
            <v>주철가로등주</v>
          </cell>
          <cell r="C8665" t="str">
            <v>사각1등 5.55m</v>
          </cell>
          <cell r="D8665" t="str">
            <v>본</v>
          </cell>
        </row>
        <row r="8666">
          <cell r="A8666">
            <v>7871020</v>
          </cell>
          <cell r="B8666" t="str">
            <v>주철가로등주</v>
          </cell>
          <cell r="C8666" t="str">
            <v>사각유리2등5.5m</v>
          </cell>
          <cell r="D8666" t="str">
            <v>본</v>
          </cell>
        </row>
        <row r="8667">
          <cell r="A8667">
            <v>7871021</v>
          </cell>
          <cell r="B8667" t="str">
            <v>주철가로등주</v>
          </cell>
          <cell r="C8667" t="str">
            <v>사각유리4등5.5m</v>
          </cell>
          <cell r="D8667" t="str">
            <v>본</v>
          </cell>
        </row>
        <row r="8668">
          <cell r="A8668">
            <v>7871040</v>
          </cell>
          <cell r="B8668" t="str">
            <v>주철가로등주</v>
          </cell>
          <cell r="C8668" t="str">
            <v>육각1등 2.55m</v>
          </cell>
          <cell r="D8668" t="str">
            <v>본</v>
          </cell>
        </row>
        <row r="8669">
          <cell r="A8669">
            <v>7871041</v>
          </cell>
          <cell r="B8669" t="str">
            <v>주철가로등주</v>
          </cell>
          <cell r="C8669" t="str">
            <v>육각1등 3.31m</v>
          </cell>
          <cell r="D8669" t="str">
            <v>본</v>
          </cell>
        </row>
        <row r="8670">
          <cell r="A8670">
            <v>7871042</v>
          </cell>
          <cell r="B8670" t="str">
            <v>주철가로등주</v>
          </cell>
          <cell r="C8670" t="str">
            <v>육각1등 3.80m</v>
          </cell>
          <cell r="D8670" t="str">
            <v>본</v>
          </cell>
        </row>
        <row r="8671">
          <cell r="A8671">
            <v>7871043</v>
          </cell>
          <cell r="B8671" t="str">
            <v>주철가로등주</v>
          </cell>
          <cell r="C8671" t="str">
            <v>육각1등 3.94m</v>
          </cell>
          <cell r="D8671" t="str">
            <v>본</v>
          </cell>
        </row>
        <row r="8672">
          <cell r="A8672">
            <v>7871044</v>
          </cell>
          <cell r="B8672" t="str">
            <v>주철가로등주</v>
          </cell>
          <cell r="C8672" t="str">
            <v>육각1등 4.21m</v>
          </cell>
          <cell r="D8672" t="str">
            <v>본</v>
          </cell>
        </row>
        <row r="8673">
          <cell r="A8673">
            <v>7871045</v>
          </cell>
          <cell r="B8673" t="str">
            <v>주철가로등주</v>
          </cell>
          <cell r="C8673" t="str">
            <v>육각1등 5.00m</v>
          </cell>
          <cell r="D8673" t="str">
            <v>본</v>
          </cell>
        </row>
        <row r="8674">
          <cell r="A8674">
            <v>7871046</v>
          </cell>
          <cell r="B8674" t="str">
            <v>주철가로등주</v>
          </cell>
          <cell r="C8674" t="str">
            <v>육각1등 5.81m</v>
          </cell>
          <cell r="D8674" t="str">
            <v>본</v>
          </cell>
        </row>
        <row r="8675">
          <cell r="A8675">
            <v>7871060</v>
          </cell>
          <cell r="B8675" t="str">
            <v>주철가로등주</v>
          </cell>
          <cell r="C8675" t="str">
            <v>육각2등 4.29m</v>
          </cell>
          <cell r="D8675" t="str">
            <v>본</v>
          </cell>
        </row>
        <row r="8676">
          <cell r="A8676">
            <v>7871061</v>
          </cell>
          <cell r="B8676" t="str">
            <v>주철가로등주</v>
          </cell>
          <cell r="C8676" t="str">
            <v>육각2등 5.42m</v>
          </cell>
          <cell r="D8676" t="str">
            <v>본</v>
          </cell>
        </row>
        <row r="8677">
          <cell r="A8677">
            <v>7871062</v>
          </cell>
          <cell r="B8677" t="str">
            <v>주철가로등주</v>
          </cell>
          <cell r="C8677" t="str">
            <v>육각2등 5.75m</v>
          </cell>
          <cell r="D8677" t="str">
            <v>본</v>
          </cell>
        </row>
        <row r="8678">
          <cell r="A8678">
            <v>7871063</v>
          </cell>
          <cell r="B8678" t="str">
            <v>주철가로등주</v>
          </cell>
          <cell r="C8678" t="str">
            <v>육각2등 5.89m</v>
          </cell>
          <cell r="D8678" t="str">
            <v>본</v>
          </cell>
        </row>
        <row r="8679">
          <cell r="A8679">
            <v>7871064</v>
          </cell>
          <cell r="B8679" t="str">
            <v>주철가로등주</v>
          </cell>
          <cell r="C8679" t="str">
            <v>육각2등 5.91m</v>
          </cell>
          <cell r="D8679" t="str">
            <v>본</v>
          </cell>
        </row>
        <row r="8680">
          <cell r="A8680">
            <v>7871065</v>
          </cell>
          <cell r="B8680" t="str">
            <v>주철가로등주</v>
          </cell>
          <cell r="C8680" t="str">
            <v>육각2등 6.00m</v>
          </cell>
          <cell r="D8680" t="str">
            <v>본</v>
          </cell>
        </row>
        <row r="8681">
          <cell r="A8681">
            <v>7871066</v>
          </cell>
          <cell r="B8681" t="str">
            <v>주철가로등주</v>
          </cell>
          <cell r="C8681" t="str">
            <v>육각2등 6.14m</v>
          </cell>
          <cell r="D8681" t="str">
            <v>본</v>
          </cell>
        </row>
        <row r="8682">
          <cell r="A8682">
            <v>7871067</v>
          </cell>
          <cell r="B8682" t="str">
            <v>주철가로등주</v>
          </cell>
          <cell r="C8682" t="str">
            <v>육각2등 6.23m</v>
          </cell>
          <cell r="D8682" t="str">
            <v>본</v>
          </cell>
        </row>
        <row r="8683">
          <cell r="A8683">
            <v>7871068</v>
          </cell>
          <cell r="B8683" t="str">
            <v>주철가로등주</v>
          </cell>
          <cell r="C8683" t="str">
            <v>육각2등 6.25m</v>
          </cell>
          <cell r="D8683" t="str">
            <v>본</v>
          </cell>
        </row>
        <row r="8684">
          <cell r="A8684">
            <v>7871080</v>
          </cell>
          <cell r="B8684" t="str">
            <v>주철가로등주</v>
          </cell>
          <cell r="C8684" t="str">
            <v>육각3등 5.77m</v>
          </cell>
          <cell r="D8684" t="str">
            <v>본</v>
          </cell>
        </row>
        <row r="8685">
          <cell r="A8685">
            <v>7871100</v>
          </cell>
          <cell r="B8685" t="str">
            <v>주철가로등주</v>
          </cell>
          <cell r="C8685" t="str">
            <v>육각4등 5.75m</v>
          </cell>
          <cell r="D8685" t="str">
            <v>본</v>
          </cell>
        </row>
        <row r="8686">
          <cell r="A8686">
            <v>7871120</v>
          </cell>
          <cell r="B8686" t="str">
            <v>주철가로등주</v>
          </cell>
          <cell r="C8686" t="str">
            <v>육각4등 5.82m</v>
          </cell>
          <cell r="D8686" t="str">
            <v>본</v>
          </cell>
        </row>
        <row r="8687">
          <cell r="A8687">
            <v>7871140</v>
          </cell>
          <cell r="B8687" t="str">
            <v>주철가로등주</v>
          </cell>
          <cell r="C8687" t="str">
            <v>팔각1등 4.78m</v>
          </cell>
          <cell r="D8687" t="str">
            <v>본</v>
          </cell>
        </row>
        <row r="8688">
          <cell r="A8688">
            <v>7871160</v>
          </cell>
          <cell r="B8688" t="str">
            <v>주철가로등주</v>
          </cell>
          <cell r="C8688" t="str">
            <v>팔각2등 4.69m</v>
          </cell>
          <cell r="D8688" t="str">
            <v>본</v>
          </cell>
        </row>
        <row r="8689">
          <cell r="A8689">
            <v>7871161</v>
          </cell>
          <cell r="B8689" t="str">
            <v>주철가로등주</v>
          </cell>
          <cell r="C8689" t="str">
            <v>팔각2등 4.96m</v>
          </cell>
          <cell r="D8689" t="str">
            <v>본</v>
          </cell>
        </row>
        <row r="8690">
          <cell r="A8690">
            <v>7871162</v>
          </cell>
          <cell r="B8690" t="str">
            <v>주철가로등주</v>
          </cell>
          <cell r="C8690" t="str">
            <v>팔각2등 5.02m</v>
          </cell>
          <cell r="D8690" t="str">
            <v>본</v>
          </cell>
        </row>
        <row r="8691">
          <cell r="A8691">
            <v>7871180</v>
          </cell>
          <cell r="B8691" t="str">
            <v>주철가로등주</v>
          </cell>
          <cell r="C8691" t="str">
            <v>팔각4등 5.48m</v>
          </cell>
          <cell r="D8691" t="str">
            <v>본</v>
          </cell>
        </row>
        <row r="8692">
          <cell r="A8692">
            <v>7871200</v>
          </cell>
          <cell r="B8692" t="str">
            <v>주철가로등주</v>
          </cell>
          <cell r="C8692" t="str">
            <v>십팔각1등 1.79m</v>
          </cell>
          <cell r="D8692" t="str">
            <v>본</v>
          </cell>
        </row>
        <row r="8693">
          <cell r="A8693">
            <v>7871220</v>
          </cell>
          <cell r="B8693" t="str">
            <v>주철가로등주</v>
          </cell>
          <cell r="C8693" t="str">
            <v>원형1등 0.33m</v>
          </cell>
          <cell r="D8693" t="str">
            <v>본</v>
          </cell>
        </row>
        <row r="8694">
          <cell r="A8694">
            <v>7871221</v>
          </cell>
          <cell r="B8694" t="str">
            <v>주철가로등주</v>
          </cell>
          <cell r="C8694" t="str">
            <v>원형1등 0.50m</v>
          </cell>
          <cell r="D8694" t="str">
            <v>본</v>
          </cell>
        </row>
        <row r="8695">
          <cell r="A8695">
            <v>7871222</v>
          </cell>
          <cell r="B8695" t="str">
            <v>주철가로등주</v>
          </cell>
          <cell r="C8695" t="str">
            <v>원형1등 0.52m</v>
          </cell>
          <cell r="D8695" t="str">
            <v>본</v>
          </cell>
        </row>
        <row r="8696">
          <cell r="A8696">
            <v>7871223</v>
          </cell>
          <cell r="B8696" t="str">
            <v>주철가로등주</v>
          </cell>
          <cell r="C8696" t="str">
            <v>원형1등 0.68m</v>
          </cell>
          <cell r="D8696" t="str">
            <v>본</v>
          </cell>
        </row>
        <row r="8697">
          <cell r="A8697">
            <v>7871224</v>
          </cell>
          <cell r="B8697" t="str">
            <v>주철가로등주</v>
          </cell>
          <cell r="C8697" t="str">
            <v>원형1등 1.22m</v>
          </cell>
          <cell r="D8697" t="str">
            <v>본</v>
          </cell>
        </row>
        <row r="8698">
          <cell r="A8698">
            <v>7871225</v>
          </cell>
          <cell r="B8698" t="str">
            <v>주철가로등주</v>
          </cell>
          <cell r="C8698" t="str">
            <v>원형1등 1.30m</v>
          </cell>
          <cell r="D8698" t="str">
            <v>본</v>
          </cell>
        </row>
        <row r="8699">
          <cell r="A8699">
            <v>7871226</v>
          </cell>
          <cell r="B8699" t="str">
            <v>주철가로등주</v>
          </cell>
          <cell r="C8699" t="str">
            <v>원형1등 2.13m</v>
          </cell>
          <cell r="D8699" t="str">
            <v>본</v>
          </cell>
        </row>
        <row r="8700">
          <cell r="A8700">
            <v>7871227</v>
          </cell>
          <cell r="B8700" t="str">
            <v>주철가로등주</v>
          </cell>
          <cell r="C8700" t="str">
            <v>원형1등 3.20m</v>
          </cell>
          <cell r="D8700" t="str">
            <v>본</v>
          </cell>
        </row>
        <row r="8701">
          <cell r="A8701">
            <v>7871228</v>
          </cell>
          <cell r="B8701" t="str">
            <v>주철가로등주</v>
          </cell>
          <cell r="C8701" t="str">
            <v>원형1등 3.23m</v>
          </cell>
          <cell r="D8701" t="str">
            <v>본</v>
          </cell>
        </row>
        <row r="8702">
          <cell r="A8702">
            <v>7871229</v>
          </cell>
          <cell r="B8702" t="str">
            <v>주철가로등주</v>
          </cell>
          <cell r="C8702" t="str">
            <v>원형1등 3.65m</v>
          </cell>
          <cell r="D8702" t="str">
            <v>본</v>
          </cell>
        </row>
        <row r="8703">
          <cell r="A8703">
            <v>7871230</v>
          </cell>
          <cell r="B8703" t="str">
            <v>주철가로등주</v>
          </cell>
          <cell r="C8703" t="str">
            <v>원형1등 3.86m</v>
          </cell>
          <cell r="D8703" t="str">
            <v>본</v>
          </cell>
        </row>
        <row r="8704">
          <cell r="A8704">
            <v>7871231</v>
          </cell>
          <cell r="B8704" t="str">
            <v>주철가로등주</v>
          </cell>
          <cell r="C8704" t="str">
            <v>원형1등 3.95m</v>
          </cell>
          <cell r="D8704" t="str">
            <v>본</v>
          </cell>
        </row>
        <row r="8705">
          <cell r="A8705">
            <v>7871232</v>
          </cell>
          <cell r="B8705" t="str">
            <v>주철가로등주</v>
          </cell>
          <cell r="C8705" t="str">
            <v>원형1등 4.64m</v>
          </cell>
          <cell r="D8705" t="str">
            <v>본</v>
          </cell>
        </row>
        <row r="8706">
          <cell r="A8706">
            <v>7871233</v>
          </cell>
          <cell r="B8706" t="str">
            <v>주철가로등주</v>
          </cell>
          <cell r="C8706" t="str">
            <v>원형1등 5.14m</v>
          </cell>
          <cell r="D8706" t="str">
            <v>본</v>
          </cell>
        </row>
        <row r="8707">
          <cell r="A8707">
            <v>7871234</v>
          </cell>
          <cell r="B8707" t="str">
            <v>주철가로등주</v>
          </cell>
          <cell r="C8707" t="str">
            <v>원형1등 6.03m</v>
          </cell>
          <cell r="D8707" t="str">
            <v>본</v>
          </cell>
        </row>
        <row r="8708">
          <cell r="A8708">
            <v>7871235</v>
          </cell>
          <cell r="B8708" t="str">
            <v>주철가로등주</v>
          </cell>
          <cell r="C8708" t="str">
            <v>원형1등 8.18m</v>
          </cell>
          <cell r="D8708" t="str">
            <v>본</v>
          </cell>
        </row>
        <row r="8709">
          <cell r="A8709">
            <v>7871260</v>
          </cell>
          <cell r="B8709" t="str">
            <v>주철가로등주</v>
          </cell>
          <cell r="C8709" t="str">
            <v>원형2등 2.12m</v>
          </cell>
          <cell r="D8709" t="str">
            <v>본</v>
          </cell>
        </row>
        <row r="8710">
          <cell r="A8710">
            <v>7871261</v>
          </cell>
          <cell r="B8710" t="str">
            <v>주철가로등주</v>
          </cell>
          <cell r="C8710" t="str">
            <v>원형2등 3.19m</v>
          </cell>
          <cell r="D8710" t="str">
            <v>본</v>
          </cell>
        </row>
        <row r="8711">
          <cell r="A8711">
            <v>7871262</v>
          </cell>
          <cell r="B8711" t="str">
            <v>주철가로등주</v>
          </cell>
          <cell r="C8711" t="str">
            <v>원형2등 3.96m</v>
          </cell>
          <cell r="D8711" t="str">
            <v>본</v>
          </cell>
        </row>
        <row r="8712">
          <cell r="A8712">
            <v>7871263</v>
          </cell>
          <cell r="B8712" t="str">
            <v>주철가로등주</v>
          </cell>
          <cell r="C8712" t="str">
            <v>원형2등 4.28m</v>
          </cell>
          <cell r="D8712" t="str">
            <v>본</v>
          </cell>
        </row>
        <row r="8713">
          <cell r="A8713">
            <v>7871264</v>
          </cell>
          <cell r="B8713" t="str">
            <v>주철가로등주</v>
          </cell>
          <cell r="C8713" t="str">
            <v>원형2등 4.64m</v>
          </cell>
          <cell r="D8713" t="str">
            <v>본</v>
          </cell>
        </row>
        <row r="8714">
          <cell r="A8714">
            <v>7871265</v>
          </cell>
          <cell r="B8714" t="str">
            <v>주철가로등주</v>
          </cell>
          <cell r="C8714" t="str">
            <v>원형2등 4.65m</v>
          </cell>
          <cell r="D8714" t="str">
            <v>본</v>
          </cell>
        </row>
        <row r="8715">
          <cell r="A8715">
            <v>7871266</v>
          </cell>
          <cell r="B8715" t="str">
            <v>주철가로등주</v>
          </cell>
          <cell r="C8715" t="str">
            <v>원형2등 4.89m</v>
          </cell>
          <cell r="D8715" t="str">
            <v>본</v>
          </cell>
        </row>
        <row r="8716">
          <cell r="A8716">
            <v>7871267</v>
          </cell>
          <cell r="B8716" t="str">
            <v>주철가로등주</v>
          </cell>
          <cell r="C8716" t="str">
            <v>원형2등 5.03m</v>
          </cell>
          <cell r="D8716" t="str">
            <v>본</v>
          </cell>
        </row>
        <row r="8717">
          <cell r="A8717">
            <v>7871268</v>
          </cell>
          <cell r="B8717" t="str">
            <v>주철가로등주</v>
          </cell>
          <cell r="C8717" t="str">
            <v>원형2등 5.14m</v>
          </cell>
          <cell r="D8717" t="str">
            <v>본</v>
          </cell>
        </row>
        <row r="8718">
          <cell r="A8718">
            <v>7871269</v>
          </cell>
          <cell r="B8718" t="str">
            <v>주철가로등주</v>
          </cell>
          <cell r="C8718" t="str">
            <v>원형2등 5.64m</v>
          </cell>
          <cell r="D8718" t="str">
            <v>본</v>
          </cell>
        </row>
        <row r="8719">
          <cell r="A8719">
            <v>7871270</v>
          </cell>
          <cell r="B8719" t="str">
            <v>주철가로등주</v>
          </cell>
          <cell r="C8719" t="str">
            <v>원형2등 5.67m</v>
          </cell>
          <cell r="D8719" t="str">
            <v>본</v>
          </cell>
        </row>
        <row r="8720">
          <cell r="A8720">
            <v>7871271</v>
          </cell>
          <cell r="B8720" t="str">
            <v>주철가로등주</v>
          </cell>
          <cell r="C8720" t="str">
            <v>원형2등 5.96m</v>
          </cell>
          <cell r="D8720" t="str">
            <v>본</v>
          </cell>
        </row>
        <row r="8721">
          <cell r="A8721">
            <v>7871272</v>
          </cell>
          <cell r="B8721" t="str">
            <v>주철가로등주</v>
          </cell>
          <cell r="C8721" t="str">
            <v>원형2등 7.29m</v>
          </cell>
          <cell r="D8721" t="str">
            <v>본</v>
          </cell>
        </row>
        <row r="8722">
          <cell r="A8722">
            <v>7871273</v>
          </cell>
          <cell r="B8722" t="str">
            <v>주철가로등주</v>
          </cell>
          <cell r="C8722" t="str">
            <v>원형2등 7.64m</v>
          </cell>
          <cell r="D8722" t="str">
            <v>본</v>
          </cell>
        </row>
        <row r="8723">
          <cell r="A8723">
            <v>7871300</v>
          </cell>
          <cell r="B8723" t="str">
            <v>주철가로등주</v>
          </cell>
          <cell r="C8723" t="str">
            <v>원형3등 5.14m</v>
          </cell>
          <cell r="D8723" t="str">
            <v>본</v>
          </cell>
        </row>
        <row r="8724">
          <cell r="A8724">
            <v>7871301</v>
          </cell>
          <cell r="B8724" t="str">
            <v>주철가로등주</v>
          </cell>
          <cell r="C8724" t="str">
            <v>원형3등 4.01m</v>
          </cell>
          <cell r="D8724" t="str">
            <v>본</v>
          </cell>
        </row>
        <row r="8725">
          <cell r="A8725">
            <v>7871302</v>
          </cell>
          <cell r="B8725" t="str">
            <v>주철가로등주</v>
          </cell>
          <cell r="C8725" t="str">
            <v>원형3등 4.28m</v>
          </cell>
          <cell r="D8725" t="str">
            <v>본</v>
          </cell>
        </row>
        <row r="8726">
          <cell r="A8726">
            <v>7871320</v>
          </cell>
          <cell r="B8726" t="str">
            <v>주철가로등주</v>
          </cell>
          <cell r="C8726" t="str">
            <v>원형4등 3.15m</v>
          </cell>
          <cell r="D8726" t="str">
            <v>본</v>
          </cell>
        </row>
        <row r="8727">
          <cell r="A8727">
            <v>7871321</v>
          </cell>
          <cell r="B8727" t="str">
            <v>주철가로등주</v>
          </cell>
          <cell r="C8727" t="str">
            <v>원형4등 4.65m</v>
          </cell>
          <cell r="D8727" t="str">
            <v>본</v>
          </cell>
        </row>
        <row r="8728">
          <cell r="A8728">
            <v>7871322</v>
          </cell>
          <cell r="B8728" t="str">
            <v>주철가로등주</v>
          </cell>
          <cell r="C8728" t="str">
            <v>원형4등 4.91m</v>
          </cell>
          <cell r="D8728" t="str">
            <v>본</v>
          </cell>
        </row>
        <row r="8729">
          <cell r="A8729">
            <v>7871323</v>
          </cell>
          <cell r="B8729" t="str">
            <v>주철가로등주</v>
          </cell>
          <cell r="C8729" t="str">
            <v>원형4등 5.07m</v>
          </cell>
          <cell r="D8729" t="str">
            <v>본</v>
          </cell>
        </row>
        <row r="8730">
          <cell r="A8730">
            <v>7871340</v>
          </cell>
          <cell r="B8730" t="str">
            <v>주철가로등주</v>
          </cell>
          <cell r="C8730" t="str">
            <v>원형5등 7.37m</v>
          </cell>
          <cell r="D8730" t="str">
            <v>본</v>
          </cell>
        </row>
        <row r="8731">
          <cell r="A8731">
            <v>7871360</v>
          </cell>
          <cell r="B8731" t="str">
            <v>주철가로등주</v>
          </cell>
          <cell r="C8731" t="str">
            <v>반원형2등 7.28m</v>
          </cell>
          <cell r="D8731" t="str">
            <v>본</v>
          </cell>
        </row>
        <row r="8732">
          <cell r="A8732">
            <v>7871380</v>
          </cell>
          <cell r="B8732" t="str">
            <v>주철가로등주</v>
          </cell>
          <cell r="C8732" t="str">
            <v>원통형    1.09m</v>
          </cell>
          <cell r="D8732" t="str">
            <v>본</v>
          </cell>
        </row>
        <row r="8733">
          <cell r="A8733">
            <v>7871381</v>
          </cell>
          <cell r="B8733" t="str">
            <v>주철가로등주</v>
          </cell>
          <cell r="C8733" t="str">
            <v>원통형    1.10m</v>
          </cell>
          <cell r="D8733" t="str">
            <v>본</v>
          </cell>
        </row>
        <row r="8734">
          <cell r="A8734">
            <v>7871400</v>
          </cell>
          <cell r="B8734" t="str">
            <v>주철가로등주</v>
          </cell>
          <cell r="C8734" t="str">
            <v>원뿔1등 3.43m</v>
          </cell>
          <cell r="D8734" t="str">
            <v>본</v>
          </cell>
        </row>
        <row r="8735">
          <cell r="A8735">
            <v>7871401</v>
          </cell>
          <cell r="B8735" t="str">
            <v>주철가로등주</v>
          </cell>
          <cell r="C8735" t="str">
            <v>원뿔1등 3.78m</v>
          </cell>
          <cell r="D8735" t="str">
            <v>본</v>
          </cell>
        </row>
        <row r="8736">
          <cell r="A8736">
            <v>7871420</v>
          </cell>
          <cell r="B8736" t="str">
            <v>주철가로등주</v>
          </cell>
          <cell r="C8736" t="str">
            <v>다이아몬드 6.85m</v>
          </cell>
          <cell r="D8736" t="str">
            <v>본</v>
          </cell>
        </row>
        <row r="8737">
          <cell r="A8737">
            <v>7871440</v>
          </cell>
          <cell r="B8737" t="str">
            <v>주철가로등주</v>
          </cell>
          <cell r="C8737" t="str">
            <v>청사초롱1등6.03m</v>
          </cell>
          <cell r="D8737" t="str">
            <v>본</v>
          </cell>
        </row>
        <row r="8738">
          <cell r="A8738">
            <v>7871460</v>
          </cell>
          <cell r="B8738" t="str">
            <v>주철가로등주</v>
          </cell>
          <cell r="C8738" t="str">
            <v>청사초롱2등3.96m</v>
          </cell>
          <cell r="D8738" t="str">
            <v>본</v>
          </cell>
        </row>
        <row r="8739">
          <cell r="A8739">
            <v>7871461</v>
          </cell>
          <cell r="B8739" t="str">
            <v>주철가로등주</v>
          </cell>
          <cell r="C8739" t="str">
            <v>청사초롱2등4.64m</v>
          </cell>
          <cell r="D8739" t="str">
            <v>본</v>
          </cell>
        </row>
        <row r="8740">
          <cell r="A8740">
            <v>7871462</v>
          </cell>
          <cell r="B8740" t="str">
            <v>주철가로등주</v>
          </cell>
          <cell r="C8740" t="str">
            <v>청사초롱2등4.91m</v>
          </cell>
          <cell r="D8740" t="str">
            <v>본</v>
          </cell>
        </row>
        <row r="8741">
          <cell r="A8741">
            <v>7871463</v>
          </cell>
          <cell r="B8741" t="str">
            <v>주철가로등주</v>
          </cell>
          <cell r="C8741" t="str">
            <v>청사초롱2등5.03m</v>
          </cell>
          <cell r="D8741" t="str">
            <v>본</v>
          </cell>
        </row>
        <row r="8742">
          <cell r="A8742">
            <v>7871480</v>
          </cell>
          <cell r="B8742" t="str">
            <v>주철가로등주</v>
          </cell>
          <cell r="C8742" t="str">
            <v>가오스1등 7.90m</v>
          </cell>
          <cell r="D8742" t="str">
            <v>본</v>
          </cell>
        </row>
        <row r="8743">
          <cell r="A8743">
            <v>7871481</v>
          </cell>
          <cell r="B8743" t="str">
            <v>주철가로등주</v>
          </cell>
          <cell r="C8743" t="str">
            <v>가오스1등 8.08m</v>
          </cell>
          <cell r="D8743" t="str">
            <v>본</v>
          </cell>
        </row>
        <row r="8744">
          <cell r="A8744">
            <v>7871482</v>
          </cell>
          <cell r="B8744" t="str">
            <v>주철가로등주</v>
          </cell>
          <cell r="C8744" t="str">
            <v>가오스1등 9.00m</v>
          </cell>
          <cell r="D8744" t="str">
            <v>본</v>
          </cell>
        </row>
        <row r="8745">
          <cell r="A8745">
            <v>7871500</v>
          </cell>
          <cell r="B8745" t="str">
            <v>주철가로등주</v>
          </cell>
          <cell r="C8745" t="str">
            <v>가오스2등 7.90m</v>
          </cell>
          <cell r="D8745" t="str">
            <v>본</v>
          </cell>
        </row>
        <row r="8746">
          <cell r="A8746">
            <v>7871501</v>
          </cell>
          <cell r="B8746" t="str">
            <v>주철가로등주</v>
          </cell>
          <cell r="C8746" t="str">
            <v>가오스2등 8.08m</v>
          </cell>
          <cell r="D8746" t="str">
            <v>본</v>
          </cell>
        </row>
        <row r="8747">
          <cell r="A8747">
            <v>7871502</v>
          </cell>
          <cell r="B8747" t="str">
            <v>주철가로등주</v>
          </cell>
          <cell r="C8747" t="str">
            <v>가오스2등 9.00m</v>
          </cell>
          <cell r="D8747" t="str">
            <v>본</v>
          </cell>
        </row>
        <row r="8748">
          <cell r="A8748">
            <v>7871503</v>
          </cell>
          <cell r="B8748" t="str">
            <v>주철가로등주</v>
          </cell>
          <cell r="C8748" t="str">
            <v>가오스2등 9.35m</v>
          </cell>
          <cell r="D8748" t="str">
            <v>본</v>
          </cell>
        </row>
        <row r="8749">
          <cell r="A8749">
            <v>7871504</v>
          </cell>
          <cell r="B8749" t="str">
            <v>주철가로등주</v>
          </cell>
          <cell r="C8749" t="str">
            <v>가오스2등 10.00m</v>
          </cell>
          <cell r="D8749" t="str">
            <v>본</v>
          </cell>
        </row>
        <row r="8750">
          <cell r="A8750">
            <v>7872001</v>
          </cell>
          <cell r="B8750" t="str">
            <v>SUS폴-2원1등용</v>
          </cell>
          <cell r="C8750" t="str">
            <v>1단 4.7m</v>
          </cell>
          <cell r="D8750" t="str">
            <v>본</v>
          </cell>
        </row>
        <row r="8751">
          <cell r="A8751">
            <v>7872002</v>
          </cell>
          <cell r="B8751" t="str">
            <v>SUS폴-학 1등용</v>
          </cell>
          <cell r="C8751" t="str">
            <v>1단 4.7m</v>
          </cell>
          <cell r="D8751" t="str">
            <v>본</v>
          </cell>
        </row>
        <row r="8752">
          <cell r="A8752">
            <v>7872020</v>
          </cell>
          <cell r="B8752" t="str">
            <v>SUS폴-학 2등용</v>
          </cell>
          <cell r="C8752" t="str">
            <v>3단 4.7m</v>
          </cell>
          <cell r="D8752" t="str">
            <v>본</v>
          </cell>
        </row>
        <row r="8753">
          <cell r="A8753">
            <v>7872040</v>
          </cell>
          <cell r="B8753" t="str">
            <v>SUS폴-역삼각우주형</v>
          </cell>
          <cell r="C8753" t="str">
            <v>1단 5m</v>
          </cell>
          <cell r="D8753" t="str">
            <v>본</v>
          </cell>
        </row>
        <row r="8754">
          <cell r="A8754">
            <v>7872041</v>
          </cell>
          <cell r="B8754" t="str">
            <v>SUS폴-나팔꽃형</v>
          </cell>
          <cell r="C8754" t="str">
            <v>1단 5m</v>
          </cell>
          <cell r="D8754" t="str">
            <v>본</v>
          </cell>
        </row>
        <row r="8755">
          <cell r="A8755">
            <v>7872042</v>
          </cell>
          <cell r="B8755" t="str">
            <v>SUS폴-무지개 1등용</v>
          </cell>
          <cell r="C8755" t="str">
            <v>1단 5m</v>
          </cell>
          <cell r="D8755" t="str">
            <v>본</v>
          </cell>
        </row>
        <row r="8756">
          <cell r="A8756">
            <v>7872043</v>
          </cell>
          <cell r="B8756" t="str">
            <v>SUS폴-무지개 2등용</v>
          </cell>
          <cell r="C8756" t="str">
            <v>1단 5m</v>
          </cell>
          <cell r="D8756" t="str">
            <v>본</v>
          </cell>
        </row>
        <row r="8757">
          <cell r="A8757">
            <v>7872044</v>
          </cell>
          <cell r="B8757" t="str">
            <v>SUS폴-4각꼬깔1등용</v>
          </cell>
          <cell r="C8757" t="str">
            <v>1단 5m</v>
          </cell>
          <cell r="D8757" t="str">
            <v>본</v>
          </cell>
        </row>
        <row r="8758">
          <cell r="A8758">
            <v>7872045</v>
          </cell>
          <cell r="B8758" t="str">
            <v>SUS폴-망4각 1등용</v>
          </cell>
          <cell r="C8758" t="str">
            <v>1단 5m</v>
          </cell>
          <cell r="D8758" t="str">
            <v>본</v>
          </cell>
        </row>
        <row r="8759">
          <cell r="A8759">
            <v>7872046</v>
          </cell>
          <cell r="B8759" t="str">
            <v>SUS폴-W자 1등용</v>
          </cell>
          <cell r="C8759" t="str">
            <v>1단 5m</v>
          </cell>
          <cell r="D8759" t="str">
            <v>본</v>
          </cell>
        </row>
        <row r="8760">
          <cell r="A8760">
            <v>7872060</v>
          </cell>
          <cell r="B8760" t="str">
            <v>SUS폴-십자형 1등용</v>
          </cell>
          <cell r="C8760" t="str">
            <v>2단 5m</v>
          </cell>
          <cell r="D8760" t="str">
            <v>본</v>
          </cell>
        </row>
        <row r="8761">
          <cell r="A8761">
            <v>7872061</v>
          </cell>
          <cell r="B8761" t="str">
            <v>SUS폴-나팔꽃 1등용</v>
          </cell>
          <cell r="C8761" t="str">
            <v>2단 5m</v>
          </cell>
          <cell r="D8761" t="str">
            <v>본</v>
          </cell>
        </row>
        <row r="8762">
          <cell r="A8762">
            <v>7872062</v>
          </cell>
          <cell r="B8762" t="str">
            <v>SUS폴-T형망 2등용</v>
          </cell>
          <cell r="C8762" t="str">
            <v>2단 5m</v>
          </cell>
          <cell r="D8762" t="str">
            <v>본</v>
          </cell>
        </row>
        <row r="8763">
          <cell r="A8763">
            <v>7872080</v>
          </cell>
          <cell r="B8763" t="str">
            <v>SUS폴-4각꼬깔2등용</v>
          </cell>
          <cell r="C8763" t="str">
            <v>3단 5m</v>
          </cell>
          <cell r="D8763" t="str">
            <v>본</v>
          </cell>
        </row>
        <row r="8764">
          <cell r="A8764">
            <v>7872081</v>
          </cell>
          <cell r="B8764" t="str">
            <v>SUS폴-갈매기 2등용</v>
          </cell>
          <cell r="C8764" t="str">
            <v>3단 5m</v>
          </cell>
          <cell r="D8764" t="str">
            <v>본</v>
          </cell>
        </row>
        <row r="8765">
          <cell r="A8765">
            <v>7872082</v>
          </cell>
          <cell r="B8765" t="str">
            <v>SUS폴-겹갈매기 2등</v>
          </cell>
          <cell r="C8765" t="str">
            <v>3단 5m</v>
          </cell>
          <cell r="D8765" t="str">
            <v>본</v>
          </cell>
        </row>
        <row r="8766">
          <cell r="A8766">
            <v>7872100</v>
          </cell>
          <cell r="B8766" t="str">
            <v>SUS폴-겹W자 4등용</v>
          </cell>
          <cell r="C8766" t="str">
            <v>2단 팔각 5.2m</v>
          </cell>
          <cell r="D8766" t="str">
            <v>본</v>
          </cell>
        </row>
        <row r="8767">
          <cell r="A8767">
            <v>7872120</v>
          </cell>
          <cell r="B8767" t="str">
            <v>SUS폴-라켓형 1등용</v>
          </cell>
          <cell r="C8767" t="str">
            <v>1단 5.3m</v>
          </cell>
          <cell r="D8767" t="str">
            <v>본</v>
          </cell>
        </row>
        <row r="8768">
          <cell r="A8768">
            <v>7872140</v>
          </cell>
          <cell r="B8768" t="str">
            <v>SUS폴-팔각가로등주</v>
          </cell>
          <cell r="C8768" t="str">
            <v>12x2.8m 1등용</v>
          </cell>
          <cell r="D8768" t="str">
            <v>본</v>
          </cell>
        </row>
        <row r="8769">
          <cell r="A8769">
            <v>7872141</v>
          </cell>
          <cell r="B8769" t="str">
            <v>SUS폴-팔각가로등주</v>
          </cell>
          <cell r="C8769" t="str">
            <v>12x2.8m 2등용</v>
          </cell>
          <cell r="D8769" t="str">
            <v>본</v>
          </cell>
        </row>
        <row r="8770">
          <cell r="A8770">
            <v>7872200</v>
          </cell>
          <cell r="B8770" t="str">
            <v>베이스카바</v>
          </cell>
          <cell r="C8770" t="str">
            <v>알미늄주물(팔각)</v>
          </cell>
          <cell r="D8770" t="str">
            <v>본</v>
          </cell>
        </row>
        <row r="8771">
          <cell r="A8771">
            <v>7899001</v>
          </cell>
          <cell r="B8771" t="str">
            <v>실링휘팅</v>
          </cell>
          <cell r="C8771" t="str">
            <v>16φ</v>
          </cell>
          <cell r="D8771" t="str">
            <v>개</v>
          </cell>
        </row>
        <row r="8772">
          <cell r="A8772">
            <v>7899002</v>
          </cell>
          <cell r="B8772" t="str">
            <v>실링휘팅</v>
          </cell>
          <cell r="C8772" t="str">
            <v>22φ</v>
          </cell>
          <cell r="D8772" t="str">
            <v>개</v>
          </cell>
        </row>
        <row r="8773">
          <cell r="A8773">
            <v>7899003</v>
          </cell>
          <cell r="B8773" t="str">
            <v>실링휘팅</v>
          </cell>
          <cell r="C8773" t="str">
            <v>28φ</v>
          </cell>
          <cell r="D8773" t="str">
            <v>개</v>
          </cell>
        </row>
        <row r="8774">
          <cell r="A8774">
            <v>7899004</v>
          </cell>
          <cell r="B8774" t="str">
            <v>실링휘팅</v>
          </cell>
          <cell r="C8774" t="str">
            <v>36φ</v>
          </cell>
          <cell r="D8774" t="str">
            <v>개</v>
          </cell>
        </row>
        <row r="8775">
          <cell r="A8775">
            <v>7899005</v>
          </cell>
          <cell r="B8775" t="str">
            <v>방폭콘센트</v>
          </cell>
          <cell r="C8775" t="str">
            <v>2P 250V 15~20A</v>
          </cell>
          <cell r="D8775" t="str">
            <v>개</v>
          </cell>
        </row>
        <row r="8776">
          <cell r="A8776">
            <v>7899006</v>
          </cell>
          <cell r="B8776" t="str">
            <v>방폭 SWITCH</v>
          </cell>
          <cell r="C8776" t="str">
            <v>2P 10A</v>
          </cell>
          <cell r="D8776" t="str">
            <v>개</v>
          </cell>
        </row>
        <row r="8777">
          <cell r="A8777">
            <v>7899007</v>
          </cell>
          <cell r="B8777" t="str">
            <v>항공장애등 부라켓트</v>
          </cell>
          <cell r="C8777" t="str">
            <v>100W</v>
          </cell>
          <cell r="D8777" t="str">
            <v>SET</v>
          </cell>
        </row>
        <row r="8778">
          <cell r="A8778">
            <v>7899008</v>
          </cell>
          <cell r="B8778" t="str">
            <v>항공장애등 부라켓트</v>
          </cell>
          <cell r="C8778" t="str">
            <v>500Wx2</v>
          </cell>
          <cell r="D8778" t="str">
            <v>SET</v>
          </cell>
        </row>
        <row r="8779">
          <cell r="A8779">
            <v>7899009</v>
          </cell>
          <cell r="B8779" t="str">
            <v>항공장애등 제어반</v>
          </cell>
          <cell r="C8779" t="str">
            <v xml:space="preserve"> </v>
          </cell>
          <cell r="D8779" t="str">
            <v>SET</v>
          </cell>
        </row>
        <row r="8780">
          <cell r="A8780">
            <v>7899010</v>
          </cell>
          <cell r="B8780" t="str">
            <v>헬기 제어반</v>
          </cell>
          <cell r="C8780" t="str">
            <v xml:space="preserve"> </v>
          </cell>
          <cell r="D8780" t="str">
            <v>SET</v>
          </cell>
        </row>
        <row r="8781">
          <cell r="A8781">
            <v>7899011</v>
          </cell>
          <cell r="B8781" t="str">
            <v>경광등</v>
          </cell>
          <cell r="C8781" t="str">
            <v>회전형</v>
          </cell>
          <cell r="D8781" t="str">
            <v>등</v>
          </cell>
        </row>
        <row r="8782">
          <cell r="A8782">
            <v>7899012</v>
          </cell>
          <cell r="B8782" t="str">
            <v>항공장애등 부라켓트</v>
          </cell>
          <cell r="C8782" t="str">
            <v>500Wx1</v>
          </cell>
          <cell r="D8782" t="str">
            <v>SET</v>
          </cell>
        </row>
        <row r="8783">
          <cell r="A8783">
            <v>7899016</v>
          </cell>
          <cell r="B8783" t="str">
            <v>형광램프(삼파장)</v>
          </cell>
          <cell r="C8783" t="str">
            <v>20W</v>
          </cell>
          <cell r="D8783" t="str">
            <v>개</v>
          </cell>
        </row>
        <row r="8784">
          <cell r="A8784">
            <v>7899017</v>
          </cell>
          <cell r="B8784" t="str">
            <v>형광램프(삼파장)</v>
          </cell>
          <cell r="C8784" t="str">
            <v>32W</v>
          </cell>
          <cell r="D8784" t="str">
            <v>개</v>
          </cell>
        </row>
        <row r="8785">
          <cell r="A8785">
            <v>7899020</v>
          </cell>
          <cell r="B8785" t="str">
            <v>백열전구(볼라드용)</v>
          </cell>
          <cell r="C8785" t="str">
            <v>IL 100W</v>
          </cell>
          <cell r="D8785" t="str">
            <v>EA</v>
          </cell>
        </row>
        <row r="8786">
          <cell r="A8786">
            <v>7901001</v>
          </cell>
          <cell r="B8786" t="str">
            <v>콘크리트전주-한전</v>
          </cell>
          <cell r="C8786" t="str">
            <v>경하중 8 m</v>
          </cell>
          <cell r="D8786" t="str">
            <v>본</v>
          </cell>
        </row>
        <row r="8787">
          <cell r="A8787">
            <v>7901002</v>
          </cell>
          <cell r="B8787" t="str">
            <v>콘크리트전주-한전</v>
          </cell>
          <cell r="C8787" t="str">
            <v>경하중 10 m</v>
          </cell>
          <cell r="D8787" t="str">
            <v>본</v>
          </cell>
        </row>
        <row r="8788">
          <cell r="A8788">
            <v>7901003</v>
          </cell>
          <cell r="B8788" t="str">
            <v>콘크리트전주-한전</v>
          </cell>
          <cell r="C8788" t="str">
            <v>경하중 12 m</v>
          </cell>
          <cell r="D8788" t="str">
            <v>본</v>
          </cell>
        </row>
        <row r="8789">
          <cell r="A8789">
            <v>7901004</v>
          </cell>
          <cell r="B8789" t="str">
            <v>콘크리트전주-한전</v>
          </cell>
          <cell r="C8789" t="str">
            <v>경하중 14 m</v>
          </cell>
          <cell r="D8789" t="str">
            <v>본</v>
          </cell>
        </row>
        <row r="8790">
          <cell r="A8790">
            <v>7901005</v>
          </cell>
          <cell r="B8790" t="str">
            <v>콘크리트전주-한전</v>
          </cell>
          <cell r="C8790" t="str">
            <v>경하중 16 m</v>
          </cell>
          <cell r="D8790" t="str">
            <v>본</v>
          </cell>
        </row>
        <row r="8791">
          <cell r="A8791">
            <v>7901006</v>
          </cell>
          <cell r="B8791" t="str">
            <v>콘크리트전주-한전</v>
          </cell>
          <cell r="C8791" t="str">
            <v>경하중 17 m</v>
          </cell>
          <cell r="D8791" t="str">
            <v>본</v>
          </cell>
        </row>
        <row r="8792">
          <cell r="A8792">
            <v>7901007</v>
          </cell>
          <cell r="B8792" t="str">
            <v>콘크리트전주-한전</v>
          </cell>
          <cell r="C8792" t="str">
            <v>중하중 12 m</v>
          </cell>
          <cell r="D8792" t="str">
            <v>본</v>
          </cell>
        </row>
        <row r="8793">
          <cell r="A8793">
            <v>7901008</v>
          </cell>
          <cell r="B8793" t="str">
            <v>콘크리트전주-한전</v>
          </cell>
          <cell r="C8793" t="str">
            <v>중하중 14 m</v>
          </cell>
          <cell r="D8793" t="str">
            <v>본</v>
          </cell>
        </row>
        <row r="8794">
          <cell r="A8794">
            <v>7901009</v>
          </cell>
          <cell r="B8794" t="str">
            <v>콘크리트전주-한전</v>
          </cell>
          <cell r="C8794" t="str">
            <v>중하중 16 m</v>
          </cell>
          <cell r="D8794" t="str">
            <v>본</v>
          </cell>
        </row>
        <row r="8795">
          <cell r="A8795">
            <v>7901100</v>
          </cell>
          <cell r="B8795" t="str">
            <v>콘크리트전주-통신</v>
          </cell>
          <cell r="C8795" t="str">
            <v>6 m</v>
          </cell>
          <cell r="D8795" t="str">
            <v>본</v>
          </cell>
        </row>
        <row r="8796">
          <cell r="A8796">
            <v>7901101</v>
          </cell>
          <cell r="B8796" t="str">
            <v>콘크리트전주-통신</v>
          </cell>
          <cell r="C8796" t="str">
            <v>7 m</v>
          </cell>
          <cell r="D8796" t="str">
            <v>본</v>
          </cell>
        </row>
        <row r="8797">
          <cell r="A8797">
            <v>7901102</v>
          </cell>
          <cell r="B8797" t="str">
            <v>콘크리트전주-통신</v>
          </cell>
          <cell r="C8797" t="str">
            <v>7.5 m</v>
          </cell>
          <cell r="D8797" t="str">
            <v>본</v>
          </cell>
        </row>
        <row r="8798">
          <cell r="A8798">
            <v>7901103</v>
          </cell>
          <cell r="B8798" t="str">
            <v>콘크리트전주-통신</v>
          </cell>
          <cell r="C8798" t="str">
            <v>8 m</v>
          </cell>
          <cell r="D8798" t="str">
            <v>본</v>
          </cell>
        </row>
        <row r="8799">
          <cell r="A8799">
            <v>7901104</v>
          </cell>
          <cell r="B8799" t="str">
            <v>콘크리트전주-통신</v>
          </cell>
          <cell r="C8799" t="str">
            <v>8.5 m</v>
          </cell>
          <cell r="D8799" t="str">
            <v>본</v>
          </cell>
        </row>
        <row r="8800">
          <cell r="A8800">
            <v>7901105</v>
          </cell>
          <cell r="B8800" t="str">
            <v>콘크리트전주-통신</v>
          </cell>
          <cell r="C8800" t="str">
            <v>9 m</v>
          </cell>
          <cell r="D8800" t="str">
            <v>본</v>
          </cell>
        </row>
        <row r="8801">
          <cell r="A8801">
            <v>7901106</v>
          </cell>
          <cell r="B8801" t="str">
            <v>콘크리트전주-통신</v>
          </cell>
          <cell r="C8801" t="str">
            <v>10 m</v>
          </cell>
          <cell r="D8801" t="str">
            <v>본</v>
          </cell>
        </row>
        <row r="8802">
          <cell r="A8802">
            <v>7901107</v>
          </cell>
          <cell r="B8802" t="str">
            <v>콘크리트전주-통신</v>
          </cell>
          <cell r="C8802" t="str">
            <v>12 m</v>
          </cell>
          <cell r="D8802" t="str">
            <v>본</v>
          </cell>
        </row>
        <row r="8803">
          <cell r="A8803">
            <v>7901200</v>
          </cell>
          <cell r="B8803" t="str">
            <v>근가</v>
          </cell>
          <cell r="C8803" t="str">
            <v>0.7m 55kg</v>
          </cell>
          <cell r="D8803" t="str">
            <v>개</v>
          </cell>
        </row>
        <row r="8804">
          <cell r="A8804">
            <v>7901201</v>
          </cell>
          <cell r="B8804" t="str">
            <v>근가</v>
          </cell>
          <cell r="C8804" t="str">
            <v>1.0m 75kg</v>
          </cell>
          <cell r="D8804" t="str">
            <v>개</v>
          </cell>
        </row>
        <row r="8805">
          <cell r="A8805">
            <v>7901202</v>
          </cell>
          <cell r="B8805" t="str">
            <v>근가</v>
          </cell>
          <cell r="C8805" t="str">
            <v>1.2m 90kg</v>
          </cell>
          <cell r="D8805" t="str">
            <v>개</v>
          </cell>
        </row>
        <row r="8806">
          <cell r="A8806">
            <v>7901203</v>
          </cell>
          <cell r="B8806" t="str">
            <v>근가</v>
          </cell>
          <cell r="C8806" t="str">
            <v>1.5m 120kg</v>
          </cell>
          <cell r="D8806" t="str">
            <v>개</v>
          </cell>
        </row>
        <row r="8807">
          <cell r="A8807">
            <v>7901204</v>
          </cell>
          <cell r="B8807" t="str">
            <v>근가</v>
          </cell>
          <cell r="C8807" t="str">
            <v>1.8m 150kg</v>
          </cell>
          <cell r="D8807" t="str">
            <v>개</v>
          </cell>
        </row>
        <row r="8808">
          <cell r="A8808">
            <v>7902001</v>
          </cell>
          <cell r="B8808" t="str">
            <v>S.B 담파</v>
          </cell>
          <cell r="C8808" t="str">
            <v>SB-8</v>
          </cell>
          <cell r="D8808" t="str">
            <v>개</v>
          </cell>
        </row>
        <row r="8809">
          <cell r="A8809">
            <v>7902002</v>
          </cell>
          <cell r="B8809" t="str">
            <v>S.B 담파</v>
          </cell>
          <cell r="C8809" t="str">
            <v>SB-12</v>
          </cell>
          <cell r="D8809" t="str">
            <v>개</v>
          </cell>
        </row>
        <row r="8810">
          <cell r="A8810">
            <v>7902003</v>
          </cell>
          <cell r="B8810" t="str">
            <v>S.B 담파</v>
          </cell>
          <cell r="C8810" t="str">
            <v>SB-14</v>
          </cell>
          <cell r="D8810" t="str">
            <v>개</v>
          </cell>
        </row>
        <row r="8811">
          <cell r="A8811">
            <v>7902010</v>
          </cell>
          <cell r="B8811" t="str">
            <v>내장크램프</v>
          </cell>
          <cell r="C8811" t="str">
            <v>CU200㎟</v>
          </cell>
          <cell r="D8811" t="str">
            <v>개</v>
          </cell>
        </row>
        <row r="8812">
          <cell r="A8812">
            <v>7902011</v>
          </cell>
          <cell r="B8812" t="str">
            <v>내장크램프</v>
          </cell>
          <cell r="C8812" t="str">
            <v>ACSR 97㎟</v>
          </cell>
          <cell r="D8812" t="str">
            <v>개</v>
          </cell>
        </row>
        <row r="8813">
          <cell r="A8813">
            <v>7902012</v>
          </cell>
          <cell r="B8813" t="str">
            <v>내장크램프</v>
          </cell>
          <cell r="C8813" t="str">
            <v>STH-9</v>
          </cell>
          <cell r="D8813" t="str">
            <v>개</v>
          </cell>
        </row>
        <row r="8814">
          <cell r="A8814">
            <v>7902013</v>
          </cell>
          <cell r="B8814" t="str">
            <v>쟘바크램프</v>
          </cell>
          <cell r="C8814" t="str">
            <v>CJ-4</v>
          </cell>
          <cell r="D8814" t="str">
            <v>개</v>
          </cell>
        </row>
        <row r="8815">
          <cell r="A8815">
            <v>7902014</v>
          </cell>
          <cell r="B8815" t="str">
            <v>베이트댐퍼크램프</v>
          </cell>
          <cell r="C8815" t="str">
            <v>BD-97-1</v>
          </cell>
          <cell r="D8815" t="str">
            <v>개</v>
          </cell>
        </row>
        <row r="8816">
          <cell r="A8816">
            <v>7902015</v>
          </cell>
          <cell r="B8816" t="str">
            <v>베이트댐퍼캡</v>
          </cell>
          <cell r="C8816" t="str">
            <v>BD-97-2</v>
          </cell>
          <cell r="D8816" t="str">
            <v>개</v>
          </cell>
        </row>
        <row r="8817">
          <cell r="A8817">
            <v>7902020</v>
          </cell>
          <cell r="B8817" t="str">
            <v>모선지지크램프</v>
          </cell>
          <cell r="C8817" t="str">
            <v>CU 12</v>
          </cell>
          <cell r="D8817" t="str">
            <v>개</v>
          </cell>
        </row>
        <row r="8818">
          <cell r="A8818">
            <v>7902021</v>
          </cell>
          <cell r="B8818" t="str">
            <v>모선지지크램프</v>
          </cell>
          <cell r="C8818" t="str">
            <v>CU 19</v>
          </cell>
          <cell r="D8818" t="str">
            <v>개</v>
          </cell>
        </row>
        <row r="8819">
          <cell r="A8819">
            <v>7902022</v>
          </cell>
          <cell r="B8819" t="str">
            <v>모선지지크램프</v>
          </cell>
          <cell r="C8819" t="str">
            <v>동대 75x6x2</v>
          </cell>
          <cell r="D8819" t="str">
            <v>개</v>
          </cell>
        </row>
        <row r="8820">
          <cell r="A8820">
            <v>7902023</v>
          </cell>
          <cell r="B8820" t="str">
            <v>모선지지크램프</v>
          </cell>
          <cell r="C8820" t="str">
            <v>ACSR 520SQ</v>
          </cell>
          <cell r="D8820" t="str">
            <v>개</v>
          </cell>
        </row>
        <row r="8821">
          <cell r="A8821">
            <v>7902024</v>
          </cell>
          <cell r="B8821" t="str">
            <v>모선지지크램프</v>
          </cell>
          <cell r="C8821" t="str">
            <v>AL 114</v>
          </cell>
          <cell r="D8821" t="str">
            <v>개</v>
          </cell>
        </row>
        <row r="8822">
          <cell r="A8822">
            <v>7902025</v>
          </cell>
          <cell r="B8822" t="str">
            <v>모선지지크램프</v>
          </cell>
          <cell r="C8822" t="str">
            <v>AL 200</v>
          </cell>
          <cell r="D8822" t="str">
            <v>개</v>
          </cell>
        </row>
        <row r="8823">
          <cell r="A8823">
            <v>7902030</v>
          </cell>
          <cell r="B8823" t="str">
            <v>EXP모선지지크램프</v>
          </cell>
          <cell r="C8823" t="str">
            <v>AL 39-89</v>
          </cell>
          <cell r="D8823" t="str">
            <v>개</v>
          </cell>
        </row>
        <row r="8824">
          <cell r="A8824">
            <v>7902031</v>
          </cell>
          <cell r="B8824" t="str">
            <v>EXP모선지지크램프</v>
          </cell>
          <cell r="C8824" t="str">
            <v>AL 200-200</v>
          </cell>
          <cell r="D8824" t="str">
            <v>개</v>
          </cell>
        </row>
        <row r="8825">
          <cell r="A8825">
            <v>7902040</v>
          </cell>
          <cell r="B8825" t="str">
            <v>T-모선지지크램프</v>
          </cell>
          <cell r="C8825" t="str">
            <v>AL 160-160</v>
          </cell>
          <cell r="D8825" t="str">
            <v>개</v>
          </cell>
        </row>
        <row r="8826">
          <cell r="A8826">
            <v>7902050</v>
          </cell>
          <cell r="B8826" t="str">
            <v>압축인류크램프</v>
          </cell>
          <cell r="C8826" t="str">
            <v>D개-4</v>
          </cell>
          <cell r="D8826" t="str">
            <v>개</v>
          </cell>
        </row>
        <row r="8827">
          <cell r="A8827">
            <v>7902051</v>
          </cell>
          <cell r="B8827" t="str">
            <v>압축인류크램프</v>
          </cell>
          <cell r="C8827" t="str">
            <v>D개-8</v>
          </cell>
          <cell r="D8827" t="str">
            <v>개</v>
          </cell>
        </row>
        <row r="8828">
          <cell r="A8828">
            <v>7902052</v>
          </cell>
          <cell r="B8828" t="str">
            <v>압축인류크램프</v>
          </cell>
          <cell r="C8828" t="str">
            <v>D개-9</v>
          </cell>
          <cell r="D8828" t="str">
            <v>개</v>
          </cell>
        </row>
        <row r="8829">
          <cell r="A8829">
            <v>7902060</v>
          </cell>
          <cell r="B8829" t="str">
            <v>지선용 P.G크램프</v>
          </cell>
          <cell r="C8829" t="str">
            <v>GPG-2 55.70SQ</v>
          </cell>
          <cell r="D8829" t="str">
            <v>개</v>
          </cell>
        </row>
        <row r="8830">
          <cell r="A8830">
            <v>7902061</v>
          </cell>
          <cell r="B8830" t="str">
            <v>지선용내장크램프</v>
          </cell>
          <cell r="C8830" t="str">
            <v>GST-2</v>
          </cell>
          <cell r="D8830" t="str">
            <v>개</v>
          </cell>
        </row>
        <row r="8831">
          <cell r="A8831">
            <v>7902062</v>
          </cell>
          <cell r="B8831" t="str">
            <v>지선용내장크램프</v>
          </cell>
          <cell r="C8831" t="str">
            <v>GST-2(60˚)</v>
          </cell>
          <cell r="D8831" t="str">
            <v>개</v>
          </cell>
        </row>
        <row r="8832">
          <cell r="A8832">
            <v>7902070</v>
          </cell>
          <cell r="B8832" t="str">
            <v>현수크램프</v>
          </cell>
          <cell r="C8832" t="str">
            <v>SUA-5</v>
          </cell>
          <cell r="D8832" t="str">
            <v>개</v>
          </cell>
        </row>
        <row r="8833">
          <cell r="A8833">
            <v>7902071</v>
          </cell>
          <cell r="B8833" t="str">
            <v>현수크램프</v>
          </cell>
          <cell r="C8833" t="str">
            <v>SUA-7</v>
          </cell>
          <cell r="D8833" t="str">
            <v>개</v>
          </cell>
        </row>
        <row r="8834">
          <cell r="A8834">
            <v>7902072</v>
          </cell>
          <cell r="B8834" t="str">
            <v>현수크램프</v>
          </cell>
          <cell r="C8834" t="str">
            <v>SUA-9</v>
          </cell>
          <cell r="D8834" t="str">
            <v>개</v>
          </cell>
        </row>
        <row r="8835">
          <cell r="A8835">
            <v>7902073</v>
          </cell>
          <cell r="B8835" t="str">
            <v>현수크램프</v>
          </cell>
          <cell r="C8835" t="str">
            <v>HDCC 325SQ</v>
          </cell>
          <cell r="D8835" t="str">
            <v>개</v>
          </cell>
        </row>
        <row r="8836">
          <cell r="A8836">
            <v>7902074</v>
          </cell>
          <cell r="B8836" t="str">
            <v>현수크램프</v>
          </cell>
          <cell r="C8836" t="str">
            <v>HDCC 500SQ</v>
          </cell>
          <cell r="D8836" t="str">
            <v>개</v>
          </cell>
        </row>
        <row r="8837">
          <cell r="A8837">
            <v>7902080</v>
          </cell>
          <cell r="B8837" t="str">
            <v>파라렐크램프</v>
          </cell>
          <cell r="C8837" t="str">
            <v>P-13</v>
          </cell>
          <cell r="D8837" t="str">
            <v>개</v>
          </cell>
        </row>
        <row r="8838">
          <cell r="A8838">
            <v>7902081</v>
          </cell>
          <cell r="B8838" t="str">
            <v>AL 파라렐크램프</v>
          </cell>
          <cell r="C8838" t="str">
            <v>ACSR 97-97SQ</v>
          </cell>
          <cell r="D8838" t="str">
            <v>개</v>
          </cell>
        </row>
        <row r="8839">
          <cell r="A8839">
            <v>7902082</v>
          </cell>
          <cell r="B8839" t="str">
            <v>AL 파라렐크램프</v>
          </cell>
          <cell r="C8839" t="str">
            <v>ACSR 410-410SQ</v>
          </cell>
          <cell r="D8839" t="str">
            <v>개</v>
          </cell>
        </row>
        <row r="8840">
          <cell r="A8840">
            <v>7902090</v>
          </cell>
          <cell r="B8840" t="str">
            <v>H-크램프</v>
          </cell>
          <cell r="C8840" t="str">
            <v>HDCC 100x6x2</v>
          </cell>
          <cell r="D8840" t="str">
            <v>개</v>
          </cell>
        </row>
        <row r="8841">
          <cell r="A8841">
            <v>7902091</v>
          </cell>
          <cell r="B8841" t="str">
            <v>H-크램프</v>
          </cell>
          <cell r="C8841" t="str">
            <v>HDCC  50x6x2</v>
          </cell>
          <cell r="D8841" t="str">
            <v>개</v>
          </cell>
        </row>
        <row r="8842">
          <cell r="A8842">
            <v>7902092</v>
          </cell>
          <cell r="B8842" t="str">
            <v>T-크램프</v>
          </cell>
          <cell r="C8842" t="str">
            <v>CU 200㎟</v>
          </cell>
          <cell r="D8842" t="str">
            <v>개</v>
          </cell>
        </row>
        <row r="8843">
          <cell r="A8843">
            <v>7902100</v>
          </cell>
          <cell r="B8843" t="str">
            <v>P.G 크램프</v>
          </cell>
          <cell r="C8843" t="str">
            <v>HDCC 250-250SQ</v>
          </cell>
          <cell r="D8843" t="str">
            <v>개</v>
          </cell>
        </row>
        <row r="8844">
          <cell r="A8844">
            <v>7902101</v>
          </cell>
          <cell r="B8844" t="str">
            <v>P.G 크램프</v>
          </cell>
          <cell r="C8844" t="str">
            <v>HDCC 325-325SQ</v>
          </cell>
          <cell r="D8844" t="str">
            <v>개</v>
          </cell>
        </row>
        <row r="8845">
          <cell r="A8845">
            <v>7902102</v>
          </cell>
          <cell r="B8845" t="str">
            <v>P.G 크램프</v>
          </cell>
          <cell r="C8845" t="str">
            <v>HDCC 325-500SQ</v>
          </cell>
          <cell r="D8845" t="str">
            <v>개</v>
          </cell>
        </row>
        <row r="8846">
          <cell r="A8846">
            <v>7902103</v>
          </cell>
          <cell r="B8846" t="str">
            <v>P.G 크램프</v>
          </cell>
          <cell r="C8846" t="str">
            <v>HDCC 500-500SQ</v>
          </cell>
          <cell r="D8846" t="str">
            <v>개</v>
          </cell>
        </row>
        <row r="8847">
          <cell r="A8847">
            <v>7902120</v>
          </cell>
          <cell r="B8847" t="str">
            <v>스페이셔</v>
          </cell>
          <cell r="C8847" t="str">
            <v>HDCC 325x2B</v>
          </cell>
          <cell r="D8847" t="str">
            <v>개</v>
          </cell>
        </row>
        <row r="8848">
          <cell r="A8848">
            <v>7902121</v>
          </cell>
          <cell r="B8848" t="str">
            <v>스페이셔</v>
          </cell>
          <cell r="C8848" t="str">
            <v>HDCC 500x2B</v>
          </cell>
          <cell r="D8848" t="str">
            <v>개</v>
          </cell>
        </row>
        <row r="8849">
          <cell r="A8849">
            <v>7902122</v>
          </cell>
          <cell r="B8849" t="str">
            <v>스페이셔</v>
          </cell>
          <cell r="C8849" t="str">
            <v>동대 100x6x2</v>
          </cell>
          <cell r="D8849" t="str">
            <v>개</v>
          </cell>
        </row>
        <row r="8850">
          <cell r="A8850">
            <v>7902123</v>
          </cell>
          <cell r="B8850" t="str">
            <v>스페이셔(스프링형)</v>
          </cell>
          <cell r="C8850" t="str">
            <v>ACSR 330SQ</v>
          </cell>
          <cell r="D8850" t="str">
            <v>개</v>
          </cell>
        </row>
        <row r="8851">
          <cell r="A8851">
            <v>7902124</v>
          </cell>
          <cell r="B8851" t="str">
            <v>스페이셔(스프링형)</v>
          </cell>
          <cell r="C8851" t="str">
            <v>ACSR 410SQ</v>
          </cell>
          <cell r="D8851" t="str">
            <v>개</v>
          </cell>
        </row>
        <row r="8852">
          <cell r="A8852">
            <v>7902125</v>
          </cell>
          <cell r="B8852" t="str">
            <v>스페이셔</v>
          </cell>
          <cell r="C8852" t="str">
            <v>ACSR 410x2B</v>
          </cell>
          <cell r="D8852" t="str">
            <v>개</v>
          </cell>
        </row>
        <row r="8853">
          <cell r="A8853">
            <v>7902126</v>
          </cell>
          <cell r="B8853" t="str">
            <v>스페이셔</v>
          </cell>
          <cell r="C8853" t="str">
            <v>ACSR 520x2B</v>
          </cell>
          <cell r="D8853" t="str">
            <v>개</v>
          </cell>
        </row>
        <row r="8854">
          <cell r="A8854">
            <v>7902140</v>
          </cell>
          <cell r="B8854" t="str">
            <v>T-스페이셔</v>
          </cell>
          <cell r="C8854" t="str">
            <v>HDCC 500x2-325</v>
          </cell>
          <cell r="D8854" t="str">
            <v>개</v>
          </cell>
        </row>
        <row r="8855">
          <cell r="A8855">
            <v>7902141</v>
          </cell>
          <cell r="B8855" t="str">
            <v>T-스페이셔</v>
          </cell>
          <cell r="C8855" t="str">
            <v>HDCC 325x2-325</v>
          </cell>
          <cell r="D8855" t="str">
            <v>개</v>
          </cell>
        </row>
        <row r="8856">
          <cell r="A8856">
            <v>7902160</v>
          </cell>
          <cell r="B8856" t="str">
            <v>H-콘넥타</v>
          </cell>
          <cell r="C8856" t="str">
            <v>ACSR 520SQ</v>
          </cell>
          <cell r="D8856" t="str">
            <v>개</v>
          </cell>
        </row>
        <row r="8857">
          <cell r="A8857">
            <v>7902170</v>
          </cell>
          <cell r="B8857" t="str">
            <v>T-콘넥타</v>
          </cell>
          <cell r="C8857" t="str">
            <v>CU 19-250SQ</v>
          </cell>
          <cell r="D8857" t="str">
            <v>개</v>
          </cell>
        </row>
        <row r="8858">
          <cell r="A8858">
            <v>7902171</v>
          </cell>
          <cell r="B8858" t="str">
            <v>T-콘넥타</v>
          </cell>
          <cell r="C8858" t="str">
            <v>CU 19-19</v>
          </cell>
          <cell r="D8858" t="str">
            <v>개</v>
          </cell>
        </row>
        <row r="8859">
          <cell r="A8859">
            <v>7902172</v>
          </cell>
          <cell r="B8859" t="str">
            <v>T-콘넥타</v>
          </cell>
          <cell r="C8859" t="str">
            <v>100x6-HDCC 250</v>
          </cell>
          <cell r="D8859" t="str">
            <v>개</v>
          </cell>
        </row>
        <row r="8860">
          <cell r="A8860">
            <v>7902173</v>
          </cell>
          <cell r="B8860" t="str">
            <v>T-콘넥타</v>
          </cell>
          <cell r="C8860" t="str">
            <v>100x6-CU 12</v>
          </cell>
          <cell r="D8860" t="str">
            <v>개</v>
          </cell>
        </row>
        <row r="8861">
          <cell r="A8861">
            <v>7902174</v>
          </cell>
          <cell r="B8861" t="str">
            <v>T-콘넥타</v>
          </cell>
          <cell r="C8861" t="str">
            <v>AL114-ACSR520SQ</v>
          </cell>
          <cell r="D8861" t="str">
            <v>개</v>
          </cell>
        </row>
        <row r="8862">
          <cell r="A8862">
            <v>7902175</v>
          </cell>
          <cell r="B8862" t="str">
            <v>T-콘넥타</v>
          </cell>
          <cell r="C8862" t="str">
            <v>AL200-ACSR520SQ</v>
          </cell>
          <cell r="D8862" t="str">
            <v>개</v>
          </cell>
        </row>
        <row r="8863">
          <cell r="A8863">
            <v>7902176</v>
          </cell>
          <cell r="B8863" t="str">
            <v>T-콘넥타</v>
          </cell>
          <cell r="C8863" t="str">
            <v>AL89-ACSR520x2B</v>
          </cell>
          <cell r="D8863" t="str">
            <v>개</v>
          </cell>
        </row>
        <row r="8864">
          <cell r="A8864">
            <v>7902177</v>
          </cell>
          <cell r="B8864" t="str">
            <v>T-콘넥타</v>
          </cell>
          <cell r="C8864" t="str">
            <v>AL160</v>
          </cell>
          <cell r="D8864" t="str">
            <v>개</v>
          </cell>
        </row>
        <row r="8865">
          <cell r="A8865">
            <v>7902178</v>
          </cell>
          <cell r="B8865" t="str">
            <v>T-콘넥타(압축형)</v>
          </cell>
          <cell r="C8865" t="str">
            <v>CU 200㎟</v>
          </cell>
          <cell r="D8865" t="str">
            <v>개</v>
          </cell>
        </row>
        <row r="8866">
          <cell r="A8866">
            <v>7902179</v>
          </cell>
          <cell r="B8866" t="str">
            <v>앵글 T-콘넥타</v>
          </cell>
          <cell r="C8866" t="str">
            <v>AL 89-89</v>
          </cell>
          <cell r="D8866" t="str">
            <v>개</v>
          </cell>
        </row>
        <row r="8867">
          <cell r="A8867">
            <v>7902180</v>
          </cell>
          <cell r="B8867" t="str">
            <v>앵글 T-콘넥타</v>
          </cell>
          <cell r="C8867" t="str">
            <v>AL 160-89</v>
          </cell>
          <cell r="D8867" t="str">
            <v>개</v>
          </cell>
        </row>
        <row r="8868">
          <cell r="A8868">
            <v>7902181</v>
          </cell>
          <cell r="B8868" t="str">
            <v>앵글 T-콘넥타</v>
          </cell>
          <cell r="C8868" t="str">
            <v>AL 114-89</v>
          </cell>
          <cell r="D8868" t="str">
            <v>개</v>
          </cell>
        </row>
        <row r="8869">
          <cell r="A8869">
            <v>7902182</v>
          </cell>
          <cell r="B8869" t="str">
            <v>V - 콘넥타</v>
          </cell>
          <cell r="C8869" t="str">
            <v>AL 114-89x2</v>
          </cell>
          <cell r="D8869" t="str">
            <v>개</v>
          </cell>
        </row>
        <row r="8870">
          <cell r="A8870">
            <v>7902183</v>
          </cell>
          <cell r="B8870" t="str">
            <v>V - 콘넥타</v>
          </cell>
          <cell r="C8870" t="str">
            <v>AL 160-89x2</v>
          </cell>
          <cell r="D8870" t="str">
            <v>개</v>
          </cell>
        </row>
        <row r="8871">
          <cell r="A8871">
            <v>7902184</v>
          </cell>
          <cell r="B8871" t="str">
            <v>V - 콘넥타</v>
          </cell>
          <cell r="C8871" t="str">
            <v>AL 200-89x2</v>
          </cell>
          <cell r="D8871" t="str">
            <v>개</v>
          </cell>
        </row>
        <row r="8872">
          <cell r="A8872">
            <v>7902185</v>
          </cell>
          <cell r="B8872" t="str">
            <v>STUD 콘넥타</v>
          </cell>
          <cell r="C8872" t="str">
            <v>CU38-HDCC 325SQ</v>
          </cell>
          <cell r="D8872" t="str">
            <v>개</v>
          </cell>
        </row>
        <row r="8873">
          <cell r="A8873">
            <v>7902186</v>
          </cell>
          <cell r="B8873" t="str">
            <v>STUD 콘넥타</v>
          </cell>
          <cell r="C8873" t="str">
            <v>CU38-HDCC 500x2</v>
          </cell>
          <cell r="D8873" t="str">
            <v>개</v>
          </cell>
        </row>
        <row r="8874">
          <cell r="A8874">
            <v>7902187</v>
          </cell>
          <cell r="B8874" t="str">
            <v>STUD 콘넥타</v>
          </cell>
          <cell r="C8874" t="str">
            <v>AL 160</v>
          </cell>
          <cell r="D8874" t="str">
            <v>개</v>
          </cell>
        </row>
        <row r="8875">
          <cell r="A8875">
            <v>7902188</v>
          </cell>
          <cell r="B8875" t="str">
            <v>후렉시볼콘넥타</v>
          </cell>
          <cell r="C8875" t="str">
            <v>HAL 660x2B</v>
          </cell>
          <cell r="D8875" t="str">
            <v>개</v>
          </cell>
        </row>
        <row r="8876">
          <cell r="A8876">
            <v>7902189</v>
          </cell>
          <cell r="B8876" t="str">
            <v>후렉시볼콘넥타</v>
          </cell>
          <cell r="C8876" t="str">
            <v>AL 114</v>
          </cell>
          <cell r="D8876" t="str">
            <v>개</v>
          </cell>
        </row>
        <row r="8877">
          <cell r="A8877">
            <v>7902190</v>
          </cell>
          <cell r="B8877" t="str">
            <v>단자</v>
          </cell>
          <cell r="C8877" t="str">
            <v>HDCC 150SQ</v>
          </cell>
          <cell r="D8877" t="str">
            <v>개</v>
          </cell>
        </row>
        <row r="8878">
          <cell r="A8878">
            <v>7902191</v>
          </cell>
          <cell r="B8878" t="str">
            <v>단자</v>
          </cell>
          <cell r="C8878" t="str">
            <v>HDCC 500SQ</v>
          </cell>
          <cell r="D8878" t="str">
            <v>개</v>
          </cell>
        </row>
        <row r="8879">
          <cell r="A8879">
            <v>7902192</v>
          </cell>
          <cell r="B8879" t="str">
            <v>단자</v>
          </cell>
          <cell r="C8879" t="str">
            <v>CU 12</v>
          </cell>
          <cell r="D8879" t="str">
            <v>개</v>
          </cell>
        </row>
        <row r="8880">
          <cell r="A8880">
            <v>7902193</v>
          </cell>
          <cell r="B8880" t="str">
            <v>단자</v>
          </cell>
          <cell r="C8880" t="str">
            <v>CU 19</v>
          </cell>
          <cell r="D8880" t="str">
            <v>개</v>
          </cell>
        </row>
        <row r="8881">
          <cell r="A8881">
            <v>7902194</v>
          </cell>
          <cell r="B8881" t="str">
            <v>단자</v>
          </cell>
          <cell r="C8881" t="str">
            <v>ACSR 520SQ</v>
          </cell>
          <cell r="D8881" t="str">
            <v>개</v>
          </cell>
        </row>
        <row r="8882">
          <cell r="A8882">
            <v>7902195</v>
          </cell>
          <cell r="B8882" t="str">
            <v>단자</v>
          </cell>
          <cell r="C8882" t="str">
            <v>ACSR 97SQ</v>
          </cell>
          <cell r="D8882" t="str">
            <v>개</v>
          </cell>
        </row>
        <row r="8883">
          <cell r="A8883">
            <v>7902196</v>
          </cell>
          <cell r="B8883" t="str">
            <v>단자</v>
          </cell>
          <cell r="C8883" t="str">
            <v>AL 160</v>
          </cell>
          <cell r="D8883" t="str">
            <v>개</v>
          </cell>
        </row>
        <row r="8884">
          <cell r="A8884">
            <v>7902197</v>
          </cell>
          <cell r="B8884" t="str">
            <v>단자</v>
          </cell>
          <cell r="C8884" t="str">
            <v>AL 200</v>
          </cell>
          <cell r="D8884" t="str">
            <v>개</v>
          </cell>
        </row>
        <row r="8885">
          <cell r="A8885">
            <v>7902198</v>
          </cell>
          <cell r="B8885" t="str">
            <v>EXP 단자</v>
          </cell>
          <cell r="C8885" t="str">
            <v>CU 19</v>
          </cell>
          <cell r="D8885" t="str">
            <v>개</v>
          </cell>
        </row>
        <row r="8886">
          <cell r="A8886">
            <v>7902199</v>
          </cell>
          <cell r="B8886" t="str">
            <v>EXP 단자</v>
          </cell>
          <cell r="C8886" t="str">
            <v>동대 100x6x2</v>
          </cell>
          <cell r="D8886" t="str">
            <v>개</v>
          </cell>
        </row>
        <row r="8887">
          <cell r="A8887">
            <v>7902200</v>
          </cell>
          <cell r="B8887" t="str">
            <v>EXP 단자</v>
          </cell>
          <cell r="C8887" t="str">
            <v>AL 89</v>
          </cell>
          <cell r="D8887" t="str">
            <v>개</v>
          </cell>
        </row>
        <row r="8888">
          <cell r="A8888">
            <v>7902201</v>
          </cell>
          <cell r="B8888" t="str">
            <v>EXP 단자</v>
          </cell>
          <cell r="C8888" t="str">
            <v>AL 114</v>
          </cell>
          <cell r="D8888" t="str">
            <v>개</v>
          </cell>
        </row>
        <row r="8889">
          <cell r="A8889">
            <v>7902202</v>
          </cell>
          <cell r="B8889" t="str">
            <v>EXP 단자</v>
          </cell>
          <cell r="C8889" t="str">
            <v>AL 200</v>
          </cell>
          <cell r="D8889" t="str">
            <v>개</v>
          </cell>
        </row>
        <row r="8890">
          <cell r="A8890">
            <v>7902210</v>
          </cell>
          <cell r="B8890" t="str">
            <v>복도체단자</v>
          </cell>
          <cell r="C8890" t="str">
            <v>HDCC 325x2B</v>
          </cell>
          <cell r="D8890" t="str">
            <v>개</v>
          </cell>
        </row>
        <row r="8891">
          <cell r="A8891">
            <v>7902211</v>
          </cell>
          <cell r="B8891" t="str">
            <v>복도체단자</v>
          </cell>
          <cell r="C8891" t="str">
            <v>HDCC 500x2B</v>
          </cell>
          <cell r="D8891" t="str">
            <v>개</v>
          </cell>
        </row>
        <row r="8892">
          <cell r="A8892">
            <v>7902212</v>
          </cell>
          <cell r="B8892" t="str">
            <v>복도체단자</v>
          </cell>
          <cell r="C8892" t="str">
            <v>ACSR 330x2B</v>
          </cell>
          <cell r="D8892" t="str">
            <v>개</v>
          </cell>
        </row>
        <row r="8893">
          <cell r="A8893">
            <v>7902213</v>
          </cell>
          <cell r="B8893" t="str">
            <v>복도체단자</v>
          </cell>
          <cell r="C8893" t="str">
            <v>ACSR 410x2B</v>
          </cell>
          <cell r="D8893" t="str">
            <v>개</v>
          </cell>
        </row>
        <row r="8894">
          <cell r="A8894">
            <v>7902230</v>
          </cell>
          <cell r="B8894" t="str">
            <v>압축단자</v>
          </cell>
          <cell r="C8894" t="str">
            <v>HDCC 325SQ</v>
          </cell>
          <cell r="D8894" t="str">
            <v>개</v>
          </cell>
        </row>
        <row r="8895">
          <cell r="A8895">
            <v>7902231</v>
          </cell>
          <cell r="B8895" t="str">
            <v>압축단자</v>
          </cell>
          <cell r="C8895" t="str">
            <v>HDCC 325x2B</v>
          </cell>
          <cell r="D8895" t="str">
            <v>개</v>
          </cell>
        </row>
        <row r="8896">
          <cell r="A8896">
            <v>7902250</v>
          </cell>
          <cell r="B8896" t="str">
            <v>모선지지카플러</v>
          </cell>
          <cell r="C8896" t="str">
            <v>AL 160</v>
          </cell>
          <cell r="D8896" t="str">
            <v>개</v>
          </cell>
        </row>
        <row r="8897">
          <cell r="A8897">
            <v>7902251</v>
          </cell>
          <cell r="B8897" t="str">
            <v>모선지지카플러</v>
          </cell>
          <cell r="C8897" t="str">
            <v>AL 114</v>
          </cell>
          <cell r="D8897" t="str">
            <v>개</v>
          </cell>
        </row>
        <row r="8898">
          <cell r="A8898">
            <v>7902252</v>
          </cell>
          <cell r="B8898" t="str">
            <v>모선지지카플러</v>
          </cell>
          <cell r="C8898" t="str">
            <v>AL 200-200</v>
          </cell>
          <cell r="D8898" t="str">
            <v>개</v>
          </cell>
        </row>
        <row r="8899">
          <cell r="A8899">
            <v>7902270</v>
          </cell>
          <cell r="B8899" t="str">
            <v>카플러</v>
          </cell>
          <cell r="C8899" t="str">
            <v>CU 19-19</v>
          </cell>
          <cell r="D8899" t="str">
            <v>개</v>
          </cell>
        </row>
        <row r="8900">
          <cell r="A8900">
            <v>7902271</v>
          </cell>
          <cell r="B8900" t="str">
            <v>카플러</v>
          </cell>
          <cell r="C8900" t="str">
            <v>AL 89-89</v>
          </cell>
          <cell r="D8900" t="str">
            <v>개</v>
          </cell>
        </row>
        <row r="8901">
          <cell r="A8901">
            <v>7902272</v>
          </cell>
          <cell r="B8901" t="str">
            <v>카플러</v>
          </cell>
          <cell r="C8901" t="str">
            <v>AL 160-160</v>
          </cell>
          <cell r="D8901" t="str">
            <v>개</v>
          </cell>
        </row>
        <row r="8902">
          <cell r="A8902">
            <v>7902273</v>
          </cell>
          <cell r="B8902" t="str">
            <v>카플러</v>
          </cell>
          <cell r="C8902" t="str">
            <v>AL 200-200</v>
          </cell>
          <cell r="D8902" t="str">
            <v>개</v>
          </cell>
        </row>
        <row r="8903">
          <cell r="A8903">
            <v>7902290</v>
          </cell>
          <cell r="B8903" t="str">
            <v>직각크레비스링크</v>
          </cell>
          <cell r="C8903" t="str">
            <v>CLR 12-1</v>
          </cell>
          <cell r="D8903" t="str">
            <v>개</v>
          </cell>
        </row>
        <row r="8904">
          <cell r="A8904">
            <v>7902291</v>
          </cell>
          <cell r="B8904" t="str">
            <v>직각크레비스링크</v>
          </cell>
          <cell r="C8904" t="str">
            <v>CLR 12-3</v>
          </cell>
          <cell r="D8904" t="str">
            <v>개</v>
          </cell>
        </row>
        <row r="8905">
          <cell r="A8905">
            <v>7902292</v>
          </cell>
          <cell r="B8905" t="str">
            <v>직각크레비스링크</v>
          </cell>
          <cell r="C8905" t="str">
            <v>CLR 12-5</v>
          </cell>
          <cell r="D8905" t="str">
            <v>개</v>
          </cell>
        </row>
        <row r="8906">
          <cell r="A8906">
            <v>7902293</v>
          </cell>
          <cell r="B8906" t="str">
            <v>직각크레비스링크</v>
          </cell>
          <cell r="C8906" t="str">
            <v>CLR 16.5-1</v>
          </cell>
          <cell r="D8906" t="str">
            <v>개</v>
          </cell>
        </row>
        <row r="8907">
          <cell r="A8907">
            <v>7902294</v>
          </cell>
          <cell r="B8907" t="str">
            <v>직각크레비스링크</v>
          </cell>
          <cell r="C8907" t="str">
            <v>CLR 16.5-2</v>
          </cell>
          <cell r="D8907" t="str">
            <v>개</v>
          </cell>
        </row>
        <row r="8908">
          <cell r="A8908">
            <v>7902310</v>
          </cell>
          <cell r="B8908" t="str">
            <v>삼각링크</v>
          </cell>
          <cell r="C8908" t="str">
            <v>TL-12</v>
          </cell>
          <cell r="D8908" t="str">
            <v>개</v>
          </cell>
        </row>
        <row r="8909">
          <cell r="A8909">
            <v>7902311</v>
          </cell>
          <cell r="B8909" t="str">
            <v>삼각링크</v>
          </cell>
          <cell r="C8909" t="str">
            <v>TL-16.5</v>
          </cell>
          <cell r="D8909" t="str">
            <v>개</v>
          </cell>
        </row>
        <row r="8910">
          <cell r="A8910">
            <v>7902331</v>
          </cell>
          <cell r="B8910" t="str">
            <v>체인링크</v>
          </cell>
          <cell r="C8910" t="str">
            <v>CL-12</v>
          </cell>
          <cell r="D8910" t="str">
            <v>개</v>
          </cell>
        </row>
        <row r="8911">
          <cell r="A8911">
            <v>7902332</v>
          </cell>
          <cell r="B8911" t="str">
            <v>체인링크</v>
          </cell>
          <cell r="C8911" t="str">
            <v>CL-16.5</v>
          </cell>
          <cell r="D8911" t="str">
            <v>개</v>
          </cell>
        </row>
        <row r="8912">
          <cell r="A8912">
            <v>7902340</v>
          </cell>
          <cell r="B8912" t="str">
            <v>사각요크</v>
          </cell>
          <cell r="C8912" t="str">
            <v>TY-16.5H</v>
          </cell>
          <cell r="D8912" t="str">
            <v>개</v>
          </cell>
        </row>
        <row r="8913">
          <cell r="A8913">
            <v>7902350</v>
          </cell>
          <cell r="B8913" t="str">
            <v>이련요크 Y-8H</v>
          </cell>
          <cell r="C8913" t="str">
            <v>330x75x16</v>
          </cell>
          <cell r="D8913" t="str">
            <v>개</v>
          </cell>
        </row>
        <row r="8914">
          <cell r="A8914">
            <v>7902351</v>
          </cell>
          <cell r="B8914" t="str">
            <v>이련요크 Y-12H</v>
          </cell>
          <cell r="C8914" t="str">
            <v>400x95x16</v>
          </cell>
          <cell r="D8914" t="str">
            <v>개</v>
          </cell>
        </row>
        <row r="8915">
          <cell r="A8915">
            <v>7902352</v>
          </cell>
          <cell r="B8915" t="str">
            <v>이련요크 Y-16.5S</v>
          </cell>
          <cell r="C8915" t="str">
            <v>200x95x19</v>
          </cell>
          <cell r="D8915" t="str">
            <v>개</v>
          </cell>
        </row>
        <row r="8916">
          <cell r="A8916">
            <v>7902360</v>
          </cell>
          <cell r="B8916" t="str">
            <v>방수스리브</v>
          </cell>
          <cell r="C8916" t="str">
            <v>HDCC 150-150SQ</v>
          </cell>
          <cell r="D8916" t="str">
            <v>개</v>
          </cell>
        </row>
        <row r="8917">
          <cell r="A8917">
            <v>7902361</v>
          </cell>
          <cell r="B8917" t="str">
            <v>방수스리브</v>
          </cell>
          <cell r="C8917" t="str">
            <v>HDCC 325-325SQ</v>
          </cell>
          <cell r="D8917" t="str">
            <v>개</v>
          </cell>
        </row>
        <row r="8918">
          <cell r="A8918">
            <v>7902370</v>
          </cell>
          <cell r="B8918" t="str">
            <v>압축슬리브</v>
          </cell>
          <cell r="C8918" t="str">
            <v>J-8(330)</v>
          </cell>
          <cell r="D8918" t="str">
            <v>개</v>
          </cell>
        </row>
        <row r="8919">
          <cell r="A8919">
            <v>7902371</v>
          </cell>
          <cell r="B8919" t="str">
            <v>압축슬리브</v>
          </cell>
          <cell r="C8919" t="str">
            <v>J-9(410)</v>
          </cell>
          <cell r="D8919" t="str">
            <v>개</v>
          </cell>
        </row>
        <row r="8920">
          <cell r="A8920">
            <v>7902380</v>
          </cell>
          <cell r="B8920" t="str">
            <v>엘보우</v>
          </cell>
          <cell r="C8920" t="str">
            <v>AL 160-160</v>
          </cell>
          <cell r="D8920" t="str">
            <v>개</v>
          </cell>
        </row>
        <row r="8921">
          <cell r="A8921">
            <v>7902381</v>
          </cell>
          <cell r="B8921" t="str">
            <v>코로나벨</v>
          </cell>
          <cell r="C8921" t="str">
            <v>AL 89</v>
          </cell>
          <cell r="D8921" t="str">
            <v>개</v>
          </cell>
        </row>
        <row r="8922">
          <cell r="A8922">
            <v>7902382</v>
          </cell>
          <cell r="B8922" t="str">
            <v>크로우징캬</v>
          </cell>
          <cell r="C8922" t="str">
            <v>AL 89</v>
          </cell>
          <cell r="D8922" t="str">
            <v>개</v>
          </cell>
        </row>
        <row r="8923">
          <cell r="A8923">
            <v>7902383</v>
          </cell>
          <cell r="B8923" t="str">
            <v>아마로드</v>
          </cell>
          <cell r="C8923" t="str">
            <v>ACSR 330SQ</v>
          </cell>
          <cell r="D8923" t="str">
            <v>개</v>
          </cell>
        </row>
        <row r="8924">
          <cell r="A8924">
            <v>7902384</v>
          </cell>
          <cell r="B8924" t="str">
            <v>베이트담파크립</v>
          </cell>
          <cell r="C8924" t="str">
            <v>ACSR 97SQ</v>
          </cell>
          <cell r="D8924" t="str">
            <v>개</v>
          </cell>
        </row>
        <row r="8925">
          <cell r="A8925">
            <v>7902385</v>
          </cell>
          <cell r="B8925" t="str">
            <v>이도조정세트</v>
          </cell>
          <cell r="C8925" t="str">
            <v>SA-16.5</v>
          </cell>
          <cell r="D8925" t="str">
            <v>개</v>
          </cell>
        </row>
        <row r="8926">
          <cell r="A8926">
            <v>7902386</v>
          </cell>
          <cell r="B8926" t="str">
            <v>WAYE TRAP</v>
          </cell>
          <cell r="C8926" t="str">
            <v>800A 500UH 25kV</v>
          </cell>
          <cell r="D8926" t="str">
            <v>대</v>
          </cell>
        </row>
        <row r="8927">
          <cell r="A8927">
            <v>7902400</v>
          </cell>
          <cell r="B8927" t="str">
            <v>철탑부착금구</v>
          </cell>
          <cell r="C8927" t="str">
            <v>TA-12</v>
          </cell>
          <cell r="D8927" t="str">
            <v>개</v>
          </cell>
        </row>
        <row r="8928">
          <cell r="A8928">
            <v>7902401</v>
          </cell>
          <cell r="B8928" t="str">
            <v>철탑부착금구</v>
          </cell>
          <cell r="C8928" t="str">
            <v>TA-16.5</v>
          </cell>
          <cell r="D8928" t="str">
            <v>개</v>
          </cell>
        </row>
        <row r="8929">
          <cell r="A8929">
            <v>7902410</v>
          </cell>
          <cell r="B8929" t="str">
            <v>단말금구</v>
          </cell>
          <cell r="C8929" t="str">
            <v>ACSR 97SQ</v>
          </cell>
          <cell r="D8929" t="str">
            <v>개</v>
          </cell>
        </row>
        <row r="8930">
          <cell r="A8930">
            <v>7902420</v>
          </cell>
          <cell r="B8930" t="str">
            <v>지선롯드</v>
          </cell>
          <cell r="C8930" t="str">
            <v>16x2300</v>
          </cell>
          <cell r="D8930" t="str">
            <v>개</v>
          </cell>
        </row>
        <row r="8931">
          <cell r="A8931">
            <v>7902430</v>
          </cell>
          <cell r="B8931" t="str">
            <v>가공지선지지대</v>
          </cell>
          <cell r="C8931" t="str">
            <v>직선주</v>
          </cell>
          <cell r="D8931" t="str">
            <v>개</v>
          </cell>
        </row>
        <row r="8932">
          <cell r="A8932">
            <v>7902431</v>
          </cell>
          <cell r="B8932" t="str">
            <v>가공지선지지대</v>
          </cell>
          <cell r="C8932" t="str">
            <v>내장주</v>
          </cell>
          <cell r="D8932" t="str">
            <v>개</v>
          </cell>
        </row>
        <row r="8933">
          <cell r="A8933">
            <v>7902440</v>
          </cell>
          <cell r="B8933" t="str">
            <v>COS 브라켓트</v>
          </cell>
          <cell r="C8933" t="str">
            <v>25kV COS용</v>
          </cell>
          <cell r="D8933" t="str">
            <v>개</v>
          </cell>
        </row>
        <row r="8934">
          <cell r="A8934">
            <v>7902450</v>
          </cell>
          <cell r="B8934" t="str">
            <v>접지용구(배전용)</v>
          </cell>
          <cell r="C8934" t="str">
            <v>23kV</v>
          </cell>
          <cell r="D8934" t="str">
            <v>개</v>
          </cell>
        </row>
        <row r="8935">
          <cell r="A8935">
            <v>7902451</v>
          </cell>
          <cell r="B8935" t="str">
            <v>접지용구(송전용)</v>
          </cell>
          <cell r="C8935" t="str">
            <v>66kV</v>
          </cell>
          <cell r="D8935" t="str">
            <v>개</v>
          </cell>
        </row>
        <row r="8936">
          <cell r="A8936">
            <v>7902452</v>
          </cell>
          <cell r="B8936" t="str">
            <v>접지용구(송전용)</v>
          </cell>
          <cell r="C8936" t="str">
            <v>154kV</v>
          </cell>
          <cell r="D8936" t="str">
            <v>개</v>
          </cell>
        </row>
        <row r="8937">
          <cell r="A8937">
            <v>7902453</v>
          </cell>
          <cell r="B8937" t="str">
            <v>접지용구(송전용)</v>
          </cell>
          <cell r="C8937" t="str">
            <v>345kV</v>
          </cell>
          <cell r="D8937" t="str">
            <v>개</v>
          </cell>
        </row>
        <row r="8938">
          <cell r="A8938">
            <v>7902454</v>
          </cell>
          <cell r="B8938" t="str">
            <v>접지용구(발변전용)</v>
          </cell>
          <cell r="C8938" t="str">
            <v>66kV</v>
          </cell>
          <cell r="D8938" t="str">
            <v>개</v>
          </cell>
        </row>
        <row r="8939">
          <cell r="A8939">
            <v>7902455</v>
          </cell>
          <cell r="B8939" t="str">
            <v>접지용구(발변전용)</v>
          </cell>
          <cell r="C8939" t="str">
            <v>154kV</v>
          </cell>
          <cell r="D8939" t="str">
            <v>개</v>
          </cell>
        </row>
        <row r="8940">
          <cell r="A8940">
            <v>7902456</v>
          </cell>
          <cell r="B8940" t="str">
            <v>접지용구(발변전용)</v>
          </cell>
          <cell r="C8940" t="str">
            <v>345kV</v>
          </cell>
          <cell r="D8940" t="str">
            <v>개</v>
          </cell>
        </row>
        <row r="8941">
          <cell r="A8941">
            <v>7902470</v>
          </cell>
          <cell r="B8941" t="str">
            <v>볼크레비스</v>
          </cell>
          <cell r="C8941" t="str">
            <v>BC-16.5</v>
          </cell>
          <cell r="D8941" t="str">
            <v>개</v>
          </cell>
        </row>
        <row r="8942">
          <cell r="A8942">
            <v>7902471</v>
          </cell>
          <cell r="B8942" t="str">
            <v>소켓크레비스</v>
          </cell>
          <cell r="C8942" t="str">
            <v>SC-16.5</v>
          </cell>
          <cell r="D8942" t="str">
            <v>개</v>
          </cell>
        </row>
        <row r="8943">
          <cell r="A8943">
            <v>7902472</v>
          </cell>
          <cell r="B8943" t="str">
            <v>소켓크레비스</v>
          </cell>
          <cell r="C8943" t="str">
            <v>SC-12</v>
          </cell>
          <cell r="D8943" t="str">
            <v>개</v>
          </cell>
        </row>
        <row r="8944">
          <cell r="A8944">
            <v>7902480</v>
          </cell>
          <cell r="B8944" t="str">
            <v>Y-크레비스볼</v>
          </cell>
          <cell r="C8944" t="str">
            <v>YCB-12</v>
          </cell>
          <cell r="D8944" t="str">
            <v>개</v>
          </cell>
        </row>
        <row r="8945">
          <cell r="A8945">
            <v>7902481</v>
          </cell>
          <cell r="B8945" t="str">
            <v>Y-크레비스볼</v>
          </cell>
          <cell r="C8945" t="str">
            <v>YCB-16.5</v>
          </cell>
          <cell r="D8945" t="str">
            <v>개</v>
          </cell>
        </row>
        <row r="8946">
          <cell r="A8946">
            <v>7902490</v>
          </cell>
          <cell r="B8946" t="str">
            <v>앵카쇄글</v>
          </cell>
          <cell r="C8946" t="str">
            <v>AS-12</v>
          </cell>
          <cell r="D8946" t="str">
            <v>개</v>
          </cell>
        </row>
        <row r="8947">
          <cell r="A8947">
            <v>7902491</v>
          </cell>
          <cell r="B8947" t="str">
            <v>앵카쇄글</v>
          </cell>
          <cell r="C8947" t="str">
            <v>AS-16.5-1.2</v>
          </cell>
          <cell r="D8947" t="str">
            <v>개</v>
          </cell>
        </row>
        <row r="8948">
          <cell r="A8948">
            <v>7902492</v>
          </cell>
          <cell r="B8948" t="str">
            <v>앵카쇄글</v>
          </cell>
          <cell r="C8948" t="str">
            <v>AS-16.5P</v>
          </cell>
          <cell r="D8948" t="str">
            <v>개</v>
          </cell>
        </row>
        <row r="8949">
          <cell r="A8949">
            <v>7902493</v>
          </cell>
          <cell r="B8949" t="str">
            <v>앵카쇄글</v>
          </cell>
          <cell r="C8949" t="str">
            <v>76x22x16</v>
          </cell>
          <cell r="D8949" t="str">
            <v>개</v>
          </cell>
        </row>
        <row r="8950">
          <cell r="A8950">
            <v>7902500</v>
          </cell>
          <cell r="B8950" t="str">
            <v>볼아이</v>
          </cell>
          <cell r="C8950" t="str">
            <v>BE-12</v>
          </cell>
          <cell r="D8950" t="str">
            <v>개</v>
          </cell>
        </row>
        <row r="8951">
          <cell r="A8951">
            <v>7902501</v>
          </cell>
          <cell r="B8951" t="str">
            <v>볼아이</v>
          </cell>
          <cell r="C8951" t="str">
            <v>BE-16.5S</v>
          </cell>
          <cell r="D8951" t="str">
            <v>개</v>
          </cell>
        </row>
        <row r="8952">
          <cell r="A8952">
            <v>7902510</v>
          </cell>
          <cell r="B8952" t="str">
            <v>소켓아이</v>
          </cell>
          <cell r="C8952" t="str">
            <v>SE-12</v>
          </cell>
          <cell r="D8952" t="str">
            <v>개</v>
          </cell>
        </row>
        <row r="8953">
          <cell r="A8953">
            <v>7902511</v>
          </cell>
          <cell r="B8953" t="str">
            <v>소켓아이</v>
          </cell>
          <cell r="C8953" t="str">
            <v>SE-16.5</v>
          </cell>
          <cell r="D8953" t="str">
            <v>개</v>
          </cell>
        </row>
        <row r="8954">
          <cell r="A8954">
            <v>7902512</v>
          </cell>
          <cell r="B8954" t="str">
            <v>소켓아이</v>
          </cell>
          <cell r="C8954" t="str">
            <v>51x18</v>
          </cell>
          <cell r="D8954" t="str">
            <v>개</v>
          </cell>
        </row>
        <row r="8955">
          <cell r="A8955">
            <v>7902520</v>
          </cell>
          <cell r="B8955" t="str">
            <v>로킹너트</v>
          </cell>
          <cell r="C8955" t="str">
            <v>M12</v>
          </cell>
          <cell r="D8955" t="str">
            <v>개</v>
          </cell>
        </row>
        <row r="8956">
          <cell r="A8956">
            <v>7902521</v>
          </cell>
          <cell r="B8956" t="str">
            <v>로킹너트</v>
          </cell>
          <cell r="C8956" t="str">
            <v>M16</v>
          </cell>
          <cell r="D8956" t="str">
            <v>개</v>
          </cell>
        </row>
        <row r="8957">
          <cell r="A8957">
            <v>7902522</v>
          </cell>
          <cell r="B8957" t="str">
            <v>로킹너트</v>
          </cell>
          <cell r="C8957" t="str">
            <v>M20</v>
          </cell>
          <cell r="D8957" t="str">
            <v>개</v>
          </cell>
        </row>
        <row r="8958">
          <cell r="A8958">
            <v>7902523</v>
          </cell>
          <cell r="B8958" t="str">
            <v>로킹너트</v>
          </cell>
          <cell r="C8958" t="str">
            <v>M22</v>
          </cell>
          <cell r="D8958" t="str">
            <v>개</v>
          </cell>
        </row>
        <row r="8959">
          <cell r="A8959">
            <v>7902524</v>
          </cell>
          <cell r="B8959" t="str">
            <v>로킹너트</v>
          </cell>
          <cell r="C8959" t="str">
            <v>M24</v>
          </cell>
          <cell r="D8959" t="str">
            <v>개</v>
          </cell>
        </row>
        <row r="8960">
          <cell r="A8960">
            <v>7902540</v>
          </cell>
          <cell r="B8960" t="str">
            <v>암타이랙밴드</v>
          </cell>
          <cell r="C8960" t="str">
            <v>1방 180</v>
          </cell>
          <cell r="D8960" t="str">
            <v>개</v>
          </cell>
        </row>
        <row r="8961">
          <cell r="A8961">
            <v>7902541</v>
          </cell>
          <cell r="B8961" t="str">
            <v>암타이랙밴드</v>
          </cell>
          <cell r="C8961" t="str">
            <v>1방 200</v>
          </cell>
          <cell r="D8961" t="str">
            <v>개</v>
          </cell>
        </row>
        <row r="8962">
          <cell r="A8962">
            <v>7902542</v>
          </cell>
          <cell r="B8962" t="str">
            <v>암타이랙밴드</v>
          </cell>
          <cell r="C8962" t="str">
            <v>1방 250</v>
          </cell>
          <cell r="D8962" t="str">
            <v>개</v>
          </cell>
        </row>
        <row r="8963">
          <cell r="A8963">
            <v>7902560</v>
          </cell>
          <cell r="B8963" t="str">
            <v>완금밴드</v>
          </cell>
          <cell r="C8963" t="str">
            <v>1방1호-140</v>
          </cell>
          <cell r="D8963" t="str">
            <v>개</v>
          </cell>
        </row>
        <row r="8964">
          <cell r="A8964">
            <v>7902561</v>
          </cell>
          <cell r="B8964" t="str">
            <v>완금밴드</v>
          </cell>
          <cell r="C8964" t="str">
            <v>1방2호-170</v>
          </cell>
          <cell r="D8964" t="str">
            <v>개</v>
          </cell>
        </row>
        <row r="8965">
          <cell r="A8965">
            <v>7902562</v>
          </cell>
          <cell r="B8965" t="str">
            <v>완금밴드</v>
          </cell>
          <cell r="C8965" t="str">
            <v>1방3호-200</v>
          </cell>
          <cell r="D8965" t="str">
            <v>개</v>
          </cell>
        </row>
        <row r="8966">
          <cell r="A8966">
            <v>7902570</v>
          </cell>
          <cell r="B8966" t="str">
            <v>완금밴드</v>
          </cell>
          <cell r="C8966" t="str">
            <v>2방1호-140</v>
          </cell>
          <cell r="D8966" t="str">
            <v>개</v>
          </cell>
        </row>
        <row r="8967">
          <cell r="A8967">
            <v>7902571</v>
          </cell>
          <cell r="B8967" t="str">
            <v>완금밴드</v>
          </cell>
          <cell r="C8967" t="str">
            <v>2방2호-170</v>
          </cell>
          <cell r="D8967" t="str">
            <v>개</v>
          </cell>
        </row>
        <row r="8968">
          <cell r="A8968">
            <v>7902572</v>
          </cell>
          <cell r="B8968" t="str">
            <v>완금밴드</v>
          </cell>
          <cell r="C8968" t="str">
            <v>2방3호-200</v>
          </cell>
          <cell r="D8968" t="str">
            <v>개</v>
          </cell>
        </row>
        <row r="8969">
          <cell r="A8969">
            <v>7902580</v>
          </cell>
          <cell r="B8969" t="str">
            <v>지선밴드</v>
          </cell>
          <cell r="C8969" t="str">
            <v>1방1호 150-177</v>
          </cell>
          <cell r="D8969" t="str">
            <v>개</v>
          </cell>
        </row>
        <row r="8970">
          <cell r="A8970">
            <v>7902581</v>
          </cell>
          <cell r="B8970" t="str">
            <v>지선밴드</v>
          </cell>
          <cell r="C8970" t="str">
            <v>1방2호 180-207</v>
          </cell>
          <cell r="D8970" t="str">
            <v>개</v>
          </cell>
        </row>
        <row r="8971">
          <cell r="A8971">
            <v>7902582</v>
          </cell>
          <cell r="B8971" t="str">
            <v>지선밴드</v>
          </cell>
          <cell r="C8971" t="str">
            <v>1방3호 200-227</v>
          </cell>
          <cell r="D8971" t="str">
            <v>개</v>
          </cell>
        </row>
        <row r="8972">
          <cell r="A8972">
            <v>7902583</v>
          </cell>
          <cell r="B8972" t="str">
            <v>지선밴드</v>
          </cell>
          <cell r="C8972" t="str">
            <v>1방4호 220-247</v>
          </cell>
          <cell r="D8972" t="str">
            <v>개</v>
          </cell>
        </row>
        <row r="8973">
          <cell r="A8973">
            <v>7902584</v>
          </cell>
          <cell r="B8973" t="str">
            <v>지선밴드</v>
          </cell>
          <cell r="C8973" t="str">
            <v>1방5호 250-277</v>
          </cell>
          <cell r="D8973" t="str">
            <v>개</v>
          </cell>
        </row>
        <row r="8974">
          <cell r="A8974">
            <v>7902590</v>
          </cell>
          <cell r="B8974" t="str">
            <v>지선밴드</v>
          </cell>
          <cell r="C8974" t="str">
            <v>2방1호 150-204</v>
          </cell>
          <cell r="D8974" t="str">
            <v>개</v>
          </cell>
        </row>
        <row r="8975">
          <cell r="A8975">
            <v>7902591</v>
          </cell>
          <cell r="B8975" t="str">
            <v>지선밴드</v>
          </cell>
          <cell r="C8975" t="str">
            <v>2방2호 180-234</v>
          </cell>
          <cell r="D8975" t="str">
            <v>개</v>
          </cell>
        </row>
        <row r="8976">
          <cell r="A8976">
            <v>7902592</v>
          </cell>
          <cell r="B8976" t="str">
            <v>지선밴드</v>
          </cell>
          <cell r="C8976" t="str">
            <v>2방3호 200-254</v>
          </cell>
          <cell r="D8976" t="str">
            <v>개</v>
          </cell>
        </row>
        <row r="8977">
          <cell r="A8977">
            <v>7902593</v>
          </cell>
          <cell r="B8977" t="str">
            <v>지선밴드</v>
          </cell>
          <cell r="C8977" t="str">
            <v>2방4호 220-274</v>
          </cell>
          <cell r="D8977" t="str">
            <v>개</v>
          </cell>
        </row>
        <row r="8978">
          <cell r="A8978">
            <v>7902594</v>
          </cell>
          <cell r="B8978" t="str">
            <v>지선밴드</v>
          </cell>
          <cell r="C8978" t="str">
            <v>2방5호 250-304</v>
          </cell>
          <cell r="D8978" t="str">
            <v>개</v>
          </cell>
        </row>
        <row r="8979">
          <cell r="A8979">
            <v>7902600</v>
          </cell>
          <cell r="B8979" t="str">
            <v>지선밴드</v>
          </cell>
          <cell r="C8979" t="str">
            <v>3방1호 150-204</v>
          </cell>
          <cell r="D8979" t="str">
            <v>개</v>
          </cell>
        </row>
        <row r="8980">
          <cell r="A8980">
            <v>7902601</v>
          </cell>
          <cell r="B8980" t="str">
            <v>지선밴드</v>
          </cell>
          <cell r="C8980" t="str">
            <v>3방2호 180-234</v>
          </cell>
          <cell r="D8980" t="str">
            <v>개</v>
          </cell>
        </row>
        <row r="8981">
          <cell r="A8981">
            <v>7902602</v>
          </cell>
          <cell r="B8981" t="str">
            <v>지선밴드</v>
          </cell>
          <cell r="C8981" t="str">
            <v>3방3호 200-254</v>
          </cell>
          <cell r="D8981" t="str">
            <v>개</v>
          </cell>
        </row>
        <row r="8982">
          <cell r="A8982">
            <v>7902603</v>
          </cell>
          <cell r="B8982" t="str">
            <v>지선밴드</v>
          </cell>
          <cell r="C8982" t="str">
            <v>3방4호 220-274</v>
          </cell>
          <cell r="D8982" t="str">
            <v>개</v>
          </cell>
        </row>
        <row r="8983">
          <cell r="A8983">
            <v>7902604</v>
          </cell>
          <cell r="B8983" t="str">
            <v>지선밴드</v>
          </cell>
          <cell r="C8983" t="str">
            <v>3방5호 250-304</v>
          </cell>
          <cell r="D8983" t="str">
            <v>개</v>
          </cell>
        </row>
        <row r="8984">
          <cell r="A8984">
            <v>7902610</v>
          </cell>
          <cell r="B8984" t="str">
            <v>지선밴드</v>
          </cell>
          <cell r="C8984" t="str">
            <v>4방1호 150-204</v>
          </cell>
          <cell r="D8984" t="str">
            <v>개</v>
          </cell>
        </row>
        <row r="8985">
          <cell r="A8985">
            <v>7902611</v>
          </cell>
          <cell r="B8985" t="str">
            <v>지선밴드</v>
          </cell>
          <cell r="C8985" t="str">
            <v>4방2호 180-234</v>
          </cell>
          <cell r="D8985" t="str">
            <v>개</v>
          </cell>
        </row>
        <row r="8986">
          <cell r="A8986">
            <v>7902612</v>
          </cell>
          <cell r="B8986" t="str">
            <v>지선밴드</v>
          </cell>
          <cell r="C8986" t="str">
            <v>4방3호 200-254</v>
          </cell>
          <cell r="D8986" t="str">
            <v>개</v>
          </cell>
        </row>
        <row r="8987">
          <cell r="A8987">
            <v>7902613</v>
          </cell>
          <cell r="B8987" t="str">
            <v>지선밴드</v>
          </cell>
          <cell r="C8987" t="str">
            <v>4방4호 220-274</v>
          </cell>
          <cell r="D8987" t="str">
            <v>개</v>
          </cell>
        </row>
        <row r="8988">
          <cell r="A8988">
            <v>7902614</v>
          </cell>
          <cell r="B8988" t="str">
            <v>지선밴드</v>
          </cell>
          <cell r="C8988" t="str">
            <v>4방5호 250-304</v>
          </cell>
          <cell r="D8988" t="str">
            <v>개</v>
          </cell>
        </row>
        <row r="8989">
          <cell r="A8989">
            <v>7902620</v>
          </cell>
          <cell r="B8989" t="str">
            <v>행거밴드</v>
          </cell>
          <cell r="C8989" t="str">
            <v>S-1</v>
          </cell>
          <cell r="D8989" t="str">
            <v>개</v>
          </cell>
        </row>
        <row r="8990">
          <cell r="A8990">
            <v>7902621</v>
          </cell>
          <cell r="B8990" t="str">
            <v>행거밴드</v>
          </cell>
          <cell r="C8990" t="str">
            <v>S-2</v>
          </cell>
          <cell r="D8990" t="str">
            <v>개</v>
          </cell>
        </row>
        <row r="8991">
          <cell r="A8991">
            <v>7902622</v>
          </cell>
          <cell r="B8991" t="str">
            <v>행거밴드</v>
          </cell>
          <cell r="C8991" t="str">
            <v>S-3</v>
          </cell>
          <cell r="D8991" t="str">
            <v>개</v>
          </cell>
        </row>
        <row r="8992">
          <cell r="A8992">
            <v>7902630</v>
          </cell>
          <cell r="B8992" t="str">
            <v>배전용완금</v>
          </cell>
          <cell r="C8992" t="str">
            <v>75x75x6x900</v>
          </cell>
          <cell r="D8992" t="str">
            <v>개</v>
          </cell>
        </row>
        <row r="8993">
          <cell r="A8993">
            <v>7902631</v>
          </cell>
          <cell r="B8993" t="str">
            <v>배전용완금</v>
          </cell>
          <cell r="C8993" t="str">
            <v>75x75x6x1400</v>
          </cell>
          <cell r="D8993" t="str">
            <v>개</v>
          </cell>
        </row>
        <row r="8994">
          <cell r="A8994">
            <v>7902632</v>
          </cell>
          <cell r="B8994" t="str">
            <v>배전용완금</v>
          </cell>
          <cell r="C8994" t="str">
            <v>75x75x9x1400</v>
          </cell>
          <cell r="D8994" t="str">
            <v>개</v>
          </cell>
        </row>
        <row r="8995">
          <cell r="A8995">
            <v>7902633</v>
          </cell>
          <cell r="B8995" t="str">
            <v>배전용완금</v>
          </cell>
          <cell r="C8995" t="str">
            <v>90x90x9x1800</v>
          </cell>
          <cell r="D8995" t="str">
            <v>개</v>
          </cell>
        </row>
        <row r="8996">
          <cell r="A8996">
            <v>7902634</v>
          </cell>
          <cell r="B8996" t="str">
            <v>배전용완금</v>
          </cell>
          <cell r="C8996" t="str">
            <v>90x90x9x2400</v>
          </cell>
          <cell r="D8996" t="str">
            <v>개</v>
          </cell>
        </row>
        <row r="8997">
          <cell r="A8997">
            <v>7902635</v>
          </cell>
          <cell r="B8997" t="str">
            <v>배전용완금</v>
          </cell>
          <cell r="C8997" t="str">
            <v>90x90x9x2600</v>
          </cell>
          <cell r="D8997" t="str">
            <v>개</v>
          </cell>
        </row>
        <row r="8998">
          <cell r="A8998">
            <v>7902636</v>
          </cell>
          <cell r="B8998" t="str">
            <v>배전용완금</v>
          </cell>
          <cell r="C8998" t="str">
            <v>90x90x9x3200</v>
          </cell>
          <cell r="D8998" t="str">
            <v>개</v>
          </cell>
        </row>
        <row r="8999">
          <cell r="A8999">
            <v>7902637</v>
          </cell>
          <cell r="B8999" t="str">
            <v>배전용완금</v>
          </cell>
          <cell r="C8999" t="str">
            <v>90x90x9x3400</v>
          </cell>
          <cell r="D8999" t="str">
            <v>개</v>
          </cell>
        </row>
        <row r="9000">
          <cell r="A9000">
            <v>7902638</v>
          </cell>
          <cell r="B9000" t="str">
            <v>배전용완금</v>
          </cell>
          <cell r="C9000" t="str">
            <v>90x90x9x3600</v>
          </cell>
          <cell r="D9000" t="str">
            <v>개</v>
          </cell>
        </row>
        <row r="9001">
          <cell r="A9001">
            <v>7902639</v>
          </cell>
          <cell r="B9001" t="str">
            <v>배전용완금</v>
          </cell>
          <cell r="C9001" t="str">
            <v>90x90x9x4200</v>
          </cell>
          <cell r="D9001" t="str">
            <v>개</v>
          </cell>
        </row>
        <row r="9002">
          <cell r="A9002">
            <v>7902640</v>
          </cell>
          <cell r="B9002" t="str">
            <v>배전용완금</v>
          </cell>
          <cell r="C9002" t="str">
            <v>90x90x9x4500</v>
          </cell>
          <cell r="D9002" t="str">
            <v>개</v>
          </cell>
        </row>
        <row r="9003">
          <cell r="A9003">
            <v>7902641</v>
          </cell>
          <cell r="B9003" t="str">
            <v>배전용완금</v>
          </cell>
          <cell r="C9003" t="str">
            <v>90x90x9x4800</v>
          </cell>
          <cell r="D9003" t="str">
            <v>개</v>
          </cell>
        </row>
        <row r="9004">
          <cell r="A9004">
            <v>7902642</v>
          </cell>
          <cell r="B9004" t="str">
            <v>배전용완금(직형)</v>
          </cell>
          <cell r="C9004" t="str">
            <v>90x90x9x5400</v>
          </cell>
          <cell r="D9004" t="str">
            <v>개</v>
          </cell>
        </row>
        <row r="9005">
          <cell r="A9005">
            <v>7902643</v>
          </cell>
          <cell r="B9005" t="str">
            <v>배전용완금(곡형)</v>
          </cell>
          <cell r="C9005" t="str">
            <v>90x90x9x5400</v>
          </cell>
          <cell r="D9005" t="str">
            <v>개</v>
          </cell>
        </row>
        <row r="9006">
          <cell r="A9006">
            <v>7902650</v>
          </cell>
          <cell r="B9006" t="str">
            <v>송전용완금</v>
          </cell>
          <cell r="C9006" t="str">
            <v>65x65x6x3000</v>
          </cell>
          <cell r="D9006" t="str">
            <v>개</v>
          </cell>
        </row>
        <row r="9007">
          <cell r="A9007">
            <v>7902651</v>
          </cell>
          <cell r="B9007" t="str">
            <v>송전용완금</v>
          </cell>
          <cell r="C9007" t="str">
            <v>90x90x7x3200</v>
          </cell>
          <cell r="D9007" t="str">
            <v>개</v>
          </cell>
        </row>
        <row r="9008">
          <cell r="A9008">
            <v>7902652</v>
          </cell>
          <cell r="B9008" t="str">
            <v>송전용완금</v>
          </cell>
          <cell r="C9008" t="str">
            <v>90x90x7x3400</v>
          </cell>
          <cell r="D9008" t="str">
            <v>개</v>
          </cell>
        </row>
        <row r="9009">
          <cell r="A9009">
            <v>7902653</v>
          </cell>
          <cell r="B9009" t="str">
            <v>송전용완금</v>
          </cell>
          <cell r="C9009" t="str">
            <v>90x90x7x5400</v>
          </cell>
          <cell r="D9009" t="str">
            <v>개</v>
          </cell>
        </row>
        <row r="9010">
          <cell r="A9010">
            <v>7902654</v>
          </cell>
          <cell r="B9010" t="str">
            <v>송전용완금</v>
          </cell>
          <cell r="C9010" t="str">
            <v>90x90x9x3200</v>
          </cell>
          <cell r="D9010" t="str">
            <v>개</v>
          </cell>
        </row>
        <row r="9011">
          <cell r="A9011">
            <v>7902655</v>
          </cell>
          <cell r="B9011" t="str">
            <v>송전용완금</v>
          </cell>
          <cell r="C9011" t="str">
            <v>90x90x9x3400</v>
          </cell>
          <cell r="D9011" t="str">
            <v>개</v>
          </cell>
        </row>
        <row r="9012">
          <cell r="A9012">
            <v>7902656</v>
          </cell>
          <cell r="B9012" t="str">
            <v>송전용완금</v>
          </cell>
          <cell r="C9012" t="str">
            <v>90x90x9x5400</v>
          </cell>
          <cell r="D9012" t="str">
            <v>개</v>
          </cell>
        </row>
        <row r="9013">
          <cell r="A9013">
            <v>7902657</v>
          </cell>
          <cell r="B9013" t="str">
            <v>송전용완금</v>
          </cell>
          <cell r="C9013" t="str">
            <v>100x100x10x3200</v>
          </cell>
          <cell r="D9013" t="str">
            <v>개</v>
          </cell>
        </row>
        <row r="9014">
          <cell r="A9014">
            <v>7902658</v>
          </cell>
          <cell r="B9014" t="str">
            <v>송전용완금</v>
          </cell>
          <cell r="C9014" t="str">
            <v>100x100x10x3400</v>
          </cell>
          <cell r="D9014" t="str">
            <v>개</v>
          </cell>
        </row>
        <row r="9015">
          <cell r="A9015">
            <v>7902659</v>
          </cell>
          <cell r="B9015" t="str">
            <v>송전용완금</v>
          </cell>
          <cell r="C9015" t="str">
            <v>100x100x10x5400</v>
          </cell>
          <cell r="D9015" t="str">
            <v>개</v>
          </cell>
        </row>
        <row r="9016">
          <cell r="A9016">
            <v>7902660</v>
          </cell>
          <cell r="B9016" t="str">
            <v>송전용완금</v>
          </cell>
          <cell r="C9016" t="str">
            <v>100x100x10x7400</v>
          </cell>
          <cell r="D9016" t="str">
            <v>개</v>
          </cell>
        </row>
        <row r="9017">
          <cell r="A9017">
            <v>7902661</v>
          </cell>
          <cell r="B9017" t="str">
            <v>송전용완금</v>
          </cell>
          <cell r="C9017" t="str">
            <v>100x100x10x7900</v>
          </cell>
          <cell r="D9017" t="str">
            <v>개</v>
          </cell>
        </row>
        <row r="9018">
          <cell r="A9018">
            <v>7902670</v>
          </cell>
          <cell r="B9018" t="str">
            <v>배전용경완금</v>
          </cell>
          <cell r="C9018" t="str">
            <v>75x45x2.3x1400</v>
          </cell>
          <cell r="D9018" t="str">
            <v>개</v>
          </cell>
        </row>
        <row r="9019">
          <cell r="A9019">
            <v>7902671</v>
          </cell>
          <cell r="B9019" t="str">
            <v>배전용경완금</v>
          </cell>
          <cell r="C9019" t="str">
            <v>75x75x2.3x1400</v>
          </cell>
          <cell r="D9019" t="str">
            <v>개</v>
          </cell>
        </row>
        <row r="9020">
          <cell r="A9020">
            <v>7902672</v>
          </cell>
          <cell r="B9020" t="str">
            <v>배전용경완금</v>
          </cell>
          <cell r="C9020" t="str">
            <v>75x45x3.2x1800</v>
          </cell>
          <cell r="D9020" t="str">
            <v>개</v>
          </cell>
        </row>
        <row r="9021">
          <cell r="A9021">
            <v>7902673</v>
          </cell>
          <cell r="B9021" t="str">
            <v>배전용경완금</v>
          </cell>
          <cell r="C9021" t="str">
            <v>75x75x3.2x1800</v>
          </cell>
          <cell r="D9021" t="str">
            <v>개</v>
          </cell>
        </row>
        <row r="9022">
          <cell r="A9022">
            <v>7902674</v>
          </cell>
          <cell r="B9022" t="str">
            <v>배전용경완금</v>
          </cell>
          <cell r="C9022" t="str">
            <v>75x75x3.2x2400</v>
          </cell>
          <cell r="D9022" t="str">
            <v>개</v>
          </cell>
        </row>
        <row r="9023">
          <cell r="A9023">
            <v>7902700</v>
          </cell>
          <cell r="B9023" t="str">
            <v>U 볼트</v>
          </cell>
          <cell r="C9023" t="str">
            <v>150x230</v>
          </cell>
          <cell r="D9023" t="str">
            <v>개</v>
          </cell>
        </row>
        <row r="9024">
          <cell r="A9024">
            <v>7902701</v>
          </cell>
          <cell r="B9024" t="str">
            <v>U 볼트</v>
          </cell>
          <cell r="C9024" t="str">
            <v>160x260</v>
          </cell>
          <cell r="D9024" t="str">
            <v>개</v>
          </cell>
        </row>
        <row r="9025">
          <cell r="A9025">
            <v>7902702</v>
          </cell>
          <cell r="B9025" t="str">
            <v>U 볼트</v>
          </cell>
          <cell r="C9025" t="str">
            <v>180x280</v>
          </cell>
          <cell r="D9025" t="str">
            <v>개</v>
          </cell>
        </row>
        <row r="9026">
          <cell r="A9026">
            <v>7902703</v>
          </cell>
          <cell r="B9026" t="str">
            <v>U 볼트</v>
          </cell>
          <cell r="C9026" t="str">
            <v>200x300</v>
          </cell>
          <cell r="D9026" t="str">
            <v>개</v>
          </cell>
        </row>
        <row r="9027">
          <cell r="A9027">
            <v>7902704</v>
          </cell>
          <cell r="B9027" t="str">
            <v>U 볼트</v>
          </cell>
          <cell r="C9027" t="str">
            <v>220x320</v>
          </cell>
          <cell r="D9027" t="str">
            <v>개</v>
          </cell>
        </row>
        <row r="9028">
          <cell r="A9028">
            <v>7902705</v>
          </cell>
          <cell r="B9028" t="str">
            <v>U 볼트</v>
          </cell>
          <cell r="C9028" t="str">
            <v>240x340</v>
          </cell>
          <cell r="D9028" t="str">
            <v>개</v>
          </cell>
        </row>
        <row r="9029">
          <cell r="A9029">
            <v>7902706</v>
          </cell>
          <cell r="B9029" t="str">
            <v>U 볼트</v>
          </cell>
          <cell r="C9029" t="str">
            <v>260x360</v>
          </cell>
          <cell r="D9029" t="str">
            <v>개</v>
          </cell>
        </row>
        <row r="9030">
          <cell r="A9030">
            <v>7902707</v>
          </cell>
          <cell r="B9030" t="str">
            <v>U 볼트</v>
          </cell>
          <cell r="C9030" t="str">
            <v>270x500</v>
          </cell>
          <cell r="D9030" t="str">
            <v>개</v>
          </cell>
        </row>
        <row r="9031">
          <cell r="A9031">
            <v>7902708</v>
          </cell>
          <cell r="B9031" t="str">
            <v>U 볼트</v>
          </cell>
          <cell r="C9031" t="str">
            <v>360x590</v>
          </cell>
          <cell r="D9031" t="str">
            <v>개</v>
          </cell>
        </row>
        <row r="9032">
          <cell r="A9032">
            <v>7902709</v>
          </cell>
          <cell r="B9032" t="str">
            <v>U 볼트</v>
          </cell>
          <cell r="C9032" t="str">
            <v>400x630</v>
          </cell>
          <cell r="D9032" t="str">
            <v>개</v>
          </cell>
        </row>
        <row r="9033">
          <cell r="A9033">
            <v>7902710</v>
          </cell>
          <cell r="B9033" t="str">
            <v>U 볼트</v>
          </cell>
          <cell r="C9033" t="str">
            <v>4D-12</v>
          </cell>
          <cell r="D9033" t="str">
            <v>개</v>
          </cell>
        </row>
        <row r="9034">
          <cell r="A9034">
            <v>7902780</v>
          </cell>
          <cell r="B9034" t="str">
            <v>발판볼트</v>
          </cell>
          <cell r="C9034" t="str">
            <v>16x160</v>
          </cell>
          <cell r="D9034" t="str">
            <v>개</v>
          </cell>
        </row>
        <row r="9035">
          <cell r="A9035">
            <v>7902800</v>
          </cell>
          <cell r="B9035" t="str">
            <v>육각볼트너트</v>
          </cell>
          <cell r="C9035" t="str">
            <v>14x105</v>
          </cell>
          <cell r="D9035" t="str">
            <v>개</v>
          </cell>
        </row>
        <row r="9036">
          <cell r="A9036">
            <v>7902801</v>
          </cell>
          <cell r="B9036" t="str">
            <v>육각볼트너트</v>
          </cell>
          <cell r="C9036" t="str">
            <v>16x40</v>
          </cell>
          <cell r="D9036" t="str">
            <v>개</v>
          </cell>
        </row>
        <row r="9037">
          <cell r="A9037">
            <v>7902802</v>
          </cell>
          <cell r="B9037" t="str">
            <v>육각볼트너트</v>
          </cell>
          <cell r="C9037" t="str">
            <v>16x250</v>
          </cell>
          <cell r="D9037" t="str">
            <v>개</v>
          </cell>
        </row>
        <row r="9038">
          <cell r="A9038">
            <v>7902803</v>
          </cell>
          <cell r="B9038" t="str">
            <v>육각볼트너트</v>
          </cell>
          <cell r="C9038" t="str">
            <v>16x310</v>
          </cell>
          <cell r="D9038" t="str">
            <v>개</v>
          </cell>
        </row>
        <row r="9039">
          <cell r="A9039">
            <v>7902804</v>
          </cell>
          <cell r="B9039" t="str">
            <v>육각볼트너트</v>
          </cell>
          <cell r="C9039" t="str">
            <v>16x400</v>
          </cell>
          <cell r="D9039" t="str">
            <v>개</v>
          </cell>
        </row>
        <row r="9040">
          <cell r="A9040">
            <v>7902805</v>
          </cell>
          <cell r="B9040" t="str">
            <v>육각볼트너트</v>
          </cell>
          <cell r="C9040" t="str">
            <v>16x460</v>
          </cell>
          <cell r="D9040" t="str">
            <v>개</v>
          </cell>
        </row>
        <row r="9041">
          <cell r="A9041">
            <v>7902900</v>
          </cell>
          <cell r="B9041" t="str">
            <v>철탑번호찰</v>
          </cell>
          <cell r="C9041" t="str">
            <v>철도용</v>
          </cell>
          <cell r="D9041" t="str">
            <v>매</v>
          </cell>
        </row>
        <row r="9042">
          <cell r="A9042">
            <v>7902901</v>
          </cell>
          <cell r="B9042" t="str">
            <v>철탑주의찰</v>
          </cell>
          <cell r="C9042" t="str">
            <v>철도용</v>
          </cell>
          <cell r="D9042" t="str">
            <v>매</v>
          </cell>
        </row>
        <row r="9043">
          <cell r="A9043">
            <v>7902902</v>
          </cell>
          <cell r="B9043" t="str">
            <v>상표지찰</v>
          </cell>
          <cell r="C9043" t="str">
            <v>철도용</v>
          </cell>
          <cell r="D9043" t="str">
            <v>매</v>
          </cell>
        </row>
        <row r="9044">
          <cell r="A9044">
            <v>7903001</v>
          </cell>
          <cell r="B9044" t="str">
            <v>합성수지관로구</v>
          </cell>
          <cell r="C9044" t="str">
            <v>D 100 몸체</v>
          </cell>
          <cell r="D9044" t="str">
            <v>EA</v>
          </cell>
        </row>
        <row r="9045">
          <cell r="A9045">
            <v>7903002</v>
          </cell>
          <cell r="B9045" t="str">
            <v>합성수지관로구</v>
          </cell>
          <cell r="C9045" t="str">
            <v>D 125 몸체</v>
          </cell>
          <cell r="D9045" t="str">
            <v>EA</v>
          </cell>
        </row>
        <row r="9046">
          <cell r="A9046">
            <v>7903003</v>
          </cell>
          <cell r="B9046" t="str">
            <v>합성수지관로구</v>
          </cell>
          <cell r="C9046" t="str">
            <v>D 150 몸체</v>
          </cell>
          <cell r="D9046" t="str">
            <v>EA</v>
          </cell>
        </row>
        <row r="9047">
          <cell r="A9047">
            <v>7903004</v>
          </cell>
          <cell r="B9047" t="str">
            <v>합성수지관로구</v>
          </cell>
          <cell r="C9047" t="str">
            <v>D 175 몸체</v>
          </cell>
          <cell r="D9047" t="str">
            <v>EA</v>
          </cell>
        </row>
        <row r="9048">
          <cell r="A9048">
            <v>7903005</v>
          </cell>
          <cell r="B9048" t="str">
            <v>합성수지관로구</v>
          </cell>
          <cell r="C9048" t="str">
            <v>D 200 몸체</v>
          </cell>
          <cell r="D9048" t="str">
            <v>EA</v>
          </cell>
        </row>
        <row r="9049">
          <cell r="A9049">
            <v>7903006</v>
          </cell>
          <cell r="B9049" t="str">
            <v>합성수지관로구</v>
          </cell>
          <cell r="C9049" t="str">
            <v>D 100 덮개</v>
          </cell>
          <cell r="D9049" t="str">
            <v>EA</v>
          </cell>
        </row>
        <row r="9050">
          <cell r="A9050">
            <v>7903007</v>
          </cell>
          <cell r="B9050" t="str">
            <v>합성수지관로구</v>
          </cell>
          <cell r="C9050" t="str">
            <v>D 125 덮개</v>
          </cell>
          <cell r="D9050" t="str">
            <v>EA</v>
          </cell>
        </row>
        <row r="9051">
          <cell r="A9051">
            <v>7903008</v>
          </cell>
          <cell r="B9051" t="str">
            <v>합성수지관로구</v>
          </cell>
          <cell r="C9051" t="str">
            <v>D 150 덮개</v>
          </cell>
          <cell r="D9051" t="str">
            <v>EA</v>
          </cell>
        </row>
        <row r="9052">
          <cell r="A9052">
            <v>7903009</v>
          </cell>
          <cell r="B9052" t="str">
            <v>합성수지관로구</v>
          </cell>
          <cell r="C9052" t="str">
            <v>D 175 덮개</v>
          </cell>
          <cell r="D9052" t="str">
            <v>EA</v>
          </cell>
        </row>
        <row r="9053">
          <cell r="A9053">
            <v>7903010</v>
          </cell>
          <cell r="B9053" t="str">
            <v>합성수지관로구</v>
          </cell>
          <cell r="C9053" t="str">
            <v>D 200 덮개</v>
          </cell>
          <cell r="D9053" t="str">
            <v>EA</v>
          </cell>
        </row>
        <row r="9054">
          <cell r="A9054">
            <v>7903020</v>
          </cell>
          <cell r="B9054" t="str">
            <v>파형관용아답터</v>
          </cell>
          <cell r="C9054" t="str">
            <v>D 100</v>
          </cell>
          <cell r="D9054" t="str">
            <v>EA</v>
          </cell>
        </row>
        <row r="9055">
          <cell r="A9055">
            <v>7903021</v>
          </cell>
          <cell r="B9055" t="str">
            <v>파형관용아답터</v>
          </cell>
          <cell r="C9055" t="str">
            <v>D 125</v>
          </cell>
          <cell r="D9055" t="str">
            <v>EA</v>
          </cell>
        </row>
        <row r="9056">
          <cell r="A9056">
            <v>7903022</v>
          </cell>
          <cell r="B9056" t="str">
            <v>파형관용아답터</v>
          </cell>
          <cell r="C9056" t="str">
            <v>D 150</v>
          </cell>
          <cell r="D9056" t="str">
            <v>EA</v>
          </cell>
        </row>
        <row r="9057">
          <cell r="A9057">
            <v>7903023</v>
          </cell>
          <cell r="B9057" t="str">
            <v>파형관용아답터</v>
          </cell>
          <cell r="C9057" t="str">
            <v>D 175</v>
          </cell>
          <cell r="D9057" t="str">
            <v>EA</v>
          </cell>
        </row>
        <row r="9058">
          <cell r="A9058">
            <v>7903024</v>
          </cell>
          <cell r="B9058" t="str">
            <v>파형관용아답터</v>
          </cell>
          <cell r="C9058" t="str">
            <v>D 200</v>
          </cell>
          <cell r="D9058" t="str">
            <v>EA</v>
          </cell>
        </row>
        <row r="9059">
          <cell r="A9059">
            <v>7903040</v>
          </cell>
          <cell r="B9059" t="str">
            <v>관로구방수재</v>
          </cell>
          <cell r="C9059" t="str">
            <v>D 100 3심용</v>
          </cell>
          <cell r="D9059" t="str">
            <v>EA</v>
          </cell>
        </row>
        <row r="9060">
          <cell r="A9060">
            <v>7903041</v>
          </cell>
          <cell r="B9060" t="str">
            <v>관로구방수재</v>
          </cell>
          <cell r="C9060" t="str">
            <v>D 150 3심용</v>
          </cell>
          <cell r="D9060" t="str">
            <v>EA</v>
          </cell>
        </row>
        <row r="9061">
          <cell r="A9061">
            <v>7903042</v>
          </cell>
          <cell r="B9061" t="str">
            <v>관로구방수재</v>
          </cell>
          <cell r="C9061" t="str">
            <v>D 175 3심용</v>
          </cell>
          <cell r="D9061" t="str">
            <v>EA</v>
          </cell>
        </row>
        <row r="9062">
          <cell r="A9062">
            <v>7903043</v>
          </cell>
          <cell r="B9062" t="str">
            <v>관로구방수재</v>
          </cell>
          <cell r="C9062" t="str">
            <v>D 200 3심용</v>
          </cell>
          <cell r="D9062" t="str">
            <v>EA</v>
          </cell>
        </row>
        <row r="9063">
          <cell r="A9063">
            <v>7903044</v>
          </cell>
          <cell r="B9063" t="str">
            <v>관로구방수재</v>
          </cell>
          <cell r="C9063" t="str">
            <v>D 300 3심용</v>
          </cell>
          <cell r="D9063" t="str">
            <v>EA</v>
          </cell>
        </row>
        <row r="9064">
          <cell r="A9064">
            <v>7903045</v>
          </cell>
          <cell r="B9064" t="str">
            <v>관로구방수재</v>
          </cell>
          <cell r="C9064" t="str">
            <v>D 100 빈공도</v>
          </cell>
          <cell r="D9064" t="str">
            <v>EA</v>
          </cell>
        </row>
        <row r="9065">
          <cell r="A9065">
            <v>7903046</v>
          </cell>
          <cell r="B9065" t="str">
            <v>관로구방수재</v>
          </cell>
          <cell r="C9065" t="str">
            <v>D 175 빈공도</v>
          </cell>
          <cell r="D9065" t="str">
            <v>EA</v>
          </cell>
        </row>
        <row r="9066">
          <cell r="A9066">
            <v>7903047</v>
          </cell>
          <cell r="B9066" t="str">
            <v>관로구방수재</v>
          </cell>
          <cell r="C9066" t="str">
            <v>D 200 빈공도</v>
          </cell>
          <cell r="D9066" t="str">
            <v>EA</v>
          </cell>
        </row>
        <row r="9067">
          <cell r="A9067">
            <v>7903060</v>
          </cell>
          <cell r="B9067" t="str">
            <v>상입형관로구</v>
          </cell>
          <cell r="C9067" t="str">
            <v>D 200 - 60</v>
          </cell>
          <cell r="D9067" t="str">
            <v>조</v>
          </cell>
        </row>
        <row r="9068">
          <cell r="A9068">
            <v>7903061</v>
          </cell>
          <cell r="B9068" t="str">
            <v>상입형관로구</v>
          </cell>
          <cell r="C9068" t="str">
            <v>D 200 - 200</v>
          </cell>
          <cell r="D9068" t="str">
            <v>조</v>
          </cell>
        </row>
        <row r="9069">
          <cell r="A9069">
            <v>7903062</v>
          </cell>
          <cell r="B9069" t="str">
            <v>상입형관로구</v>
          </cell>
          <cell r="C9069" t="str">
            <v>D 200 - 325</v>
          </cell>
          <cell r="D9069" t="str">
            <v>조</v>
          </cell>
        </row>
        <row r="9070">
          <cell r="A9070">
            <v>7903063</v>
          </cell>
          <cell r="B9070" t="str">
            <v>상입형관로구</v>
          </cell>
          <cell r="C9070" t="str">
            <v>D 200</v>
          </cell>
          <cell r="D9070" t="str">
            <v>EA</v>
          </cell>
        </row>
        <row r="9071">
          <cell r="A9071">
            <v>7903080</v>
          </cell>
          <cell r="B9071" t="str">
            <v>지중선로표시기</v>
          </cell>
          <cell r="C9071" t="str">
            <v>전규격</v>
          </cell>
          <cell r="D9071" t="str">
            <v>EA</v>
          </cell>
        </row>
        <row r="9072">
          <cell r="A9072">
            <v>7903081</v>
          </cell>
          <cell r="B9072" t="str">
            <v>케이블표지시트</v>
          </cell>
          <cell r="C9072" t="str">
            <v>0.15x150</v>
          </cell>
          <cell r="D9072" t="str">
            <v>m</v>
          </cell>
        </row>
        <row r="9073">
          <cell r="A9073">
            <v>7903082</v>
          </cell>
          <cell r="B9073" t="str">
            <v>케이블표지시트</v>
          </cell>
          <cell r="C9073" t="str">
            <v>0.23x400</v>
          </cell>
          <cell r="D9073" t="str">
            <v>m</v>
          </cell>
        </row>
        <row r="9074">
          <cell r="A9074">
            <v>7903090</v>
          </cell>
          <cell r="B9074" t="str">
            <v>PE 보호판</v>
          </cell>
          <cell r="C9074" t="str">
            <v>1000x300x20</v>
          </cell>
          <cell r="D9074" t="str">
            <v>EA</v>
          </cell>
        </row>
        <row r="9075">
          <cell r="A9075">
            <v>7903091</v>
          </cell>
          <cell r="B9075" t="str">
            <v>보호막</v>
          </cell>
          <cell r="C9075" t="str">
            <v>4x4 방수범포지</v>
          </cell>
          <cell r="D9075" t="str">
            <v>㎡</v>
          </cell>
        </row>
        <row r="9076">
          <cell r="A9076">
            <v>7903100</v>
          </cell>
          <cell r="B9076" t="str">
            <v>접지연결동봉</v>
          </cell>
          <cell r="C9076" t="str">
            <v>D24 x 510</v>
          </cell>
          <cell r="D9076" t="str">
            <v>EA</v>
          </cell>
        </row>
        <row r="9077">
          <cell r="A9077">
            <v>7903101</v>
          </cell>
          <cell r="B9077" t="str">
            <v>접지연결동봉</v>
          </cell>
          <cell r="C9077" t="str">
            <v>D24 x 730</v>
          </cell>
          <cell r="D9077" t="str">
            <v>EA</v>
          </cell>
        </row>
        <row r="9078">
          <cell r="A9078">
            <v>7903110</v>
          </cell>
          <cell r="B9078" t="str">
            <v>도전성콘크리트</v>
          </cell>
          <cell r="C9078" t="str">
            <v>10kg</v>
          </cell>
          <cell r="D9078" t="str">
            <v>포</v>
          </cell>
        </row>
        <row r="9079">
          <cell r="A9079">
            <v>7903120</v>
          </cell>
          <cell r="B9079" t="str">
            <v>CABLE헤드지지금구</v>
          </cell>
          <cell r="C9079" t="str">
            <v>상하부용</v>
          </cell>
          <cell r="D9079" t="str">
            <v>조</v>
          </cell>
        </row>
        <row r="9080">
          <cell r="A9080">
            <v>7903130</v>
          </cell>
          <cell r="B9080" t="str">
            <v>강벨트</v>
          </cell>
          <cell r="C9080" t="str">
            <v>2B-1200</v>
          </cell>
          <cell r="D9080" t="str">
            <v>EA</v>
          </cell>
        </row>
        <row r="9081">
          <cell r="A9081">
            <v>7903131</v>
          </cell>
          <cell r="B9081" t="str">
            <v>강벨트</v>
          </cell>
          <cell r="C9081" t="str">
            <v>2B-900</v>
          </cell>
          <cell r="D9081" t="str">
            <v>EA</v>
          </cell>
        </row>
        <row r="9082">
          <cell r="A9082">
            <v>7903150</v>
          </cell>
          <cell r="B9082" t="str">
            <v>백관밴드</v>
          </cell>
          <cell r="C9082" t="str">
            <v>D150</v>
          </cell>
          <cell r="D9082" t="str">
            <v>EA</v>
          </cell>
        </row>
        <row r="9083">
          <cell r="A9083">
            <v>7903151</v>
          </cell>
          <cell r="B9083" t="str">
            <v>전주용입상관</v>
          </cell>
          <cell r="C9083" t="str">
            <v>D130x2m</v>
          </cell>
          <cell r="D9083" t="str">
            <v>EA</v>
          </cell>
        </row>
        <row r="9084">
          <cell r="A9084">
            <v>7903152</v>
          </cell>
          <cell r="B9084" t="str">
            <v>입상용반할강관</v>
          </cell>
          <cell r="C9084" t="str">
            <v>D130</v>
          </cell>
          <cell r="D9084" t="str">
            <v>EA</v>
          </cell>
        </row>
        <row r="9085">
          <cell r="A9085">
            <v>7903153</v>
          </cell>
          <cell r="B9085" t="str">
            <v>조립형PVC 곡관</v>
          </cell>
          <cell r="C9085" t="str">
            <v>D150</v>
          </cell>
          <cell r="D9085" t="str">
            <v>EA</v>
          </cell>
        </row>
        <row r="9086">
          <cell r="A9086">
            <v>7903170</v>
          </cell>
          <cell r="B9086" t="str">
            <v>지지대 (앵글용)</v>
          </cell>
          <cell r="C9086" t="str">
            <v>75x9x800mm</v>
          </cell>
          <cell r="D9086" t="str">
            <v>EA</v>
          </cell>
        </row>
        <row r="9087">
          <cell r="A9087">
            <v>7903171</v>
          </cell>
          <cell r="B9087" t="str">
            <v>지지대 (앵글용)</v>
          </cell>
          <cell r="C9087" t="str">
            <v>75x9x1500mm</v>
          </cell>
          <cell r="D9087" t="str">
            <v>EA</v>
          </cell>
        </row>
        <row r="9088">
          <cell r="A9088">
            <v>7903172</v>
          </cell>
          <cell r="B9088" t="str">
            <v>지지대 (앵글용)</v>
          </cell>
          <cell r="C9088" t="str">
            <v>75x9x1800mm</v>
          </cell>
          <cell r="D9088" t="str">
            <v>EA</v>
          </cell>
        </row>
        <row r="9089">
          <cell r="A9089">
            <v>7903180</v>
          </cell>
          <cell r="B9089" t="str">
            <v>지지대 (실린더용)</v>
          </cell>
          <cell r="C9089" t="str">
            <v>1670x1800mm</v>
          </cell>
          <cell r="D9089" t="str">
            <v>EA</v>
          </cell>
        </row>
        <row r="9090">
          <cell r="A9090">
            <v>7903181</v>
          </cell>
          <cell r="B9090" t="str">
            <v>지지대 (실린더용)</v>
          </cell>
          <cell r="C9090" t="str">
            <v>1870x2000mm</v>
          </cell>
          <cell r="D9090" t="str">
            <v>EA</v>
          </cell>
        </row>
        <row r="9091">
          <cell r="A9091">
            <v>7903182</v>
          </cell>
          <cell r="B9091" t="str">
            <v>지지대 (실린더용)</v>
          </cell>
          <cell r="C9091" t="str">
            <v>2870x3000mm</v>
          </cell>
          <cell r="D9091" t="str">
            <v>EA</v>
          </cell>
        </row>
        <row r="9092">
          <cell r="A9092">
            <v>7903190</v>
          </cell>
          <cell r="B9092" t="str">
            <v>삽입형CABLE지지대</v>
          </cell>
          <cell r="C9092" t="str">
            <v>100x50x5x1400</v>
          </cell>
          <cell r="D9092" t="str">
            <v>EA</v>
          </cell>
        </row>
        <row r="9093">
          <cell r="A9093">
            <v>7903191</v>
          </cell>
          <cell r="B9093" t="str">
            <v>삽입형CABLE지지대</v>
          </cell>
          <cell r="C9093" t="str">
            <v>100x50x5x1700</v>
          </cell>
          <cell r="D9093" t="str">
            <v>EA</v>
          </cell>
        </row>
        <row r="9094">
          <cell r="A9094">
            <v>7903200</v>
          </cell>
          <cell r="B9094" t="str">
            <v>I형 행 거</v>
          </cell>
          <cell r="C9094" t="str">
            <v>AS 460x50</v>
          </cell>
          <cell r="D9094" t="str">
            <v>EA</v>
          </cell>
        </row>
        <row r="9095">
          <cell r="A9095">
            <v>7903201</v>
          </cell>
          <cell r="B9095" t="str">
            <v>I형 행 거</v>
          </cell>
          <cell r="C9095" t="str">
            <v>AS 590x50</v>
          </cell>
          <cell r="D9095" t="str">
            <v>EA</v>
          </cell>
        </row>
        <row r="9096">
          <cell r="A9096">
            <v>7903202</v>
          </cell>
          <cell r="B9096" t="str">
            <v>I형 행 거</v>
          </cell>
          <cell r="C9096" t="str">
            <v>CS 460x50</v>
          </cell>
          <cell r="D9096" t="str">
            <v>EA</v>
          </cell>
        </row>
        <row r="9097">
          <cell r="A9097">
            <v>7903210</v>
          </cell>
          <cell r="B9097" t="str">
            <v>ㄱ형 행 거</v>
          </cell>
          <cell r="C9097" t="str">
            <v>AS 460x50</v>
          </cell>
          <cell r="D9097" t="str">
            <v>EA</v>
          </cell>
        </row>
        <row r="9098">
          <cell r="A9098">
            <v>7903211</v>
          </cell>
          <cell r="B9098" t="str">
            <v>ㄱ형 행 거</v>
          </cell>
          <cell r="C9098" t="str">
            <v>AS 590x50</v>
          </cell>
          <cell r="D9098" t="str">
            <v>EA</v>
          </cell>
        </row>
        <row r="9099">
          <cell r="A9099">
            <v>7903212</v>
          </cell>
          <cell r="B9099" t="str">
            <v>ㄱ형 행 거</v>
          </cell>
          <cell r="C9099" t="str">
            <v>CS 460x50</v>
          </cell>
          <cell r="D9099" t="str">
            <v>EA</v>
          </cell>
        </row>
        <row r="9100">
          <cell r="A9100">
            <v>7903220</v>
          </cell>
          <cell r="B9100" t="str">
            <v>맨홀용사다리</v>
          </cell>
          <cell r="C9100" t="str">
            <v>L 1700</v>
          </cell>
          <cell r="D9100" t="str">
            <v>EA</v>
          </cell>
        </row>
        <row r="9101">
          <cell r="A9101">
            <v>7903221</v>
          </cell>
          <cell r="B9101" t="str">
            <v>맨홀용사다리</v>
          </cell>
          <cell r="C9101" t="str">
            <v>L 2000</v>
          </cell>
          <cell r="D9101" t="str">
            <v>EA</v>
          </cell>
        </row>
        <row r="9102">
          <cell r="A9102">
            <v>7903222</v>
          </cell>
          <cell r="B9102" t="str">
            <v>맨홀용사다리</v>
          </cell>
          <cell r="C9102" t="str">
            <v>L 2300</v>
          </cell>
          <cell r="D9102" t="str">
            <v>EA</v>
          </cell>
        </row>
        <row r="9103">
          <cell r="A9103">
            <v>7903230</v>
          </cell>
          <cell r="B9103" t="str">
            <v>맨홀용발판볼트</v>
          </cell>
          <cell r="C9103" t="str">
            <v>200x330</v>
          </cell>
          <cell r="D9103" t="str">
            <v>EA</v>
          </cell>
        </row>
        <row r="9104">
          <cell r="A9104">
            <v>7903240</v>
          </cell>
          <cell r="B9104" t="str">
            <v>맨홀용 훅크</v>
          </cell>
          <cell r="C9104" t="str">
            <v>100x250</v>
          </cell>
          <cell r="D9104" t="str">
            <v>EA</v>
          </cell>
        </row>
        <row r="9105">
          <cell r="A9105">
            <v>7903241</v>
          </cell>
          <cell r="B9105" t="str">
            <v>맨홀용 물받이</v>
          </cell>
          <cell r="C9105" t="str">
            <v>300x350</v>
          </cell>
          <cell r="D9105" t="str">
            <v>EA</v>
          </cell>
        </row>
        <row r="9106">
          <cell r="A9106">
            <v>7903250</v>
          </cell>
          <cell r="B9106" t="str">
            <v>방진용 U 볼트</v>
          </cell>
          <cell r="C9106" t="str">
            <v>16x130x220</v>
          </cell>
          <cell r="D9106" t="str">
            <v>EA</v>
          </cell>
        </row>
        <row r="9107">
          <cell r="A9107">
            <v>7903251</v>
          </cell>
          <cell r="B9107" t="str">
            <v>방진용 U 볼트</v>
          </cell>
          <cell r="C9107" t="str">
            <v>16x220x320</v>
          </cell>
          <cell r="D9107" t="str">
            <v>EA</v>
          </cell>
        </row>
        <row r="9108">
          <cell r="A9108">
            <v>7903252</v>
          </cell>
          <cell r="B9108" t="str">
            <v>방진용 U 볼트</v>
          </cell>
          <cell r="C9108" t="str">
            <v>16x240x340</v>
          </cell>
          <cell r="D9108" t="str">
            <v>EA</v>
          </cell>
        </row>
        <row r="9109">
          <cell r="A9109">
            <v>7903260</v>
          </cell>
          <cell r="B9109" t="str">
            <v>방진용 지지대</v>
          </cell>
          <cell r="C9109" t="str">
            <v>D100(75x70x200)</v>
          </cell>
          <cell r="D9109" t="str">
            <v>EA</v>
          </cell>
        </row>
        <row r="9110">
          <cell r="A9110">
            <v>7903261</v>
          </cell>
          <cell r="B9110" t="str">
            <v>방진용 지지대</v>
          </cell>
          <cell r="C9110" t="str">
            <v>D125(75x70x230)</v>
          </cell>
          <cell r="D9110" t="str">
            <v>EA</v>
          </cell>
        </row>
        <row r="9111">
          <cell r="A9111">
            <v>7903262</v>
          </cell>
          <cell r="B9111" t="str">
            <v>방진용 지지대</v>
          </cell>
          <cell r="C9111" t="str">
            <v>D150(75x70x260)</v>
          </cell>
          <cell r="D9111" t="str">
            <v>EA</v>
          </cell>
        </row>
        <row r="9112">
          <cell r="A9112">
            <v>7903263</v>
          </cell>
          <cell r="B9112" t="str">
            <v>방진용 지지대</v>
          </cell>
          <cell r="C9112" t="str">
            <v>D175(75x70x290)</v>
          </cell>
          <cell r="D9112" t="str">
            <v>EA</v>
          </cell>
        </row>
        <row r="9113">
          <cell r="A9113">
            <v>7903264</v>
          </cell>
          <cell r="B9113" t="str">
            <v>방진용 지지대</v>
          </cell>
          <cell r="C9113" t="str">
            <v>D200(75x70x320)</v>
          </cell>
          <cell r="D9113" t="str">
            <v>EA</v>
          </cell>
        </row>
        <row r="9114">
          <cell r="A9114">
            <v>7903265</v>
          </cell>
          <cell r="B9114" t="str">
            <v>방진용 지지대</v>
          </cell>
          <cell r="C9114" t="str">
            <v>75x70x650</v>
          </cell>
          <cell r="D9114" t="str">
            <v>EA</v>
          </cell>
        </row>
        <row r="9115">
          <cell r="A9115">
            <v>7903266</v>
          </cell>
          <cell r="B9115" t="str">
            <v>방진용 지지대</v>
          </cell>
          <cell r="C9115" t="str">
            <v>75x70x1000</v>
          </cell>
          <cell r="D9115" t="str">
            <v>EA</v>
          </cell>
        </row>
        <row r="9116">
          <cell r="A9116">
            <v>7903267</v>
          </cell>
          <cell r="B9116" t="str">
            <v>방진용 지지대</v>
          </cell>
          <cell r="C9116" t="str">
            <v>50x50x300</v>
          </cell>
          <cell r="D9116" t="str">
            <v>EA</v>
          </cell>
        </row>
        <row r="9117">
          <cell r="A9117">
            <v>7903268</v>
          </cell>
          <cell r="B9117" t="str">
            <v>방진용 지지대</v>
          </cell>
          <cell r="C9117" t="str">
            <v>50x50x650</v>
          </cell>
          <cell r="D9117" t="str">
            <v>EA</v>
          </cell>
        </row>
        <row r="9118">
          <cell r="A9118">
            <v>7903280</v>
          </cell>
          <cell r="B9118" t="str">
            <v>케이블크리트</v>
          </cell>
          <cell r="C9118" t="str">
            <v>R30x80x70</v>
          </cell>
          <cell r="D9118" t="str">
            <v>EA</v>
          </cell>
        </row>
        <row r="9119">
          <cell r="A9119">
            <v>7903281</v>
          </cell>
          <cell r="B9119" t="str">
            <v>케이블크리트</v>
          </cell>
          <cell r="C9119" t="str">
            <v>R40x100x80</v>
          </cell>
          <cell r="D9119" t="str">
            <v>EA</v>
          </cell>
        </row>
        <row r="9120">
          <cell r="A9120">
            <v>7903282</v>
          </cell>
          <cell r="B9120" t="str">
            <v>케이블크리트</v>
          </cell>
          <cell r="C9120" t="str">
            <v>R18 L240</v>
          </cell>
          <cell r="D9120" t="str">
            <v>EA</v>
          </cell>
        </row>
        <row r="9121">
          <cell r="A9121">
            <v>7903283</v>
          </cell>
          <cell r="B9121" t="str">
            <v>케이블크리트</v>
          </cell>
          <cell r="C9121" t="str">
            <v>R25 L240</v>
          </cell>
          <cell r="D9121" t="str">
            <v>EA</v>
          </cell>
        </row>
        <row r="9122">
          <cell r="A9122">
            <v>7903284</v>
          </cell>
          <cell r="B9122" t="str">
            <v>케이블크리트</v>
          </cell>
          <cell r="C9122" t="str">
            <v>R18 헤드취부용</v>
          </cell>
          <cell r="D9122" t="str">
            <v>EA</v>
          </cell>
        </row>
        <row r="9123">
          <cell r="A9123">
            <v>7903285</v>
          </cell>
          <cell r="B9123" t="str">
            <v>케이블크리트</v>
          </cell>
          <cell r="C9123" t="str">
            <v>R25 헤드취부용</v>
          </cell>
          <cell r="D9123" t="str">
            <v>EA</v>
          </cell>
        </row>
        <row r="9124">
          <cell r="A9124">
            <v>7903286</v>
          </cell>
          <cell r="B9124" t="str">
            <v>케이블크리트</v>
          </cell>
          <cell r="C9124" t="str">
            <v>L350 접속함용</v>
          </cell>
          <cell r="D9124" t="str">
            <v>EA</v>
          </cell>
        </row>
        <row r="9125">
          <cell r="A9125">
            <v>7903287</v>
          </cell>
          <cell r="B9125" t="str">
            <v>케이블크리트</v>
          </cell>
          <cell r="C9125" t="str">
            <v>C/D 형</v>
          </cell>
          <cell r="D9125" t="str">
            <v>EA</v>
          </cell>
        </row>
        <row r="9126">
          <cell r="A9126">
            <v>7903300</v>
          </cell>
          <cell r="B9126" t="str">
            <v>상표시</v>
          </cell>
          <cell r="C9126" t="str">
            <v>각규격</v>
          </cell>
          <cell r="D9126" t="str">
            <v>EA</v>
          </cell>
        </row>
        <row r="9127">
          <cell r="A9127">
            <v>7903301</v>
          </cell>
          <cell r="B9127" t="str">
            <v>선로명표식</v>
          </cell>
          <cell r="C9127" t="str">
            <v>200x70</v>
          </cell>
          <cell r="D9127" t="str">
            <v>EA</v>
          </cell>
        </row>
        <row r="9128">
          <cell r="A9128">
            <v>7903302</v>
          </cell>
          <cell r="B9128" t="str">
            <v>접속자명찰</v>
          </cell>
          <cell r="C9128" t="str">
            <v xml:space="preserve"> </v>
          </cell>
          <cell r="D9128" t="str">
            <v>EA</v>
          </cell>
        </row>
        <row r="9129">
          <cell r="A9129">
            <v>7903310</v>
          </cell>
          <cell r="B9129" t="str">
            <v>CABLE포설용윤활재</v>
          </cell>
          <cell r="C9129" t="str">
            <v>5G/A</v>
          </cell>
          <cell r="D9129" t="str">
            <v>통</v>
          </cell>
        </row>
        <row r="9130">
          <cell r="A9130">
            <v>7903320</v>
          </cell>
          <cell r="B9130" t="str">
            <v>케이블세척제</v>
          </cell>
          <cell r="C9130" t="str">
            <v>#1606/637g</v>
          </cell>
          <cell r="D9130" t="str">
            <v>통</v>
          </cell>
        </row>
        <row r="9131">
          <cell r="A9131">
            <v>7903321</v>
          </cell>
          <cell r="B9131" t="str">
            <v>케이블카터기</v>
          </cell>
          <cell r="C9131" t="str">
            <v xml:space="preserve"> </v>
          </cell>
          <cell r="D9131" t="str">
            <v>EA</v>
          </cell>
        </row>
        <row r="9132">
          <cell r="A9132">
            <v>7903322</v>
          </cell>
          <cell r="B9132" t="str">
            <v>케이블피박기</v>
          </cell>
          <cell r="C9132" t="str">
            <v xml:space="preserve"> </v>
          </cell>
          <cell r="D9132" t="str">
            <v>EA</v>
          </cell>
        </row>
        <row r="9133">
          <cell r="A9133">
            <v>7903330</v>
          </cell>
          <cell r="B9133" t="str">
            <v>방재 SEAL</v>
          </cell>
          <cell r="C9133" t="str">
            <v>PUTTY 372g</v>
          </cell>
          <cell r="D9133" t="str">
            <v>EA</v>
          </cell>
        </row>
        <row r="9134">
          <cell r="A9134">
            <v>7903331</v>
          </cell>
          <cell r="B9134" t="str">
            <v>내화방재 TAPE</v>
          </cell>
          <cell r="C9134" t="str">
            <v>0.7x50x6m</v>
          </cell>
          <cell r="D9134" t="str">
            <v>EA</v>
          </cell>
        </row>
        <row r="9135">
          <cell r="A9135">
            <v>7903332</v>
          </cell>
          <cell r="B9135" t="str">
            <v>방재도료</v>
          </cell>
          <cell r="C9135" t="str">
            <v>㎡</v>
          </cell>
          <cell r="D9135" t="str">
            <v>EA</v>
          </cell>
        </row>
        <row r="9136">
          <cell r="A9136">
            <v>7903340</v>
          </cell>
          <cell r="B9136" t="str">
            <v>리크로종합시험기</v>
          </cell>
          <cell r="C9136" t="str">
            <v xml:space="preserve"> </v>
          </cell>
          <cell r="D9136" t="str">
            <v>대</v>
          </cell>
        </row>
        <row r="9137">
          <cell r="A9137">
            <v>7903341</v>
          </cell>
          <cell r="B9137" t="str">
            <v>M.O.F 고장검출기</v>
          </cell>
          <cell r="C9137" t="str">
            <v xml:space="preserve"> </v>
          </cell>
          <cell r="D9137" t="str">
            <v>대</v>
          </cell>
        </row>
        <row r="9138">
          <cell r="A9138">
            <v>7903350</v>
          </cell>
          <cell r="B9138" t="str">
            <v>슬라이더</v>
          </cell>
          <cell r="C9138" t="str">
            <v>케이블용(단심)</v>
          </cell>
          <cell r="D9138" t="str">
            <v>EA</v>
          </cell>
        </row>
        <row r="9139">
          <cell r="A9139">
            <v>7903351</v>
          </cell>
          <cell r="B9139" t="str">
            <v>슬라이더</v>
          </cell>
          <cell r="C9139" t="str">
            <v>접속함용(JOINT)</v>
          </cell>
          <cell r="D9139" t="str">
            <v>EA</v>
          </cell>
        </row>
        <row r="9140">
          <cell r="A9140">
            <v>7904001</v>
          </cell>
          <cell r="B9140" t="str">
            <v>지지애자</v>
          </cell>
          <cell r="C9140" t="str">
            <v>23kV</v>
          </cell>
          <cell r="D9140" t="str">
            <v>개</v>
          </cell>
        </row>
        <row r="9141">
          <cell r="A9141">
            <v>7904002</v>
          </cell>
          <cell r="B9141" t="str">
            <v>지지애자</v>
          </cell>
          <cell r="C9141" t="str">
            <v>TR 140</v>
          </cell>
          <cell r="D9141" t="str">
            <v>개</v>
          </cell>
        </row>
        <row r="9142">
          <cell r="A9142">
            <v>7904003</v>
          </cell>
          <cell r="B9142" t="str">
            <v>지지애자</v>
          </cell>
          <cell r="C9142" t="str">
            <v>6kV</v>
          </cell>
          <cell r="D9142" t="str">
            <v>개</v>
          </cell>
        </row>
        <row r="9143">
          <cell r="A9143">
            <v>7904004</v>
          </cell>
          <cell r="B9143" t="str">
            <v>지선애자</v>
          </cell>
          <cell r="C9143" t="str">
            <v>100x100</v>
          </cell>
          <cell r="D9143" t="str">
            <v>개</v>
          </cell>
        </row>
        <row r="9144">
          <cell r="A9144">
            <v>7904020</v>
          </cell>
          <cell r="B9144" t="str">
            <v>EPOXY INSULATOR</v>
          </cell>
          <cell r="C9144" t="str">
            <v>24kV 210mm</v>
          </cell>
          <cell r="D9144" t="str">
            <v>개</v>
          </cell>
        </row>
        <row r="9145">
          <cell r="A9145">
            <v>7904021</v>
          </cell>
          <cell r="B9145" t="str">
            <v>EPOXY INSULATOR</v>
          </cell>
          <cell r="C9145" t="str">
            <v>7.2kV 80x80mm</v>
          </cell>
          <cell r="D9145" t="str">
            <v>개</v>
          </cell>
        </row>
        <row r="9146">
          <cell r="A9146">
            <v>7904022</v>
          </cell>
          <cell r="B9146" t="str">
            <v>EPOXY INSULATOR</v>
          </cell>
          <cell r="C9146" t="str">
            <v>7.2kV 55x80mm</v>
          </cell>
          <cell r="D9146" t="str">
            <v>개</v>
          </cell>
        </row>
        <row r="9147">
          <cell r="A9147">
            <v>7904023</v>
          </cell>
          <cell r="B9147" t="str">
            <v>EPOXY INSULATOR</v>
          </cell>
          <cell r="C9147" t="str">
            <v>600V 40x40mm</v>
          </cell>
          <cell r="D9147" t="str">
            <v>개</v>
          </cell>
        </row>
        <row r="9148">
          <cell r="A9148">
            <v>7904040</v>
          </cell>
          <cell r="B9148" t="str">
            <v>현수애자-볼소켓용</v>
          </cell>
          <cell r="C9148" t="str">
            <v>254 mm 36000 LBS</v>
          </cell>
          <cell r="D9148" t="str">
            <v>개</v>
          </cell>
        </row>
        <row r="9149">
          <cell r="A9149">
            <v>7904041</v>
          </cell>
          <cell r="B9149" t="str">
            <v>현수애자-볼소켓용</v>
          </cell>
          <cell r="C9149" t="str">
            <v>254 mm 25000 LBS</v>
          </cell>
          <cell r="D9149" t="str">
            <v>개</v>
          </cell>
        </row>
        <row r="9150">
          <cell r="A9150">
            <v>7904042</v>
          </cell>
          <cell r="B9150" t="str">
            <v>현수애자-볼소켓용</v>
          </cell>
          <cell r="C9150" t="str">
            <v>254 mm 15000 LBS</v>
          </cell>
          <cell r="D9150" t="str">
            <v>개</v>
          </cell>
        </row>
        <row r="9151">
          <cell r="A9151">
            <v>7904043</v>
          </cell>
          <cell r="B9151" t="str">
            <v>현수애자-볼소켓용</v>
          </cell>
          <cell r="C9151" t="str">
            <v>191 mm 25000 LBS</v>
          </cell>
          <cell r="D9151" t="str">
            <v>개</v>
          </cell>
        </row>
        <row r="9152">
          <cell r="A9152">
            <v>7904044</v>
          </cell>
          <cell r="B9152" t="str">
            <v>현수애자-볼소켓용</v>
          </cell>
          <cell r="C9152" t="str">
            <v>191 mm 15000 LBS</v>
          </cell>
          <cell r="D9152" t="str">
            <v>개</v>
          </cell>
        </row>
        <row r="9153">
          <cell r="A9153">
            <v>7904060</v>
          </cell>
          <cell r="B9153" t="str">
            <v>PVC 인류애자</v>
          </cell>
          <cell r="C9153" t="str">
            <v>42x114</v>
          </cell>
          <cell r="D9153" t="str">
            <v>개</v>
          </cell>
        </row>
        <row r="9154">
          <cell r="A9154">
            <v>7904070</v>
          </cell>
          <cell r="B9154" t="str">
            <v>인류애자</v>
          </cell>
          <cell r="C9154" t="str">
            <v>6.9kV</v>
          </cell>
          <cell r="D9154" t="str">
            <v>개</v>
          </cell>
        </row>
        <row r="9155">
          <cell r="A9155">
            <v>7904071</v>
          </cell>
          <cell r="B9155" t="str">
            <v>인류애자</v>
          </cell>
          <cell r="C9155" t="str">
            <v>75x65</v>
          </cell>
          <cell r="D9155" t="str">
            <v>개</v>
          </cell>
        </row>
        <row r="9156">
          <cell r="A9156">
            <v>7904072</v>
          </cell>
          <cell r="B9156" t="str">
            <v>인류애자</v>
          </cell>
          <cell r="C9156" t="str">
            <v>110x95</v>
          </cell>
          <cell r="D9156" t="str">
            <v>개</v>
          </cell>
        </row>
        <row r="9157">
          <cell r="A9157">
            <v>7904080</v>
          </cell>
          <cell r="B9157" t="str">
            <v>저압핀애자</v>
          </cell>
          <cell r="C9157" t="str">
            <v>55x70</v>
          </cell>
          <cell r="D9157" t="str">
            <v>개</v>
          </cell>
        </row>
        <row r="9158">
          <cell r="A9158">
            <v>7904081</v>
          </cell>
          <cell r="B9158" t="str">
            <v>저압핀애자</v>
          </cell>
          <cell r="C9158" t="str">
            <v>65x80</v>
          </cell>
          <cell r="D9158" t="str">
            <v>개</v>
          </cell>
        </row>
        <row r="9159">
          <cell r="A9159">
            <v>7905001</v>
          </cell>
          <cell r="B9159" t="str">
            <v>스트락차</v>
          </cell>
          <cell r="C9159" t="str">
            <v>4-001-81</v>
          </cell>
          <cell r="D9159" t="str">
            <v>m</v>
          </cell>
        </row>
        <row r="9160">
          <cell r="A9160">
            <v>7905002</v>
          </cell>
          <cell r="B9160" t="str">
            <v>스트락차 현조금물</v>
          </cell>
          <cell r="C9160" t="str">
            <v>4-008-81</v>
          </cell>
          <cell r="D9160" t="str">
            <v>EA</v>
          </cell>
        </row>
        <row r="9161">
          <cell r="A9161">
            <v>7905003</v>
          </cell>
          <cell r="B9161" t="str">
            <v>스트락쳐접속금물</v>
          </cell>
          <cell r="C9161" t="str">
            <v>4-004-81</v>
          </cell>
          <cell r="D9161" t="str">
            <v>EA</v>
          </cell>
        </row>
        <row r="9162">
          <cell r="A9162">
            <v>7905004</v>
          </cell>
          <cell r="B9162" t="str">
            <v>스트락쳐  수금물</v>
          </cell>
          <cell r="C9162" t="str">
            <v>4-004-81</v>
          </cell>
          <cell r="D9162" t="str">
            <v>EA</v>
          </cell>
        </row>
        <row r="9163">
          <cell r="A9163">
            <v>7905020</v>
          </cell>
          <cell r="B9163" t="str">
            <v>케이블랙A형 100mm</v>
          </cell>
          <cell r="C9163" t="str">
            <v>4-001-81</v>
          </cell>
          <cell r="D9163" t="str">
            <v>m</v>
          </cell>
        </row>
        <row r="9164">
          <cell r="A9164">
            <v>7905021</v>
          </cell>
          <cell r="B9164" t="str">
            <v>케이블랙A형 150mm</v>
          </cell>
          <cell r="C9164" t="str">
            <v>4-001-81</v>
          </cell>
          <cell r="D9164" t="str">
            <v>m</v>
          </cell>
        </row>
        <row r="9165">
          <cell r="A9165">
            <v>7905022</v>
          </cell>
          <cell r="B9165" t="str">
            <v>케이블랙A형 200mm</v>
          </cell>
          <cell r="C9165" t="str">
            <v>4-001-81</v>
          </cell>
          <cell r="D9165" t="str">
            <v>m</v>
          </cell>
        </row>
        <row r="9166">
          <cell r="A9166">
            <v>7905023</v>
          </cell>
          <cell r="B9166" t="str">
            <v>케이블랙A형 300mm</v>
          </cell>
          <cell r="C9166" t="str">
            <v>4-001-81</v>
          </cell>
          <cell r="D9166" t="str">
            <v>m</v>
          </cell>
        </row>
        <row r="9167">
          <cell r="A9167">
            <v>7905024</v>
          </cell>
          <cell r="B9167" t="str">
            <v>케이블랙A형 400mm</v>
          </cell>
          <cell r="C9167" t="str">
            <v>4-001-81</v>
          </cell>
          <cell r="D9167" t="str">
            <v>m</v>
          </cell>
        </row>
        <row r="9168">
          <cell r="A9168">
            <v>7905025</v>
          </cell>
          <cell r="B9168" t="str">
            <v>케이블랙A형 500mm</v>
          </cell>
          <cell r="C9168" t="str">
            <v>4-001-81</v>
          </cell>
          <cell r="D9168" t="str">
            <v>m</v>
          </cell>
        </row>
        <row r="9169">
          <cell r="A9169">
            <v>7905026</v>
          </cell>
          <cell r="B9169" t="str">
            <v>케이블랙A형 600mm</v>
          </cell>
          <cell r="C9169" t="str">
            <v>4-001-81</v>
          </cell>
          <cell r="D9169" t="str">
            <v>m</v>
          </cell>
        </row>
        <row r="9170">
          <cell r="A9170">
            <v>7905040</v>
          </cell>
          <cell r="B9170" t="str">
            <v>케블랙직선부</v>
          </cell>
          <cell r="C9170" t="str">
            <v>4-004-81</v>
          </cell>
          <cell r="D9170" t="str">
            <v>EA</v>
          </cell>
        </row>
        <row r="9171">
          <cell r="A9171">
            <v>7905041</v>
          </cell>
          <cell r="B9171" t="str">
            <v>케블랙합류부</v>
          </cell>
          <cell r="C9171" t="str">
            <v>4-004-81</v>
          </cell>
          <cell r="D9171" t="str">
            <v>EA</v>
          </cell>
        </row>
        <row r="9172">
          <cell r="A9172">
            <v>7905042</v>
          </cell>
          <cell r="B9172" t="str">
            <v>케블랙승강부 (A)</v>
          </cell>
          <cell r="C9172" t="str">
            <v>4-004-81</v>
          </cell>
          <cell r="D9172" t="str">
            <v>EA</v>
          </cell>
        </row>
        <row r="9173">
          <cell r="A9173">
            <v>7905043</v>
          </cell>
          <cell r="B9173" t="str">
            <v>케블랙승강부 (B)</v>
          </cell>
          <cell r="C9173" t="str">
            <v>4-004-81</v>
          </cell>
          <cell r="D9173" t="str">
            <v>EA</v>
          </cell>
        </row>
        <row r="9174">
          <cell r="A9174">
            <v>7905060</v>
          </cell>
          <cell r="B9174" t="str">
            <v>케블랙직각 1단1호</v>
          </cell>
          <cell r="C9174" t="str">
            <v>4-006-81 (A형)</v>
          </cell>
          <cell r="D9174" t="str">
            <v>EA</v>
          </cell>
        </row>
        <row r="9175">
          <cell r="A9175">
            <v>7905061</v>
          </cell>
          <cell r="B9175" t="str">
            <v>케블랙직각 1단2호</v>
          </cell>
          <cell r="C9175" t="str">
            <v>4-006-81 (A형)</v>
          </cell>
          <cell r="D9175" t="str">
            <v>EA</v>
          </cell>
        </row>
        <row r="9176">
          <cell r="A9176">
            <v>7905062</v>
          </cell>
          <cell r="B9176" t="str">
            <v>케블랙직각 1단1호</v>
          </cell>
          <cell r="C9176" t="str">
            <v>4-006-81 (B형)</v>
          </cell>
          <cell r="D9176" t="str">
            <v>EA</v>
          </cell>
        </row>
        <row r="9177">
          <cell r="A9177">
            <v>7905063</v>
          </cell>
          <cell r="B9177" t="str">
            <v>케블랙직각 1단2호</v>
          </cell>
          <cell r="C9177" t="str">
            <v>4-006-81 (B형)</v>
          </cell>
          <cell r="D9177" t="str">
            <v>EA</v>
          </cell>
        </row>
        <row r="9178">
          <cell r="A9178">
            <v>7905080</v>
          </cell>
          <cell r="B9178" t="str">
            <v>수직상하케이블랙</v>
          </cell>
          <cell r="C9178" t="str">
            <v>100  x 1100</v>
          </cell>
          <cell r="D9178" t="str">
            <v>대</v>
          </cell>
        </row>
        <row r="9179">
          <cell r="A9179">
            <v>7905081</v>
          </cell>
          <cell r="B9179" t="str">
            <v>수직상하케이블랙</v>
          </cell>
          <cell r="C9179" t="str">
            <v>200  x 1100</v>
          </cell>
          <cell r="D9179" t="str">
            <v>대</v>
          </cell>
        </row>
        <row r="9180">
          <cell r="A9180">
            <v>7905082</v>
          </cell>
          <cell r="B9180" t="str">
            <v>수직상하케이블랙</v>
          </cell>
          <cell r="C9180" t="str">
            <v>284  x 1100</v>
          </cell>
          <cell r="D9180" t="str">
            <v>대</v>
          </cell>
        </row>
        <row r="9181">
          <cell r="A9181">
            <v>7905083</v>
          </cell>
          <cell r="B9181" t="str">
            <v>수직상하케이블랙</v>
          </cell>
          <cell r="C9181" t="str">
            <v>384  x 1100</v>
          </cell>
          <cell r="D9181" t="str">
            <v>대</v>
          </cell>
        </row>
        <row r="9182">
          <cell r="A9182">
            <v>7905084</v>
          </cell>
          <cell r="B9182" t="str">
            <v>수직상하케이블랙</v>
          </cell>
          <cell r="C9182" t="str">
            <v>584  x 1100</v>
          </cell>
          <cell r="D9182" t="str">
            <v>대</v>
          </cell>
        </row>
        <row r="9183">
          <cell r="A9183">
            <v>7905100</v>
          </cell>
          <cell r="B9183" t="str">
            <v>인공중계장치용랙</v>
          </cell>
          <cell r="C9183" t="str">
            <v>(수평)4-018-81</v>
          </cell>
          <cell r="D9183" t="str">
            <v>EA</v>
          </cell>
        </row>
        <row r="9184">
          <cell r="A9184">
            <v>7905101</v>
          </cell>
          <cell r="B9184" t="str">
            <v>인공중계장치용랙</v>
          </cell>
          <cell r="C9184" t="str">
            <v>(수직)4-018-81</v>
          </cell>
          <cell r="D9184" t="str">
            <v>EA</v>
          </cell>
        </row>
        <row r="9185">
          <cell r="A9185">
            <v>7905120</v>
          </cell>
          <cell r="B9185" t="str">
            <v>TDZ케블랙(리벳트)</v>
          </cell>
          <cell r="C9185" t="str">
            <v>100mm</v>
          </cell>
          <cell r="D9185" t="str">
            <v>m</v>
          </cell>
        </row>
        <row r="9186">
          <cell r="A9186">
            <v>7905121</v>
          </cell>
          <cell r="B9186" t="str">
            <v>TDZ케블랙(리벳트)</v>
          </cell>
          <cell r="C9186" t="str">
            <v>200mm</v>
          </cell>
          <cell r="D9186" t="str">
            <v>m</v>
          </cell>
        </row>
        <row r="9187">
          <cell r="A9187">
            <v>7905140</v>
          </cell>
          <cell r="B9187" t="str">
            <v>그릿드형케블랙</v>
          </cell>
          <cell r="C9187" t="str">
            <v>4-003-81</v>
          </cell>
          <cell r="D9187" t="str">
            <v>장</v>
          </cell>
        </row>
        <row r="9188">
          <cell r="A9188">
            <v>7905141</v>
          </cell>
          <cell r="B9188" t="str">
            <v>그릿드형케블랙</v>
          </cell>
          <cell r="C9188" t="str">
            <v>접속금물</v>
          </cell>
          <cell r="D9188" t="str">
            <v>EA</v>
          </cell>
        </row>
        <row r="9189">
          <cell r="A9189">
            <v>7905160</v>
          </cell>
          <cell r="B9189" t="str">
            <v>곡케이블랙</v>
          </cell>
          <cell r="C9189" t="str">
            <v>100mm</v>
          </cell>
          <cell r="D9189" t="str">
            <v>EA</v>
          </cell>
        </row>
        <row r="9190">
          <cell r="A9190">
            <v>7905161</v>
          </cell>
          <cell r="B9190" t="str">
            <v>곡케이블랙</v>
          </cell>
          <cell r="C9190" t="str">
            <v>250-300mm</v>
          </cell>
          <cell r="D9190" t="str">
            <v>EA</v>
          </cell>
        </row>
        <row r="9191">
          <cell r="A9191">
            <v>7905162</v>
          </cell>
          <cell r="B9191" t="str">
            <v>곡케이블랙</v>
          </cell>
          <cell r="C9191" t="str">
            <v>400-450mm</v>
          </cell>
          <cell r="D9191" t="str">
            <v>EA</v>
          </cell>
        </row>
        <row r="9192">
          <cell r="A9192">
            <v>7905180</v>
          </cell>
          <cell r="B9192" t="str">
            <v>케이블랙고정FLOOR</v>
          </cell>
          <cell r="C9192" t="str">
            <v>사양</v>
          </cell>
          <cell r="D9192" t="str">
            <v>EA</v>
          </cell>
        </row>
        <row r="9193">
          <cell r="A9193">
            <v>7905190</v>
          </cell>
          <cell r="B9193" t="str">
            <v>45도 연결바</v>
          </cell>
          <cell r="C9193" t="str">
            <v>사양</v>
          </cell>
          <cell r="D9193" t="str">
            <v>EA</v>
          </cell>
        </row>
        <row r="9194">
          <cell r="A9194">
            <v>7905200</v>
          </cell>
          <cell r="B9194" t="str">
            <v>케블랙수금물</v>
          </cell>
          <cell r="C9194" t="str">
            <v>4-005-81</v>
          </cell>
          <cell r="D9194" t="str">
            <v>EA</v>
          </cell>
        </row>
        <row r="9195">
          <cell r="A9195">
            <v>7905201</v>
          </cell>
          <cell r="B9195" t="str">
            <v>케블랙 좌금</v>
          </cell>
          <cell r="C9195" t="str">
            <v>4-008-81</v>
          </cell>
          <cell r="D9195" t="str">
            <v>EA</v>
          </cell>
        </row>
        <row r="9196">
          <cell r="A9196">
            <v>7905202</v>
          </cell>
          <cell r="B9196" t="str">
            <v>케블랙천정취부금</v>
          </cell>
          <cell r="C9196" t="str">
            <v>4-006-81</v>
          </cell>
          <cell r="D9196" t="str">
            <v>EA</v>
          </cell>
        </row>
        <row r="9197">
          <cell r="A9197">
            <v>7905203</v>
          </cell>
          <cell r="B9197" t="str">
            <v>케블랙천정취부금</v>
          </cell>
          <cell r="C9197" t="str">
            <v>4-006-81(100m)</v>
          </cell>
          <cell r="D9197" t="str">
            <v>EA</v>
          </cell>
        </row>
        <row r="9198">
          <cell r="A9198">
            <v>7905204</v>
          </cell>
          <cell r="B9198" t="str">
            <v>케블랙천정취부금</v>
          </cell>
          <cell r="C9198" t="str">
            <v>4-006-81(150m)</v>
          </cell>
          <cell r="D9198" t="str">
            <v>EA</v>
          </cell>
        </row>
        <row r="9199">
          <cell r="A9199">
            <v>7905205</v>
          </cell>
          <cell r="B9199" t="str">
            <v>케블랙천정취부금</v>
          </cell>
          <cell r="C9199" t="str">
            <v>4-006-81(200m)</v>
          </cell>
          <cell r="D9199" t="str">
            <v>EA</v>
          </cell>
        </row>
        <row r="9200">
          <cell r="A9200">
            <v>7905206</v>
          </cell>
          <cell r="B9200" t="str">
            <v>케블랙천정취부금</v>
          </cell>
          <cell r="C9200" t="str">
            <v>4-006-81(300m)</v>
          </cell>
          <cell r="D9200" t="str">
            <v>EA</v>
          </cell>
        </row>
        <row r="9201">
          <cell r="A9201">
            <v>7905220</v>
          </cell>
          <cell r="B9201" t="str">
            <v>랙지지용금물(1호)</v>
          </cell>
          <cell r="C9201" t="str">
            <v>4-006-81</v>
          </cell>
          <cell r="D9201" t="str">
            <v>EA</v>
          </cell>
        </row>
        <row r="9202">
          <cell r="A9202">
            <v>7905221</v>
          </cell>
          <cell r="B9202" t="str">
            <v>랙지지용금물(2호)</v>
          </cell>
          <cell r="C9202" t="str">
            <v>4-006-81</v>
          </cell>
          <cell r="D9202" t="str">
            <v>EA</v>
          </cell>
        </row>
        <row r="9203">
          <cell r="A9203">
            <v>7905240</v>
          </cell>
          <cell r="B9203" t="str">
            <v>케블랙지지금물</v>
          </cell>
          <cell r="C9203" t="str">
            <v>A형 4-006-81</v>
          </cell>
          <cell r="D9203" t="str">
            <v>EA</v>
          </cell>
        </row>
        <row r="9204">
          <cell r="A9204">
            <v>7905241</v>
          </cell>
          <cell r="B9204" t="str">
            <v>케블랙지지금물</v>
          </cell>
          <cell r="C9204" t="str">
            <v>B형 4-006-81</v>
          </cell>
          <cell r="D9204" t="str">
            <v>EA</v>
          </cell>
        </row>
        <row r="9205">
          <cell r="A9205">
            <v>7905242</v>
          </cell>
          <cell r="B9205" t="str">
            <v>케블랙지지금물</v>
          </cell>
          <cell r="C9205" t="str">
            <v>C형 4-006-81</v>
          </cell>
          <cell r="D9205" t="str">
            <v>EA</v>
          </cell>
        </row>
        <row r="9206">
          <cell r="A9206">
            <v>7905243</v>
          </cell>
          <cell r="B9206" t="str">
            <v>케블랙지지금물</v>
          </cell>
          <cell r="C9206" t="str">
            <v>D-1형 4-006-81</v>
          </cell>
          <cell r="D9206" t="str">
            <v>EA</v>
          </cell>
        </row>
        <row r="9207">
          <cell r="A9207">
            <v>7905244</v>
          </cell>
          <cell r="B9207" t="str">
            <v>케블랙지지금물</v>
          </cell>
          <cell r="C9207" t="str">
            <v>D-2형 4-006-81</v>
          </cell>
          <cell r="D9207" t="str">
            <v>EA</v>
          </cell>
        </row>
        <row r="9208">
          <cell r="A9208">
            <v>7905245</v>
          </cell>
          <cell r="B9208" t="str">
            <v>케블랙지지금물</v>
          </cell>
          <cell r="C9208" t="str">
            <v>D-3형 4-006-81</v>
          </cell>
          <cell r="D9208" t="str">
            <v>EA</v>
          </cell>
        </row>
        <row r="9209">
          <cell r="A9209">
            <v>7905246</v>
          </cell>
          <cell r="B9209" t="str">
            <v>케블랙지지금물</v>
          </cell>
          <cell r="C9209" t="str">
            <v>E형 4-006-81</v>
          </cell>
          <cell r="D9209" t="str">
            <v>EA</v>
          </cell>
        </row>
        <row r="9210">
          <cell r="A9210">
            <v>7905260</v>
          </cell>
          <cell r="B9210" t="str">
            <v>랙포박금물</v>
          </cell>
          <cell r="C9210" t="str">
            <v>4-006-81</v>
          </cell>
          <cell r="D9210" t="str">
            <v>EA</v>
          </cell>
        </row>
        <row r="9211">
          <cell r="A9211">
            <v>7905261</v>
          </cell>
          <cell r="B9211" t="str">
            <v>랙취부금물</v>
          </cell>
          <cell r="C9211" t="str">
            <v>4-018-81</v>
          </cell>
          <cell r="D9211" t="str">
            <v>EA</v>
          </cell>
        </row>
        <row r="9212">
          <cell r="A9212">
            <v>7905280</v>
          </cell>
          <cell r="B9212" t="str">
            <v>합류부 (닉켈)</v>
          </cell>
          <cell r="C9212" t="str">
            <v>6t</v>
          </cell>
          <cell r="D9212" t="str">
            <v>EA</v>
          </cell>
        </row>
        <row r="9213">
          <cell r="A9213">
            <v>7905281</v>
          </cell>
          <cell r="B9213" t="str">
            <v>직선부 (닉켈)</v>
          </cell>
          <cell r="C9213" t="str">
            <v>8t</v>
          </cell>
          <cell r="D9213" t="str">
            <v>EA</v>
          </cell>
        </row>
        <row r="9214">
          <cell r="A9214">
            <v>7905282</v>
          </cell>
          <cell r="B9214" t="str">
            <v>가상부절연판</v>
          </cell>
          <cell r="C9214" t="str">
            <v xml:space="preserve"> </v>
          </cell>
          <cell r="D9214" t="str">
            <v>EA</v>
          </cell>
        </row>
        <row r="9215">
          <cell r="A9215">
            <v>7905283</v>
          </cell>
          <cell r="B9215" t="str">
            <v>C.D.F상부절연판</v>
          </cell>
          <cell r="C9215" t="str">
            <v xml:space="preserve"> </v>
          </cell>
          <cell r="D9215" t="str">
            <v>EA</v>
          </cell>
        </row>
        <row r="9216">
          <cell r="A9216">
            <v>7905300</v>
          </cell>
          <cell r="B9216" t="str">
            <v>절연붓싱</v>
          </cell>
          <cell r="C9216" t="str">
            <v>1호</v>
          </cell>
          <cell r="D9216" t="str">
            <v>EA</v>
          </cell>
        </row>
        <row r="9217">
          <cell r="A9217">
            <v>7905301</v>
          </cell>
          <cell r="B9217" t="str">
            <v>절연붓싱</v>
          </cell>
          <cell r="C9217" t="str">
            <v>2호</v>
          </cell>
          <cell r="D9217" t="str">
            <v>EA</v>
          </cell>
        </row>
        <row r="9218">
          <cell r="A9218">
            <v>7905302</v>
          </cell>
          <cell r="B9218" t="str">
            <v>절연붓싱</v>
          </cell>
          <cell r="C9218" t="str">
            <v>3호</v>
          </cell>
          <cell r="D9218" t="str">
            <v>EA</v>
          </cell>
        </row>
        <row r="9219">
          <cell r="A9219">
            <v>7905303</v>
          </cell>
          <cell r="B9219" t="str">
            <v>절연붓싱</v>
          </cell>
          <cell r="C9219" t="str">
            <v>4호</v>
          </cell>
          <cell r="D9219" t="str">
            <v>EA</v>
          </cell>
        </row>
        <row r="9220">
          <cell r="A9220">
            <v>7905304</v>
          </cell>
          <cell r="B9220" t="str">
            <v>절연붓싱</v>
          </cell>
          <cell r="C9220" t="str">
            <v>5호</v>
          </cell>
          <cell r="D9220" t="str">
            <v>EA</v>
          </cell>
        </row>
        <row r="9221">
          <cell r="A9221">
            <v>7905305</v>
          </cell>
          <cell r="B9221" t="str">
            <v>절연가대</v>
          </cell>
          <cell r="C9221" t="str">
            <v>1-1호</v>
          </cell>
          <cell r="D9221" t="str">
            <v>EA</v>
          </cell>
        </row>
        <row r="9222">
          <cell r="A9222">
            <v>7905306</v>
          </cell>
          <cell r="B9222" t="str">
            <v>절연가대</v>
          </cell>
          <cell r="C9222" t="str">
            <v>1호</v>
          </cell>
          <cell r="D9222" t="str">
            <v>EA</v>
          </cell>
        </row>
        <row r="9223">
          <cell r="A9223">
            <v>7905307</v>
          </cell>
          <cell r="B9223" t="str">
            <v>절연가대</v>
          </cell>
          <cell r="C9223" t="str">
            <v>2호</v>
          </cell>
          <cell r="D9223" t="str">
            <v>EA</v>
          </cell>
        </row>
        <row r="9224">
          <cell r="A9224">
            <v>7905320</v>
          </cell>
          <cell r="B9224" t="str">
            <v>양취부금물 A형</v>
          </cell>
          <cell r="C9224" t="str">
            <v>4-009-81</v>
          </cell>
          <cell r="D9224" t="str">
            <v>SET</v>
          </cell>
        </row>
        <row r="9225">
          <cell r="A9225">
            <v>7905321</v>
          </cell>
          <cell r="B9225" t="str">
            <v>양취부금물 B형</v>
          </cell>
          <cell r="C9225" t="str">
            <v>4-009-81</v>
          </cell>
          <cell r="D9225" t="str">
            <v>SET</v>
          </cell>
        </row>
        <row r="9226">
          <cell r="A9226">
            <v>7905322</v>
          </cell>
          <cell r="B9226" t="str">
            <v>C.D.F 고정금물</v>
          </cell>
          <cell r="C9226" t="str">
            <v>4-009-81</v>
          </cell>
          <cell r="D9226" t="str">
            <v>EA</v>
          </cell>
        </row>
        <row r="9227">
          <cell r="A9227">
            <v>7905340</v>
          </cell>
          <cell r="B9227" t="str">
            <v>현아볼트 16x1.2m</v>
          </cell>
          <cell r="C9227" t="str">
            <v>4-009-81</v>
          </cell>
          <cell r="D9227" t="str">
            <v>SET</v>
          </cell>
        </row>
        <row r="9228">
          <cell r="A9228">
            <v>7905341</v>
          </cell>
          <cell r="B9228" t="str">
            <v>현아볼트 16x1.5m</v>
          </cell>
          <cell r="C9228" t="str">
            <v>4-009-81</v>
          </cell>
          <cell r="D9228" t="str">
            <v>SET</v>
          </cell>
        </row>
        <row r="9229">
          <cell r="A9229">
            <v>7905342</v>
          </cell>
          <cell r="B9229" t="str">
            <v>현아볼트 16x1.7m</v>
          </cell>
          <cell r="C9229" t="str">
            <v>4-009-81</v>
          </cell>
          <cell r="D9229" t="str">
            <v>SET</v>
          </cell>
        </row>
        <row r="9230">
          <cell r="A9230">
            <v>7905343</v>
          </cell>
          <cell r="B9230" t="str">
            <v>현아볼트 16x2.0m</v>
          </cell>
          <cell r="C9230" t="str">
            <v>4-009-81</v>
          </cell>
          <cell r="D9230" t="str">
            <v>SET</v>
          </cell>
        </row>
        <row r="9231">
          <cell r="A9231">
            <v>7905344</v>
          </cell>
          <cell r="B9231" t="str">
            <v>현아볼트 16x2.2m</v>
          </cell>
          <cell r="C9231" t="str">
            <v>4-009-81</v>
          </cell>
          <cell r="D9231" t="str">
            <v>SET</v>
          </cell>
        </row>
        <row r="9232">
          <cell r="A9232">
            <v>7905345</v>
          </cell>
          <cell r="B9232" t="str">
            <v>현아볼트 16x2.5m</v>
          </cell>
          <cell r="C9232" t="str">
            <v>4-009-81</v>
          </cell>
          <cell r="D9232" t="str">
            <v>SET</v>
          </cell>
        </row>
        <row r="9233">
          <cell r="A9233">
            <v>7905346</v>
          </cell>
          <cell r="B9233" t="str">
            <v>현아볼트 16x2.7m</v>
          </cell>
          <cell r="C9233" t="str">
            <v>4-009-81</v>
          </cell>
          <cell r="D9233" t="str">
            <v>SET</v>
          </cell>
        </row>
        <row r="9234">
          <cell r="A9234">
            <v>7905347</v>
          </cell>
          <cell r="B9234" t="str">
            <v>현아볼트 16x3.0m</v>
          </cell>
          <cell r="C9234" t="str">
            <v>4-009-81</v>
          </cell>
          <cell r="D9234" t="str">
            <v>SET</v>
          </cell>
        </row>
        <row r="9235">
          <cell r="A9235">
            <v>7905360</v>
          </cell>
          <cell r="B9235" t="str">
            <v>AY 볼트너트</v>
          </cell>
          <cell r="C9235" t="str">
            <v>4-009-81</v>
          </cell>
          <cell r="D9235" t="str">
            <v>EA</v>
          </cell>
        </row>
        <row r="9236">
          <cell r="A9236">
            <v>7905380</v>
          </cell>
          <cell r="B9236" t="str">
            <v>C형 찬넬</v>
          </cell>
          <cell r="C9236" t="str">
            <v>4-007-81</v>
          </cell>
          <cell r="D9236" t="str">
            <v>m</v>
          </cell>
        </row>
        <row r="9237">
          <cell r="A9237">
            <v>7905381</v>
          </cell>
          <cell r="B9237" t="str">
            <v>C형 접속금물</v>
          </cell>
          <cell r="C9237" t="str">
            <v>4-007-81</v>
          </cell>
          <cell r="D9237" t="str">
            <v>EA</v>
          </cell>
        </row>
        <row r="9238">
          <cell r="A9238">
            <v>7905400</v>
          </cell>
          <cell r="B9238" t="str">
            <v>표준철가 (A형)</v>
          </cell>
          <cell r="C9238" t="str">
            <v xml:space="preserve"> </v>
          </cell>
          <cell r="D9238" t="str">
            <v>대</v>
          </cell>
        </row>
        <row r="9239">
          <cell r="A9239">
            <v>7905401</v>
          </cell>
          <cell r="B9239" t="str">
            <v>표준철가 (B형)</v>
          </cell>
          <cell r="C9239" t="str">
            <v>4-020-83</v>
          </cell>
          <cell r="D9239" t="str">
            <v>대</v>
          </cell>
        </row>
        <row r="9240">
          <cell r="A9240">
            <v>7905402</v>
          </cell>
          <cell r="B9240" t="str">
            <v>표준철가 (C형)</v>
          </cell>
          <cell r="C9240" t="str">
            <v>1호</v>
          </cell>
          <cell r="D9240" t="str">
            <v>대</v>
          </cell>
        </row>
        <row r="9241">
          <cell r="A9241">
            <v>7905403</v>
          </cell>
          <cell r="B9241" t="str">
            <v>표준철가 (C형)</v>
          </cell>
          <cell r="C9241" t="str">
            <v>2호</v>
          </cell>
          <cell r="D9241" t="str">
            <v>대</v>
          </cell>
        </row>
        <row r="9242">
          <cell r="A9242">
            <v>7905420</v>
          </cell>
          <cell r="B9242" t="str">
            <v>크램프및지지금물</v>
          </cell>
          <cell r="C9242" t="str">
            <v>4-007-81</v>
          </cell>
          <cell r="D9242" t="str">
            <v>SET</v>
          </cell>
        </row>
        <row r="9243">
          <cell r="A9243">
            <v>7905440</v>
          </cell>
          <cell r="B9243" t="str">
            <v>분기형동단자</v>
          </cell>
          <cell r="C9243" t="str">
            <v>125-200</v>
          </cell>
          <cell r="D9243" t="str">
            <v>EA</v>
          </cell>
        </row>
        <row r="9244">
          <cell r="A9244">
            <v>7905441</v>
          </cell>
          <cell r="B9244" t="str">
            <v>분기형동단자</v>
          </cell>
          <cell r="C9244" t="str">
            <v>60-14</v>
          </cell>
          <cell r="D9244" t="str">
            <v>EA</v>
          </cell>
        </row>
        <row r="9245">
          <cell r="A9245">
            <v>7905442</v>
          </cell>
          <cell r="B9245" t="str">
            <v>분기형동단자</v>
          </cell>
          <cell r="C9245" t="str">
            <v>30-50</v>
          </cell>
          <cell r="D9245" t="str">
            <v>EA</v>
          </cell>
        </row>
        <row r="9246">
          <cell r="A9246">
            <v>7905443</v>
          </cell>
          <cell r="B9246" t="str">
            <v>분기형동단자</v>
          </cell>
          <cell r="C9246" t="str">
            <v>8-22</v>
          </cell>
          <cell r="D9246" t="str">
            <v>EA</v>
          </cell>
        </row>
        <row r="9247">
          <cell r="A9247">
            <v>7905460</v>
          </cell>
          <cell r="B9247" t="str">
            <v>케이블홀앵글셋트</v>
          </cell>
          <cell r="C9247" t="str">
            <v>100x140</v>
          </cell>
          <cell r="D9247" t="str">
            <v>조</v>
          </cell>
        </row>
        <row r="9248">
          <cell r="A9248">
            <v>7905461</v>
          </cell>
          <cell r="B9248" t="str">
            <v>케이블홀앵글셋트</v>
          </cell>
          <cell r="C9248" t="str">
            <v>240x180</v>
          </cell>
          <cell r="D9248" t="str">
            <v>조</v>
          </cell>
        </row>
        <row r="9249">
          <cell r="A9249">
            <v>7905462</v>
          </cell>
          <cell r="B9249" t="str">
            <v>케이블홀앵글셋트</v>
          </cell>
          <cell r="C9249" t="str">
            <v>320x260</v>
          </cell>
          <cell r="D9249" t="str">
            <v>조</v>
          </cell>
        </row>
        <row r="9250">
          <cell r="A9250">
            <v>7905463</v>
          </cell>
          <cell r="B9250" t="str">
            <v>케이블홀앵글셋트</v>
          </cell>
          <cell r="C9250" t="str">
            <v>424x340</v>
          </cell>
          <cell r="D9250" t="str">
            <v>조</v>
          </cell>
        </row>
        <row r="9251">
          <cell r="A9251">
            <v>7905464</v>
          </cell>
          <cell r="B9251" t="str">
            <v>케이블홀앵글셋트</v>
          </cell>
          <cell r="C9251" t="str">
            <v>584x470</v>
          </cell>
          <cell r="D9251" t="str">
            <v>조</v>
          </cell>
        </row>
        <row r="9252">
          <cell r="A9252">
            <v>7905480</v>
          </cell>
          <cell r="B9252" t="str">
            <v>CABLE삼각벽부지지</v>
          </cell>
          <cell r="C9252" t="str">
            <v>100mm</v>
          </cell>
          <cell r="D9252" t="str">
            <v>EA</v>
          </cell>
        </row>
        <row r="9253">
          <cell r="A9253">
            <v>7905481</v>
          </cell>
          <cell r="B9253" t="str">
            <v>CABLE삼각벽부지지</v>
          </cell>
          <cell r="C9253" t="str">
            <v>200mm</v>
          </cell>
          <cell r="D9253" t="str">
            <v>EA</v>
          </cell>
        </row>
        <row r="9254">
          <cell r="A9254">
            <v>7905482</v>
          </cell>
          <cell r="B9254" t="str">
            <v>CABLE삼각벽부지지</v>
          </cell>
          <cell r="C9254" t="str">
            <v>300mm</v>
          </cell>
          <cell r="D9254" t="str">
            <v>EA</v>
          </cell>
        </row>
        <row r="9255">
          <cell r="A9255">
            <v>7905483</v>
          </cell>
          <cell r="B9255" t="str">
            <v>CABLE삼각벽부지지</v>
          </cell>
          <cell r="C9255" t="str">
            <v>400mm</v>
          </cell>
          <cell r="D9255" t="str">
            <v>EA</v>
          </cell>
        </row>
        <row r="9256">
          <cell r="A9256">
            <v>7905484</v>
          </cell>
          <cell r="B9256" t="str">
            <v>CABLE삼각벽부지지</v>
          </cell>
          <cell r="C9256" t="str">
            <v>500mm</v>
          </cell>
          <cell r="D9256" t="str">
            <v>EA</v>
          </cell>
        </row>
        <row r="9257">
          <cell r="A9257">
            <v>7905500</v>
          </cell>
          <cell r="B9257" t="str">
            <v>각파이프결합금물</v>
          </cell>
          <cell r="C9257" t="str">
            <v>4-003-81</v>
          </cell>
          <cell r="D9257" t="str">
            <v>EA</v>
          </cell>
        </row>
        <row r="9258">
          <cell r="A9258">
            <v>7905520</v>
          </cell>
          <cell r="B9258" t="str">
            <v>가상부고정금물</v>
          </cell>
          <cell r="C9258" t="str">
            <v>4-006-81</v>
          </cell>
          <cell r="D9258" t="str">
            <v>EA</v>
          </cell>
        </row>
        <row r="9259">
          <cell r="A9259">
            <v>7905540</v>
          </cell>
          <cell r="B9259" t="str">
            <v>보강평강 (A형)</v>
          </cell>
          <cell r="C9259" t="str">
            <v>4-003-81</v>
          </cell>
          <cell r="D9259" t="str">
            <v>m</v>
          </cell>
        </row>
        <row r="9260">
          <cell r="A9260">
            <v>7905541</v>
          </cell>
          <cell r="B9260" t="str">
            <v>보강평강 (B형)</v>
          </cell>
          <cell r="C9260" t="str">
            <v>4-003-81</v>
          </cell>
          <cell r="D9260" t="str">
            <v>m</v>
          </cell>
        </row>
        <row r="9261">
          <cell r="A9261">
            <v>7905542</v>
          </cell>
          <cell r="B9261" t="str">
            <v>보강평강 말단철물</v>
          </cell>
          <cell r="C9261" t="str">
            <v>4-003-81</v>
          </cell>
          <cell r="D9261" t="str">
            <v>EA</v>
          </cell>
        </row>
        <row r="9262">
          <cell r="A9262">
            <v>7905560</v>
          </cell>
          <cell r="B9262" t="str">
            <v>찬 넬</v>
          </cell>
          <cell r="C9262" t="str">
            <v>50x25x4.5</v>
          </cell>
          <cell r="D9262" t="str">
            <v>m</v>
          </cell>
        </row>
        <row r="9263">
          <cell r="A9263">
            <v>7905561</v>
          </cell>
          <cell r="B9263" t="str">
            <v>찬 넬 (수금물)</v>
          </cell>
          <cell r="C9263" t="str">
            <v>4-005-81</v>
          </cell>
          <cell r="D9263" t="str">
            <v>EA</v>
          </cell>
        </row>
        <row r="9264">
          <cell r="A9264">
            <v>7905580</v>
          </cell>
          <cell r="B9264" t="str">
            <v>찬넬프레이트</v>
          </cell>
          <cell r="C9264" t="str">
            <v>4-006-81</v>
          </cell>
          <cell r="D9264" t="str">
            <v>EA</v>
          </cell>
        </row>
        <row r="9265">
          <cell r="A9265">
            <v>7905581</v>
          </cell>
          <cell r="B9265" t="str">
            <v>J 볼트너트</v>
          </cell>
          <cell r="C9265" t="str">
            <v>4-009-81</v>
          </cell>
          <cell r="D9265" t="str">
            <v>EA</v>
          </cell>
        </row>
        <row r="9266">
          <cell r="A9266">
            <v>7905600</v>
          </cell>
          <cell r="B9266" t="str">
            <v>특수볼트너트</v>
          </cell>
          <cell r="C9266" t="str">
            <v>4-018-81</v>
          </cell>
          <cell r="D9266" t="str">
            <v>EA</v>
          </cell>
        </row>
        <row r="9267">
          <cell r="A9267">
            <v>7905601</v>
          </cell>
          <cell r="B9267" t="str">
            <v>써포트부라켓</v>
          </cell>
          <cell r="C9267" t="str">
            <v>4-018-81</v>
          </cell>
          <cell r="D9267" t="str">
            <v>EA</v>
          </cell>
        </row>
        <row r="9268">
          <cell r="A9268">
            <v>7905602</v>
          </cell>
          <cell r="B9268" t="str">
            <v>플레트홈</v>
          </cell>
          <cell r="C9268" t="str">
            <v>4-017-81</v>
          </cell>
          <cell r="D9268" t="str">
            <v>EA</v>
          </cell>
        </row>
        <row r="9269">
          <cell r="A9269">
            <v>7905620</v>
          </cell>
          <cell r="B9269" t="str">
            <v>밧데리받침대(A형)</v>
          </cell>
          <cell r="C9269" t="str">
            <v>PS 1680-840</v>
          </cell>
          <cell r="D9269" t="str">
            <v>EA</v>
          </cell>
        </row>
        <row r="9270">
          <cell r="A9270">
            <v>7905621</v>
          </cell>
          <cell r="B9270" t="str">
            <v>밧데리받침대(B형)</v>
          </cell>
          <cell r="C9270" t="str">
            <v>PS 660-240</v>
          </cell>
          <cell r="D9270" t="str">
            <v>EA</v>
          </cell>
        </row>
        <row r="9271">
          <cell r="A9271">
            <v>7905640</v>
          </cell>
          <cell r="B9271" t="str">
            <v>스파스트락차</v>
          </cell>
          <cell r="C9271" t="str">
            <v xml:space="preserve"> </v>
          </cell>
          <cell r="D9271" t="str">
            <v>m</v>
          </cell>
        </row>
        <row r="9272">
          <cell r="A9272">
            <v>7905660</v>
          </cell>
          <cell r="B9272" t="str">
            <v>간이폴</v>
          </cell>
          <cell r="C9272" t="str">
            <v>4.5m x 6m</v>
          </cell>
          <cell r="D9272" t="str">
            <v>대</v>
          </cell>
        </row>
        <row r="9273">
          <cell r="A9273">
            <v>7905680</v>
          </cell>
          <cell r="B9273" t="str">
            <v>축전지다이</v>
          </cell>
          <cell r="C9273" t="str">
            <v>1400 x 1750</v>
          </cell>
          <cell r="D9273" t="str">
            <v>대</v>
          </cell>
        </row>
        <row r="9274">
          <cell r="A9274">
            <v>7905681</v>
          </cell>
          <cell r="B9274" t="str">
            <v>장비다이</v>
          </cell>
          <cell r="C9274" t="str">
            <v>1000 x 1500</v>
          </cell>
          <cell r="D9274" t="str">
            <v>대</v>
          </cell>
        </row>
        <row r="9275">
          <cell r="A9275">
            <v>7905682</v>
          </cell>
          <cell r="B9275" t="str">
            <v>장비다이</v>
          </cell>
          <cell r="C9275" t="str">
            <v>1000 x 1100</v>
          </cell>
          <cell r="D9275" t="str">
            <v>대</v>
          </cell>
        </row>
        <row r="9276">
          <cell r="A9276">
            <v>7906001</v>
          </cell>
          <cell r="B9276" t="str">
            <v>인수공잠금장치</v>
          </cell>
          <cell r="C9276" t="str">
            <v>EJC101-가 대형</v>
          </cell>
          <cell r="D9276" t="str">
            <v>EA</v>
          </cell>
        </row>
        <row r="9277">
          <cell r="A9277">
            <v>7906002</v>
          </cell>
          <cell r="B9277" t="str">
            <v>인수공잠금장치</v>
          </cell>
          <cell r="C9277" t="str">
            <v>EJC101-나 소형</v>
          </cell>
          <cell r="D9277" t="str">
            <v>EA</v>
          </cell>
        </row>
        <row r="9278">
          <cell r="A9278">
            <v>7906003</v>
          </cell>
          <cell r="B9278" t="str">
            <v>인수공잠금장치</v>
          </cell>
          <cell r="C9278" t="str">
            <v>EJC101-다 수공</v>
          </cell>
          <cell r="D9278" t="str">
            <v>EA</v>
          </cell>
        </row>
        <row r="9279">
          <cell r="A9279">
            <v>7906004</v>
          </cell>
          <cell r="B9279" t="str">
            <v>인수공승고용</v>
          </cell>
          <cell r="C9279" t="str">
            <v>EJC102-가 대형</v>
          </cell>
          <cell r="D9279" t="str">
            <v>EA</v>
          </cell>
        </row>
        <row r="9280">
          <cell r="A9280">
            <v>7906020</v>
          </cell>
          <cell r="B9280" t="str">
            <v>이음철개(맨홀틀)</v>
          </cell>
          <cell r="C9280" t="str">
            <v>EJC102-나 소형</v>
          </cell>
          <cell r="D9280" t="str">
            <v>EA</v>
          </cell>
        </row>
        <row r="9281">
          <cell r="A9281">
            <v>7906021</v>
          </cell>
          <cell r="B9281" t="str">
            <v>이음철개(맨홀틀)</v>
          </cell>
          <cell r="C9281" t="str">
            <v>EJC102-다 수공</v>
          </cell>
          <cell r="D9281" t="str">
            <v>EA</v>
          </cell>
        </row>
        <row r="9282">
          <cell r="A9282">
            <v>7906030</v>
          </cell>
          <cell r="B9282" t="str">
            <v>단자함인입벽철</v>
          </cell>
          <cell r="C9282" t="str">
            <v>EJC103-가 수평</v>
          </cell>
          <cell r="D9282" t="str">
            <v>EA</v>
          </cell>
        </row>
        <row r="9283">
          <cell r="A9283">
            <v>7906031</v>
          </cell>
          <cell r="B9283" t="str">
            <v>단자스탑보호철물</v>
          </cell>
          <cell r="C9283" t="str">
            <v>EJC104</v>
          </cell>
          <cell r="D9283" t="str">
            <v>EA</v>
          </cell>
        </row>
        <row r="9284">
          <cell r="A9284">
            <v>7906040</v>
          </cell>
          <cell r="B9284" t="str">
            <v>케이블인입크램프</v>
          </cell>
          <cell r="C9284" t="str">
            <v>EJC105-가</v>
          </cell>
          <cell r="D9284" t="str">
            <v>EA</v>
          </cell>
        </row>
        <row r="9285">
          <cell r="A9285">
            <v>7906041</v>
          </cell>
          <cell r="B9285" t="str">
            <v>케이블인입크램프</v>
          </cell>
          <cell r="C9285" t="str">
            <v>EJC105-나</v>
          </cell>
          <cell r="D9285" t="str">
            <v>EA</v>
          </cell>
        </row>
        <row r="9286">
          <cell r="A9286">
            <v>7906042</v>
          </cell>
          <cell r="B9286" t="str">
            <v>케이블인입크램프</v>
          </cell>
          <cell r="C9286" t="str">
            <v>EJC105-다</v>
          </cell>
          <cell r="D9286" t="str">
            <v>EA</v>
          </cell>
        </row>
        <row r="9287">
          <cell r="A9287">
            <v>7906050</v>
          </cell>
          <cell r="B9287" t="str">
            <v>케인밴드</v>
          </cell>
          <cell r="C9287" t="str">
            <v>EJC106-가</v>
          </cell>
          <cell r="D9287" t="str">
            <v>EA</v>
          </cell>
        </row>
        <row r="9288">
          <cell r="A9288">
            <v>7906051</v>
          </cell>
          <cell r="B9288" t="str">
            <v>케인핀</v>
          </cell>
          <cell r="C9288" t="str">
            <v>EJC106-나</v>
          </cell>
          <cell r="D9288" t="str">
            <v>EA</v>
          </cell>
        </row>
        <row r="9289">
          <cell r="A9289">
            <v>7906060</v>
          </cell>
          <cell r="B9289" t="str">
            <v>철주밴드</v>
          </cell>
          <cell r="C9289" t="str">
            <v>EJC105-다</v>
          </cell>
          <cell r="D9289" t="str">
            <v>EA</v>
          </cell>
        </row>
        <row r="9290">
          <cell r="A9290">
            <v>7906061</v>
          </cell>
          <cell r="B9290" t="str">
            <v>철백관주</v>
          </cell>
          <cell r="C9290" t="str">
            <v>EJC108-가</v>
          </cell>
          <cell r="D9290" t="str">
            <v>EA</v>
          </cell>
        </row>
        <row r="9291">
          <cell r="A9291">
            <v>7906062</v>
          </cell>
          <cell r="B9291" t="str">
            <v>철백관주</v>
          </cell>
          <cell r="C9291" t="str">
            <v>EJC108-나</v>
          </cell>
          <cell r="D9291" t="str">
            <v>EA</v>
          </cell>
        </row>
        <row r="9292">
          <cell r="A9292">
            <v>7906070</v>
          </cell>
          <cell r="B9292" t="str">
            <v>조립식사다리</v>
          </cell>
          <cell r="C9292" t="str">
            <v>EJC109-가</v>
          </cell>
          <cell r="D9292" t="str">
            <v>EA</v>
          </cell>
        </row>
        <row r="9293">
          <cell r="A9293">
            <v>7906071</v>
          </cell>
          <cell r="B9293" t="str">
            <v>조립식사다리</v>
          </cell>
          <cell r="C9293" t="str">
            <v>EJC109-나</v>
          </cell>
          <cell r="D9293" t="str">
            <v>EA</v>
          </cell>
        </row>
        <row r="9294">
          <cell r="A9294">
            <v>7906072</v>
          </cell>
          <cell r="B9294" t="str">
            <v>M.D.F 이동사다리</v>
          </cell>
          <cell r="C9294" t="str">
            <v>EJC111</v>
          </cell>
          <cell r="D9294" t="str">
            <v>EA</v>
          </cell>
        </row>
        <row r="9295">
          <cell r="A9295">
            <v>7906080</v>
          </cell>
          <cell r="B9295" t="str">
            <v>점퍼인출기</v>
          </cell>
          <cell r="C9295" t="str">
            <v>EJC110-가</v>
          </cell>
          <cell r="D9295" t="str">
            <v>EA</v>
          </cell>
        </row>
        <row r="9296">
          <cell r="A9296">
            <v>7906081</v>
          </cell>
          <cell r="B9296" t="str">
            <v>점퍼인출기</v>
          </cell>
          <cell r="C9296" t="str">
            <v>EJC110-나</v>
          </cell>
          <cell r="D9296" t="str">
            <v>EA</v>
          </cell>
        </row>
        <row r="9297">
          <cell r="A9297">
            <v>7906100</v>
          </cell>
          <cell r="B9297" t="str">
            <v>집중형접지대(2홀)</v>
          </cell>
          <cell r="C9297" t="str">
            <v>EJC113-가  2호</v>
          </cell>
          <cell r="D9297" t="str">
            <v>EA</v>
          </cell>
        </row>
        <row r="9298">
          <cell r="A9298">
            <v>7906101</v>
          </cell>
          <cell r="B9298" t="str">
            <v>집중형접지대(2홀)</v>
          </cell>
          <cell r="C9298" t="str">
            <v>EJC113-나  3호</v>
          </cell>
          <cell r="D9298" t="str">
            <v>EA</v>
          </cell>
        </row>
        <row r="9299">
          <cell r="A9299">
            <v>7906102</v>
          </cell>
          <cell r="B9299" t="str">
            <v>집중형접지대(2홀)</v>
          </cell>
          <cell r="C9299" t="str">
            <v>EJC113-다  4호</v>
          </cell>
          <cell r="D9299" t="str">
            <v>EA</v>
          </cell>
        </row>
        <row r="9300">
          <cell r="A9300">
            <v>7906103</v>
          </cell>
          <cell r="B9300" t="str">
            <v>집중형접지대(2홀)</v>
          </cell>
          <cell r="C9300" t="str">
            <v>EJC113-라  5호</v>
          </cell>
          <cell r="D9300" t="str">
            <v>EA</v>
          </cell>
        </row>
        <row r="9301">
          <cell r="A9301">
            <v>7906104</v>
          </cell>
          <cell r="B9301" t="str">
            <v>집중형접지대(2홀)</v>
          </cell>
          <cell r="C9301" t="str">
            <v>EJC113-마  6호</v>
          </cell>
          <cell r="D9301" t="str">
            <v>EA</v>
          </cell>
        </row>
        <row r="9302">
          <cell r="A9302">
            <v>7906105</v>
          </cell>
          <cell r="B9302" t="str">
            <v>집중형접지대(2홀)</v>
          </cell>
          <cell r="C9302" t="str">
            <v>EJC113-바  7호</v>
          </cell>
          <cell r="D9302" t="str">
            <v>EA</v>
          </cell>
        </row>
        <row r="9303">
          <cell r="A9303">
            <v>7906106</v>
          </cell>
          <cell r="B9303" t="str">
            <v>집중형접지대(2홀)</v>
          </cell>
          <cell r="C9303" t="str">
            <v>EJC113-사  8호</v>
          </cell>
          <cell r="D9303" t="str">
            <v>EA</v>
          </cell>
        </row>
        <row r="9304">
          <cell r="A9304">
            <v>7906120</v>
          </cell>
          <cell r="B9304" t="str">
            <v>인수공안전망</v>
          </cell>
          <cell r="C9304" t="str">
            <v>EJC114-가 대형</v>
          </cell>
          <cell r="D9304" t="str">
            <v>EA</v>
          </cell>
        </row>
        <row r="9305">
          <cell r="A9305">
            <v>7906121</v>
          </cell>
          <cell r="B9305" t="str">
            <v>인수공안전망</v>
          </cell>
          <cell r="C9305" t="str">
            <v>EJC114-나 소형</v>
          </cell>
          <cell r="D9305" t="str">
            <v>EA</v>
          </cell>
        </row>
        <row r="9306">
          <cell r="A9306">
            <v>7906122</v>
          </cell>
          <cell r="B9306" t="str">
            <v>인수공안전망</v>
          </cell>
          <cell r="C9306" t="str">
            <v>EJC114-다 수공</v>
          </cell>
          <cell r="D9306" t="str">
            <v>EA</v>
          </cell>
        </row>
        <row r="9307">
          <cell r="A9307">
            <v>7906140</v>
          </cell>
          <cell r="B9307" t="str">
            <v>사각위험표지판</v>
          </cell>
          <cell r="C9307" t="str">
            <v>EJC121 스텐레스</v>
          </cell>
          <cell r="D9307" t="str">
            <v>EA</v>
          </cell>
        </row>
        <row r="9308">
          <cell r="A9308">
            <v>7906141</v>
          </cell>
          <cell r="B9308" t="str">
            <v>주의표지판</v>
          </cell>
          <cell r="C9308" t="str">
            <v>EJC123 지지대</v>
          </cell>
          <cell r="D9308" t="str">
            <v>EA</v>
          </cell>
        </row>
        <row r="9309">
          <cell r="A9309">
            <v>7906142</v>
          </cell>
          <cell r="B9309" t="str">
            <v>삼각깃발</v>
          </cell>
          <cell r="C9309" t="str">
            <v>EJC124-가</v>
          </cell>
          <cell r="D9309" t="str">
            <v>EA</v>
          </cell>
        </row>
        <row r="9310">
          <cell r="A9310">
            <v>7906143</v>
          </cell>
          <cell r="B9310" t="str">
            <v>소형삼각깃발</v>
          </cell>
          <cell r="C9310" t="str">
            <v>EJC124-나</v>
          </cell>
          <cell r="D9310" t="str">
            <v>EA</v>
          </cell>
        </row>
        <row r="9311">
          <cell r="A9311">
            <v>7906144</v>
          </cell>
          <cell r="B9311" t="str">
            <v>깃발지지대</v>
          </cell>
          <cell r="C9311" t="str">
            <v>EJC124-다</v>
          </cell>
          <cell r="D9311" t="str">
            <v>EA</v>
          </cell>
        </row>
        <row r="9312">
          <cell r="A9312">
            <v>7906145</v>
          </cell>
          <cell r="B9312" t="str">
            <v>깃발지지봉</v>
          </cell>
          <cell r="C9312" t="str">
            <v>EJC124-라</v>
          </cell>
          <cell r="D9312" t="str">
            <v>EA</v>
          </cell>
        </row>
        <row r="9313">
          <cell r="A9313">
            <v>7906146</v>
          </cell>
          <cell r="B9313" t="str">
            <v>케이블매설핀</v>
          </cell>
          <cell r="C9313" t="str">
            <v>EJC125 청동주조</v>
          </cell>
          <cell r="D9313" t="str">
            <v>EA</v>
          </cell>
        </row>
        <row r="9314">
          <cell r="A9314">
            <v>7906147</v>
          </cell>
          <cell r="B9314" t="str">
            <v>케이블매설핀</v>
          </cell>
          <cell r="C9314" t="str">
            <v>시공비</v>
          </cell>
          <cell r="D9314" t="str">
            <v>EA</v>
          </cell>
        </row>
        <row r="9315">
          <cell r="A9315">
            <v>7906148</v>
          </cell>
          <cell r="B9315" t="str">
            <v>지상고표시판</v>
          </cell>
          <cell r="C9315" t="str">
            <v>EJC127</v>
          </cell>
          <cell r="D9315" t="str">
            <v>EA</v>
          </cell>
        </row>
        <row r="9316">
          <cell r="A9316">
            <v>7906160</v>
          </cell>
          <cell r="B9316" t="str">
            <v>입상주</v>
          </cell>
          <cell r="C9316" t="str">
            <v>90D x 3.5m</v>
          </cell>
          <cell r="D9316" t="str">
            <v>EA</v>
          </cell>
        </row>
        <row r="9317">
          <cell r="A9317">
            <v>7906161</v>
          </cell>
          <cell r="B9317" t="str">
            <v>입상주</v>
          </cell>
          <cell r="C9317" t="str">
            <v>90D x 4m</v>
          </cell>
          <cell r="D9317" t="str">
            <v>EA</v>
          </cell>
        </row>
        <row r="9318">
          <cell r="A9318">
            <v>7906162</v>
          </cell>
          <cell r="B9318" t="str">
            <v>보조연결주</v>
          </cell>
          <cell r="C9318" t="str">
            <v>90D x 1m</v>
          </cell>
          <cell r="D9318" t="str">
            <v>EA</v>
          </cell>
        </row>
        <row r="9319">
          <cell r="A9319">
            <v>7906163</v>
          </cell>
          <cell r="B9319" t="str">
            <v>보조연결주</v>
          </cell>
          <cell r="C9319" t="str">
            <v>90D x 1.5m</v>
          </cell>
          <cell r="D9319" t="str">
            <v>EA</v>
          </cell>
        </row>
        <row r="9320">
          <cell r="A9320">
            <v>7906180</v>
          </cell>
          <cell r="B9320" t="str">
            <v>ANCHOR</v>
          </cell>
          <cell r="C9320" t="str">
            <v>입상주용</v>
          </cell>
          <cell r="D9320" t="str">
            <v>EA</v>
          </cell>
        </row>
        <row r="9321">
          <cell r="A9321">
            <v>7906200</v>
          </cell>
          <cell r="B9321" t="str">
            <v>고정 BOX</v>
          </cell>
          <cell r="C9321" t="str">
            <v>500x800x500mm</v>
          </cell>
          <cell r="D9321" t="str">
            <v>EA</v>
          </cell>
        </row>
        <row r="9322">
          <cell r="A9322">
            <v>7906201</v>
          </cell>
          <cell r="B9322" t="str">
            <v>고정 BOX</v>
          </cell>
          <cell r="C9322" t="str">
            <v>500x300x500mm</v>
          </cell>
          <cell r="D9322" t="str">
            <v>EA</v>
          </cell>
        </row>
        <row r="9323">
          <cell r="A9323">
            <v>7906210</v>
          </cell>
          <cell r="B9323" t="str">
            <v>인입통신구 BOX</v>
          </cell>
          <cell r="C9323" t="str">
            <v>700x400x500H</v>
          </cell>
          <cell r="D9323" t="str">
            <v>EA</v>
          </cell>
        </row>
        <row r="9324">
          <cell r="A9324">
            <v>7906211</v>
          </cell>
          <cell r="B9324" t="str">
            <v>인입통신구 BOX</v>
          </cell>
          <cell r="C9324" t="str">
            <v>700x400x700H</v>
          </cell>
          <cell r="D9324" t="str">
            <v>EA</v>
          </cell>
        </row>
        <row r="9325">
          <cell r="A9325">
            <v>7906220</v>
          </cell>
          <cell r="B9325" t="str">
            <v>1호 수공   BOX</v>
          </cell>
          <cell r="C9325" t="str">
            <v>950x450x700H</v>
          </cell>
          <cell r="D9325" t="str">
            <v>EA</v>
          </cell>
        </row>
        <row r="9326">
          <cell r="A9326">
            <v>7907001</v>
          </cell>
          <cell r="B9326" t="str">
            <v>크램프</v>
          </cell>
          <cell r="C9326" t="str">
            <v>1B</v>
          </cell>
          <cell r="D9326" t="str">
            <v>EA</v>
          </cell>
        </row>
        <row r="9327">
          <cell r="A9327">
            <v>7907002</v>
          </cell>
          <cell r="B9327" t="str">
            <v>크램프</v>
          </cell>
          <cell r="C9327" t="str">
            <v>2B</v>
          </cell>
          <cell r="D9327" t="str">
            <v>EA</v>
          </cell>
        </row>
        <row r="9328">
          <cell r="A9328">
            <v>7907003</v>
          </cell>
          <cell r="B9328" t="str">
            <v>크램프</v>
          </cell>
          <cell r="C9328" t="str">
            <v>3B</v>
          </cell>
          <cell r="D9328" t="str">
            <v>EA</v>
          </cell>
        </row>
        <row r="9329">
          <cell r="A9329">
            <v>7907004</v>
          </cell>
          <cell r="B9329" t="str">
            <v>써스팬숀크램프</v>
          </cell>
          <cell r="C9329" t="str">
            <v xml:space="preserve"> </v>
          </cell>
          <cell r="D9329" t="str">
            <v>EA</v>
          </cell>
        </row>
        <row r="9330">
          <cell r="A9330">
            <v>7907005</v>
          </cell>
          <cell r="B9330" t="str">
            <v>가입자인입크램프</v>
          </cell>
          <cell r="C9330" t="str">
            <v>PVC 1호</v>
          </cell>
          <cell r="D9330" t="str">
            <v>EA</v>
          </cell>
        </row>
        <row r="9331">
          <cell r="A9331">
            <v>7907006</v>
          </cell>
          <cell r="B9331" t="str">
            <v>가입자인입크램프</v>
          </cell>
          <cell r="C9331" t="str">
            <v>PVC 2호</v>
          </cell>
          <cell r="D9331" t="str">
            <v>EA</v>
          </cell>
        </row>
        <row r="9332">
          <cell r="A9332">
            <v>7907020</v>
          </cell>
          <cell r="B9332" t="str">
            <v>전주근가밴드</v>
          </cell>
          <cell r="C9332" t="str">
            <v>15x28x500</v>
          </cell>
          <cell r="D9332" t="str">
            <v>EA</v>
          </cell>
        </row>
        <row r="9333">
          <cell r="A9333">
            <v>7907021</v>
          </cell>
          <cell r="B9333" t="str">
            <v>전주지선밴드</v>
          </cell>
          <cell r="C9333" t="str">
            <v>4.5x38x150</v>
          </cell>
          <cell r="D9333" t="str">
            <v>EA</v>
          </cell>
        </row>
        <row r="9334">
          <cell r="A9334">
            <v>7907022</v>
          </cell>
          <cell r="B9334" t="str">
            <v>전주지선밴드</v>
          </cell>
          <cell r="C9334" t="str">
            <v>4.5x38x130</v>
          </cell>
          <cell r="D9334" t="str">
            <v>EA</v>
          </cell>
        </row>
        <row r="9335">
          <cell r="A9335">
            <v>7907023</v>
          </cell>
          <cell r="B9335" t="str">
            <v>배선링밴드</v>
          </cell>
          <cell r="C9335" t="str">
            <v>4.5x38x150</v>
          </cell>
          <cell r="D9335" t="str">
            <v>EA</v>
          </cell>
        </row>
        <row r="9336">
          <cell r="A9336">
            <v>7907024</v>
          </cell>
          <cell r="B9336" t="str">
            <v>써스팬숀취부밴드</v>
          </cell>
          <cell r="C9336" t="str">
            <v>4.5x38x150</v>
          </cell>
          <cell r="D9336" t="str">
            <v>EA</v>
          </cell>
        </row>
        <row r="9337">
          <cell r="A9337">
            <v>7907025</v>
          </cell>
          <cell r="B9337" t="str">
            <v>스탑CABLE고정밴드</v>
          </cell>
          <cell r="C9337" t="str">
            <v xml:space="preserve"> </v>
          </cell>
          <cell r="D9337" t="str">
            <v>EA</v>
          </cell>
        </row>
        <row r="9338">
          <cell r="A9338">
            <v>7907026</v>
          </cell>
          <cell r="B9338" t="str">
            <v>반경관취부밴드</v>
          </cell>
          <cell r="C9338" t="str">
            <v xml:space="preserve"> </v>
          </cell>
          <cell r="D9338" t="str">
            <v>EA</v>
          </cell>
        </row>
        <row r="9339">
          <cell r="A9339">
            <v>7907027</v>
          </cell>
          <cell r="B9339" t="str">
            <v>단자함취부밴드</v>
          </cell>
          <cell r="C9339" t="str">
            <v xml:space="preserve"> </v>
          </cell>
          <cell r="D9339" t="str">
            <v>EA</v>
          </cell>
        </row>
        <row r="9340">
          <cell r="A9340">
            <v>7907028</v>
          </cell>
          <cell r="B9340" t="str">
            <v>케이블 취부밴드</v>
          </cell>
          <cell r="C9340" t="str">
            <v xml:space="preserve"> </v>
          </cell>
          <cell r="D9340" t="str">
            <v>EA</v>
          </cell>
        </row>
        <row r="9341">
          <cell r="A9341">
            <v>7907040</v>
          </cell>
          <cell r="B9341" t="str">
            <v>핀</v>
          </cell>
          <cell r="C9341" t="str">
            <v>12x50mm</v>
          </cell>
          <cell r="D9341" t="str">
            <v>EA</v>
          </cell>
        </row>
        <row r="9342">
          <cell r="A9342">
            <v>7907041</v>
          </cell>
          <cell r="B9342" t="str">
            <v>핀</v>
          </cell>
          <cell r="C9342" t="str">
            <v>12x110mm</v>
          </cell>
          <cell r="D9342" t="str">
            <v>EA</v>
          </cell>
        </row>
        <row r="9343">
          <cell r="A9343">
            <v>7907042</v>
          </cell>
          <cell r="B9343" t="str">
            <v>핀</v>
          </cell>
          <cell r="C9343" t="str">
            <v>12x180mm</v>
          </cell>
          <cell r="D9343" t="str">
            <v>EA</v>
          </cell>
        </row>
        <row r="9344">
          <cell r="A9344">
            <v>7907043</v>
          </cell>
          <cell r="B9344" t="str">
            <v>핀</v>
          </cell>
          <cell r="C9344" t="str">
            <v>12x210mm</v>
          </cell>
          <cell r="D9344" t="str">
            <v>EA</v>
          </cell>
        </row>
        <row r="9345">
          <cell r="A9345">
            <v>7907044</v>
          </cell>
          <cell r="B9345" t="str">
            <v>핀</v>
          </cell>
          <cell r="C9345" t="str">
            <v>12x240mm</v>
          </cell>
          <cell r="D9345" t="str">
            <v>EA</v>
          </cell>
        </row>
        <row r="9346">
          <cell r="A9346">
            <v>7907045</v>
          </cell>
          <cell r="B9346" t="str">
            <v>핀</v>
          </cell>
          <cell r="C9346" t="str">
            <v>12x270mm</v>
          </cell>
          <cell r="D9346" t="str">
            <v>EA</v>
          </cell>
        </row>
        <row r="9347">
          <cell r="A9347">
            <v>7907060</v>
          </cell>
          <cell r="B9347" t="str">
            <v>앵커볼트</v>
          </cell>
          <cell r="C9347" t="str">
            <v>16x180mm</v>
          </cell>
          <cell r="D9347" t="str">
            <v>EA</v>
          </cell>
        </row>
        <row r="9348">
          <cell r="A9348">
            <v>7907061</v>
          </cell>
          <cell r="B9348" t="str">
            <v>앵커볼트</v>
          </cell>
          <cell r="C9348" t="str">
            <v>12x250mm</v>
          </cell>
          <cell r="D9348" t="str">
            <v>EA</v>
          </cell>
        </row>
        <row r="9349">
          <cell r="A9349">
            <v>7907062</v>
          </cell>
          <cell r="B9349" t="str">
            <v>끌기철물</v>
          </cell>
          <cell r="C9349" t="str">
            <v>16x450mm</v>
          </cell>
          <cell r="D9349" t="str">
            <v>EA</v>
          </cell>
        </row>
        <row r="9350">
          <cell r="A9350">
            <v>7907063</v>
          </cell>
          <cell r="B9350" t="str">
            <v>가락지</v>
          </cell>
          <cell r="C9350" t="str">
            <v>19x92mm</v>
          </cell>
          <cell r="D9350" t="str">
            <v>EA</v>
          </cell>
        </row>
        <row r="9351">
          <cell r="A9351">
            <v>7907064</v>
          </cell>
          <cell r="B9351" t="str">
            <v>사다리각정</v>
          </cell>
          <cell r="C9351" t="str">
            <v>19x1040mm</v>
          </cell>
          <cell r="D9351" t="str">
            <v>EA</v>
          </cell>
        </row>
        <row r="9352">
          <cell r="A9352">
            <v>7907065</v>
          </cell>
          <cell r="B9352" t="str">
            <v>기초볼트</v>
          </cell>
          <cell r="C9352" t="str">
            <v>22x300mm</v>
          </cell>
          <cell r="D9352" t="str">
            <v>EA</v>
          </cell>
        </row>
        <row r="9353">
          <cell r="A9353">
            <v>7907066</v>
          </cell>
          <cell r="B9353" t="str">
            <v>케이블인망</v>
          </cell>
          <cell r="C9353" t="str">
            <v>400x1200mm</v>
          </cell>
          <cell r="D9353" t="str">
            <v>EA</v>
          </cell>
        </row>
        <row r="9354">
          <cell r="A9354">
            <v>7907067</v>
          </cell>
          <cell r="B9354" t="str">
            <v>케이블인망</v>
          </cell>
          <cell r="C9354" t="str">
            <v>400x1500mm</v>
          </cell>
          <cell r="D9354" t="str">
            <v>EA</v>
          </cell>
        </row>
        <row r="9355">
          <cell r="A9355">
            <v>7907080</v>
          </cell>
          <cell r="B9355" t="str">
            <v>인상 P.V.C 곡관</v>
          </cell>
          <cell r="C9355" t="str">
            <v>28D</v>
          </cell>
          <cell r="D9355" t="str">
            <v>EA</v>
          </cell>
        </row>
        <row r="9356">
          <cell r="A9356">
            <v>7907081</v>
          </cell>
          <cell r="B9356" t="str">
            <v>인상 P.V.C 곡관</v>
          </cell>
          <cell r="C9356" t="str">
            <v>50D</v>
          </cell>
          <cell r="D9356" t="str">
            <v>EA</v>
          </cell>
        </row>
        <row r="9357">
          <cell r="A9357">
            <v>7907082</v>
          </cell>
          <cell r="B9357" t="str">
            <v>인상 P.V.C 곡관</v>
          </cell>
          <cell r="C9357" t="str">
            <v>80D</v>
          </cell>
          <cell r="D9357" t="str">
            <v>EA</v>
          </cell>
        </row>
        <row r="9358">
          <cell r="A9358">
            <v>7907083</v>
          </cell>
          <cell r="B9358" t="str">
            <v>인상 P.V.C 곡관</v>
          </cell>
          <cell r="C9358" t="str">
            <v>100D</v>
          </cell>
          <cell r="D9358" t="str">
            <v>EA</v>
          </cell>
        </row>
        <row r="9359">
          <cell r="A9359">
            <v>7907084</v>
          </cell>
          <cell r="B9359" t="str">
            <v>합성고무방수캡</v>
          </cell>
          <cell r="C9359" t="str">
            <v>28D</v>
          </cell>
          <cell r="D9359" t="str">
            <v>EA</v>
          </cell>
        </row>
        <row r="9360">
          <cell r="A9360">
            <v>7907085</v>
          </cell>
          <cell r="B9360" t="str">
            <v>합성고무방수캡</v>
          </cell>
          <cell r="C9360" t="str">
            <v>50D</v>
          </cell>
          <cell r="D9360" t="str">
            <v>EA</v>
          </cell>
        </row>
        <row r="9361">
          <cell r="A9361">
            <v>7907086</v>
          </cell>
          <cell r="B9361" t="str">
            <v>합성고무방수캡</v>
          </cell>
          <cell r="C9361" t="str">
            <v>80D</v>
          </cell>
          <cell r="D9361" t="str">
            <v>EA</v>
          </cell>
        </row>
        <row r="9362">
          <cell r="A9362">
            <v>7907087</v>
          </cell>
          <cell r="B9362" t="str">
            <v>걸이인입용크램프</v>
          </cell>
          <cell r="C9362" t="str">
            <v>130x60</v>
          </cell>
          <cell r="D9362" t="str">
            <v>EA</v>
          </cell>
        </row>
        <row r="9363">
          <cell r="A9363">
            <v>7907088</v>
          </cell>
          <cell r="B9363" t="str">
            <v>연선링 PVC</v>
          </cell>
          <cell r="C9363" t="str">
            <v>대</v>
          </cell>
          <cell r="D9363" t="str">
            <v>EA</v>
          </cell>
        </row>
        <row r="9364">
          <cell r="A9364">
            <v>7907089</v>
          </cell>
          <cell r="B9364" t="str">
            <v>연선링 PVC</v>
          </cell>
          <cell r="C9364" t="str">
            <v>중</v>
          </cell>
          <cell r="D9364" t="str">
            <v>EA</v>
          </cell>
        </row>
        <row r="9365">
          <cell r="A9365">
            <v>7907090</v>
          </cell>
          <cell r="B9365" t="str">
            <v>연선링 PVC</v>
          </cell>
          <cell r="C9365" t="str">
            <v>소</v>
          </cell>
          <cell r="D9365" t="str">
            <v>EA</v>
          </cell>
        </row>
        <row r="9366">
          <cell r="A9366">
            <v>7907091</v>
          </cell>
          <cell r="B9366" t="str">
            <v>랫싱와이오</v>
          </cell>
          <cell r="C9366" t="str">
            <v xml:space="preserve"> </v>
          </cell>
          <cell r="D9366" t="str">
            <v>EA</v>
          </cell>
        </row>
        <row r="9367">
          <cell r="A9367">
            <v>7907092</v>
          </cell>
          <cell r="B9367" t="str">
            <v>조임기줄</v>
          </cell>
          <cell r="C9367" t="str">
            <v>1호</v>
          </cell>
          <cell r="D9367" t="str">
            <v>EA</v>
          </cell>
        </row>
        <row r="9368">
          <cell r="A9368">
            <v>7907093</v>
          </cell>
          <cell r="B9368" t="str">
            <v>조임기줄</v>
          </cell>
          <cell r="C9368" t="str">
            <v>2호</v>
          </cell>
          <cell r="D9368" t="str">
            <v>EA</v>
          </cell>
        </row>
        <row r="9369">
          <cell r="A9369">
            <v>7907094</v>
          </cell>
          <cell r="B9369" t="str">
            <v>케이블써포터</v>
          </cell>
          <cell r="C9369" t="str">
            <v xml:space="preserve"> </v>
          </cell>
          <cell r="D9369" t="str">
            <v>EA</v>
          </cell>
        </row>
        <row r="9370">
          <cell r="A9370">
            <v>7907095</v>
          </cell>
          <cell r="B9370" t="str">
            <v>C 밸브</v>
          </cell>
          <cell r="C9370" t="str">
            <v xml:space="preserve"> </v>
          </cell>
          <cell r="D9370" t="str">
            <v>EA</v>
          </cell>
        </row>
        <row r="9371">
          <cell r="A9371">
            <v>7907096</v>
          </cell>
          <cell r="B9371" t="str">
            <v>B 후렌지</v>
          </cell>
          <cell r="C9371" t="str">
            <v xml:space="preserve"> </v>
          </cell>
          <cell r="D9371" t="str">
            <v>EA</v>
          </cell>
        </row>
        <row r="9372">
          <cell r="A9372">
            <v>7907097</v>
          </cell>
          <cell r="B9372" t="str">
            <v>D 후렌지</v>
          </cell>
          <cell r="C9372" t="str">
            <v xml:space="preserve"> </v>
          </cell>
          <cell r="D9372" t="str">
            <v>EA</v>
          </cell>
        </row>
        <row r="9373">
          <cell r="A9373">
            <v>7907098</v>
          </cell>
          <cell r="B9373" t="str">
            <v>엘    보</v>
          </cell>
          <cell r="C9373" t="str">
            <v>3/8</v>
          </cell>
          <cell r="D9373" t="str">
            <v>EA</v>
          </cell>
        </row>
        <row r="9374">
          <cell r="A9374">
            <v>7907099</v>
          </cell>
          <cell r="B9374" t="str">
            <v>T     보</v>
          </cell>
          <cell r="C9374" t="str">
            <v xml:space="preserve"> </v>
          </cell>
          <cell r="D9374" t="str">
            <v>EA</v>
          </cell>
        </row>
        <row r="9375">
          <cell r="A9375">
            <v>7907100</v>
          </cell>
          <cell r="B9375" t="str">
            <v>T 형 크램프</v>
          </cell>
          <cell r="C9375" t="str">
            <v xml:space="preserve"> </v>
          </cell>
          <cell r="D9375" t="str">
            <v>EA</v>
          </cell>
        </row>
        <row r="9376">
          <cell r="A9376">
            <v>7907120</v>
          </cell>
          <cell r="B9376" t="str">
            <v>케이블받침대</v>
          </cell>
          <cell r="C9376" t="str">
            <v>75x40x5x750</v>
          </cell>
          <cell r="D9376" t="str">
            <v>EA</v>
          </cell>
        </row>
        <row r="9377">
          <cell r="A9377">
            <v>7907121</v>
          </cell>
          <cell r="B9377" t="str">
            <v>케이블받침대</v>
          </cell>
          <cell r="C9377" t="str">
            <v>75x40x5x1150</v>
          </cell>
          <cell r="D9377" t="str">
            <v>EA</v>
          </cell>
        </row>
        <row r="9378">
          <cell r="A9378">
            <v>7907122</v>
          </cell>
          <cell r="B9378" t="str">
            <v>케이블받침대</v>
          </cell>
          <cell r="C9378" t="str">
            <v>75x40x5x1350</v>
          </cell>
          <cell r="D9378" t="str">
            <v>EA</v>
          </cell>
        </row>
        <row r="9379">
          <cell r="A9379">
            <v>7907123</v>
          </cell>
          <cell r="B9379" t="str">
            <v>케이블받침대</v>
          </cell>
          <cell r="C9379" t="str">
            <v>75x40x5x1550</v>
          </cell>
          <cell r="D9379" t="str">
            <v>EA</v>
          </cell>
        </row>
        <row r="9380">
          <cell r="A9380">
            <v>7907124</v>
          </cell>
          <cell r="B9380" t="str">
            <v>케이블받침대</v>
          </cell>
          <cell r="C9380" t="str">
            <v>75x40x5x1750</v>
          </cell>
          <cell r="D9380" t="str">
            <v>EA</v>
          </cell>
        </row>
        <row r="9381">
          <cell r="A9381">
            <v>7907125</v>
          </cell>
          <cell r="B9381" t="str">
            <v>케이블걸이쇠</v>
          </cell>
          <cell r="C9381" t="str">
            <v>1조</v>
          </cell>
          <cell r="D9381" t="str">
            <v>EA</v>
          </cell>
        </row>
        <row r="9382">
          <cell r="A9382">
            <v>7907126</v>
          </cell>
          <cell r="B9382" t="str">
            <v>케이블걸이쇠</v>
          </cell>
          <cell r="C9382" t="str">
            <v>2조</v>
          </cell>
          <cell r="D9382" t="str">
            <v>EA</v>
          </cell>
        </row>
        <row r="9383">
          <cell r="A9383">
            <v>7907127</v>
          </cell>
          <cell r="B9383" t="str">
            <v>케이블걸이쇠</v>
          </cell>
          <cell r="C9383" t="str">
            <v>3조</v>
          </cell>
          <cell r="D9383" t="str">
            <v>EA</v>
          </cell>
        </row>
        <row r="9384">
          <cell r="A9384">
            <v>7907128</v>
          </cell>
          <cell r="B9384" t="str">
            <v>케이블걸이쇠</v>
          </cell>
          <cell r="C9384" t="str">
            <v>4조</v>
          </cell>
          <cell r="D9384" t="str">
            <v>EA</v>
          </cell>
        </row>
        <row r="9385">
          <cell r="A9385">
            <v>7907129</v>
          </cell>
          <cell r="B9385" t="str">
            <v>케이블걸이쇠</v>
          </cell>
          <cell r="C9385" t="str">
            <v>5조</v>
          </cell>
          <cell r="D9385" t="str">
            <v>EA</v>
          </cell>
        </row>
        <row r="9386">
          <cell r="A9386">
            <v>7907130</v>
          </cell>
          <cell r="B9386" t="str">
            <v>수공용걸이받침대</v>
          </cell>
          <cell r="C9386" t="str">
            <v>33x14x3x607</v>
          </cell>
          <cell r="D9386" t="str">
            <v>EA</v>
          </cell>
        </row>
        <row r="9387">
          <cell r="A9387">
            <v>7907131</v>
          </cell>
          <cell r="B9387" t="str">
            <v>수공용걸이쇠</v>
          </cell>
          <cell r="C9387" t="str">
            <v>1조</v>
          </cell>
          <cell r="D9387" t="str">
            <v>EA</v>
          </cell>
        </row>
        <row r="9388">
          <cell r="A9388">
            <v>7907160</v>
          </cell>
          <cell r="B9388" t="str">
            <v>반경철판</v>
          </cell>
          <cell r="C9388" t="str">
            <v>50x2x2400</v>
          </cell>
          <cell r="D9388" t="str">
            <v>EA</v>
          </cell>
        </row>
        <row r="9389">
          <cell r="A9389">
            <v>7907161</v>
          </cell>
          <cell r="B9389" t="str">
            <v>반경철판</v>
          </cell>
          <cell r="C9389" t="str">
            <v>80x2x2400</v>
          </cell>
          <cell r="D9389" t="str">
            <v>EA</v>
          </cell>
        </row>
        <row r="9390">
          <cell r="A9390">
            <v>7907162</v>
          </cell>
          <cell r="B9390" t="str">
            <v>전주번호찰</v>
          </cell>
          <cell r="C9390" t="str">
            <v>130x240x30</v>
          </cell>
          <cell r="D9390" t="str">
            <v>EA</v>
          </cell>
        </row>
        <row r="9391">
          <cell r="A9391">
            <v>7907163</v>
          </cell>
          <cell r="B9391" t="str">
            <v>지선봉</v>
          </cell>
          <cell r="C9391" t="str">
            <v>16x1600</v>
          </cell>
          <cell r="D9391" t="str">
            <v>EA</v>
          </cell>
        </row>
        <row r="9392">
          <cell r="A9392">
            <v>7907164</v>
          </cell>
          <cell r="B9392" t="str">
            <v>위험표지판 (철재)</v>
          </cell>
          <cell r="C9392" t="str">
            <v>600x600x600</v>
          </cell>
          <cell r="D9392" t="str">
            <v>EA</v>
          </cell>
        </row>
        <row r="9393">
          <cell r="A9393">
            <v>7907165</v>
          </cell>
          <cell r="B9393" t="str">
            <v>위험표지판 (철재)</v>
          </cell>
          <cell r="C9393" t="str">
            <v>900x900x900</v>
          </cell>
          <cell r="D9393" t="str">
            <v>EA</v>
          </cell>
        </row>
        <row r="9394">
          <cell r="A9394">
            <v>7907200</v>
          </cell>
          <cell r="B9394" t="str">
            <v>콤파운드주입기</v>
          </cell>
          <cell r="C9394" t="str">
            <v xml:space="preserve"> </v>
          </cell>
          <cell r="D9394" t="str">
            <v>EA</v>
          </cell>
        </row>
        <row r="9395">
          <cell r="A9395">
            <v>7907201</v>
          </cell>
          <cell r="B9395" t="str">
            <v>조임공구</v>
          </cell>
          <cell r="C9395" t="str">
            <v>1.2호</v>
          </cell>
          <cell r="D9395" t="str">
            <v>EA</v>
          </cell>
        </row>
        <row r="9396">
          <cell r="A9396">
            <v>7907220</v>
          </cell>
          <cell r="B9396" t="str">
            <v>랩핑기</v>
          </cell>
          <cell r="C9396" t="str">
            <v>감기</v>
          </cell>
          <cell r="D9396" t="str">
            <v>EA</v>
          </cell>
        </row>
        <row r="9397">
          <cell r="A9397">
            <v>7907221</v>
          </cell>
          <cell r="B9397" t="str">
            <v>랩핑기</v>
          </cell>
          <cell r="C9397" t="str">
            <v>풀기</v>
          </cell>
          <cell r="D9397" t="str">
            <v>EA</v>
          </cell>
        </row>
        <row r="9398">
          <cell r="A9398">
            <v>7908001</v>
          </cell>
          <cell r="B9398" t="str">
            <v>팔각 종합폴</v>
          </cell>
          <cell r="C9398" t="str">
            <v>측주식 9m</v>
          </cell>
          <cell r="D9398" t="str">
            <v>본</v>
          </cell>
        </row>
        <row r="9399">
          <cell r="A9399">
            <v>7908002</v>
          </cell>
          <cell r="B9399" t="str">
            <v>팔각 종합폴</v>
          </cell>
          <cell r="C9399" t="str">
            <v>측주식 10m</v>
          </cell>
          <cell r="D9399" t="str">
            <v>본</v>
          </cell>
        </row>
        <row r="9400">
          <cell r="A9400">
            <v>7908003</v>
          </cell>
          <cell r="B9400" t="str">
            <v>팔각 종합폴</v>
          </cell>
          <cell r="C9400" t="str">
            <v>측주식 11m</v>
          </cell>
          <cell r="D9400" t="str">
            <v>본</v>
          </cell>
        </row>
        <row r="9401">
          <cell r="A9401">
            <v>7908004</v>
          </cell>
          <cell r="B9401" t="str">
            <v>팔각 종합폴</v>
          </cell>
          <cell r="C9401" t="str">
            <v>측주식 12m</v>
          </cell>
          <cell r="D9401" t="str">
            <v>본</v>
          </cell>
        </row>
        <row r="9402">
          <cell r="A9402">
            <v>7908020</v>
          </cell>
          <cell r="B9402" t="str">
            <v>팔각 종합폴</v>
          </cell>
          <cell r="C9402" t="str">
            <v>현수식 9m</v>
          </cell>
          <cell r="D9402" t="str">
            <v>본</v>
          </cell>
        </row>
        <row r="9403">
          <cell r="A9403">
            <v>7908021</v>
          </cell>
          <cell r="B9403" t="str">
            <v>팔각 종합폴</v>
          </cell>
          <cell r="C9403" t="str">
            <v>현수식 10m</v>
          </cell>
          <cell r="D9403" t="str">
            <v>본</v>
          </cell>
        </row>
        <row r="9404">
          <cell r="A9404">
            <v>7908022</v>
          </cell>
          <cell r="B9404" t="str">
            <v>팔각 종합폴</v>
          </cell>
          <cell r="C9404" t="str">
            <v>현수식 11m</v>
          </cell>
          <cell r="D9404" t="str">
            <v>본</v>
          </cell>
        </row>
        <row r="9405">
          <cell r="A9405">
            <v>7908023</v>
          </cell>
          <cell r="B9405" t="str">
            <v>팔각 종합폴</v>
          </cell>
          <cell r="C9405" t="str">
            <v>현수식 12m</v>
          </cell>
          <cell r="D9405" t="str">
            <v>본</v>
          </cell>
        </row>
        <row r="9406">
          <cell r="A9406">
            <v>7908040</v>
          </cell>
          <cell r="B9406" t="str">
            <v>팔각 종합폴</v>
          </cell>
          <cell r="C9406" t="str">
            <v>신호식 9m</v>
          </cell>
          <cell r="D9406" t="str">
            <v>본</v>
          </cell>
        </row>
        <row r="9407">
          <cell r="A9407">
            <v>7908041</v>
          </cell>
          <cell r="B9407" t="str">
            <v>팔각 종합폴</v>
          </cell>
          <cell r="C9407" t="str">
            <v>신호식 10m</v>
          </cell>
          <cell r="D9407" t="str">
            <v>본</v>
          </cell>
        </row>
        <row r="9408">
          <cell r="A9408">
            <v>7908042</v>
          </cell>
          <cell r="B9408" t="str">
            <v>팔각 종합폴</v>
          </cell>
          <cell r="C9408" t="str">
            <v>신호식 11m</v>
          </cell>
          <cell r="D9408" t="str">
            <v>본</v>
          </cell>
        </row>
        <row r="9409">
          <cell r="A9409">
            <v>7908043</v>
          </cell>
          <cell r="B9409" t="str">
            <v>팔각 종합폴</v>
          </cell>
          <cell r="C9409" t="str">
            <v>신호식 12m</v>
          </cell>
          <cell r="D9409" t="str">
            <v>본</v>
          </cell>
        </row>
        <row r="9410">
          <cell r="A9410">
            <v>7908060</v>
          </cell>
          <cell r="B9410" t="str">
            <v>원형 종합폴</v>
          </cell>
          <cell r="C9410" t="str">
            <v>측주식 9m</v>
          </cell>
          <cell r="D9410" t="str">
            <v>본</v>
          </cell>
        </row>
        <row r="9411">
          <cell r="A9411">
            <v>7908061</v>
          </cell>
          <cell r="B9411" t="str">
            <v>원형 종합폴</v>
          </cell>
          <cell r="C9411" t="str">
            <v>측주식 10m</v>
          </cell>
          <cell r="D9411" t="str">
            <v>본</v>
          </cell>
        </row>
        <row r="9412">
          <cell r="A9412">
            <v>7908062</v>
          </cell>
          <cell r="B9412" t="str">
            <v>원형 종합폴</v>
          </cell>
          <cell r="C9412" t="str">
            <v>측주식 11m</v>
          </cell>
          <cell r="D9412" t="str">
            <v>본</v>
          </cell>
        </row>
        <row r="9413">
          <cell r="A9413">
            <v>7908063</v>
          </cell>
          <cell r="B9413" t="str">
            <v>원형 종합폴</v>
          </cell>
          <cell r="C9413" t="str">
            <v>측주식 12m</v>
          </cell>
          <cell r="D9413" t="str">
            <v>본</v>
          </cell>
        </row>
        <row r="9414">
          <cell r="A9414">
            <v>7908080</v>
          </cell>
          <cell r="B9414" t="str">
            <v>원형 종합폴</v>
          </cell>
          <cell r="C9414" t="str">
            <v>현수식 9m</v>
          </cell>
          <cell r="D9414" t="str">
            <v>본</v>
          </cell>
        </row>
        <row r="9415">
          <cell r="A9415">
            <v>7908081</v>
          </cell>
          <cell r="B9415" t="str">
            <v>원형 종합폴</v>
          </cell>
          <cell r="C9415" t="str">
            <v>현수식 10m</v>
          </cell>
          <cell r="D9415" t="str">
            <v>본</v>
          </cell>
        </row>
        <row r="9416">
          <cell r="A9416">
            <v>7908082</v>
          </cell>
          <cell r="B9416" t="str">
            <v>원형 종합폴</v>
          </cell>
          <cell r="C9416" t="str">
            <v>현수식 11m</v>
          </cell>
          <cell r="D9416" t="str">
            <v>본</v>
          </cell>
        </row>
        <row r="9417">
          <cell r="A9417">
            <v>7908083</v>
          </cell>
          <cell r="B9417" t="str">
            <v>원형 종합폴</v>
          </cell>
          <cell r="C9417" t="str">
            <v>현수식 12m</v>
          </cell>
          <cell r="D9417" t="str">
            <v>본</v>
          </cell>
        </row>
        <row r="9418">
          <cell r="A9418">
            <v>7908100</v>
          </cell>
          <cell r="B9418" t="str">
            <v>원형 종합폴</v>
          </cell>
          <cell r="C9418" t="str">
            <v>신호식 9m</v>
          </cell>
          <cell r="D9418" t="str">
            <v>본</v>
          </cell>
        </row>
        <row r="9419">
          <cell r="A9419">
            <v>7908101</v>
          </cell>
          <cell r="B9419" t="str">
            <v>원형 종합폴</v>
          </cell>
          <cell r="C9419" t="str">
            <v>신호식 10m</v>
          </cell>
          <cell r="D9419" t="str">
            <v>본</v>
          </cell>
        </row>
        <row r="9420">
          <cell r="A9420">
            <v>7908102</v>
          </cell>
          <cell r="B9420" t="str">
            <v>원형 종합폴</v>
          </cell>
          <cell r="C9420" t="str">
            <v>신호식 11m</v>
          </cell>
          <cell r="D9420" t="str">
            <v>본</v>
          </cell>
        </row>
        <row r="9421">
          <cell r="A9421">
            <v>7908103</v>
          </cell>
          <cell r="B9421" t="str">
            <v>원형 종합폴</v>
          </cell>
          <cell r="C9421" t="str">
            <v>신호식 12m</v>
          </cell>
          <cell r="D9421" t="str">
            <v>본</v>
          </cell>
        </row>
        <row r="9422">
          <cell r="A9422">
            <v>7999001</v>
          </cell>
          <cell r="B9422" t="str">
            <v>T-BAR</v>
          </cell>
          <cell r="C9422" t="str">
            <v>0.4Tx38x25m/m</v>
          </cell>
          <cell r="D9422" t="str">
            <v>m</v>
          </cell>
        </row>
        <row r="9423">
          <cell r="A9423">
            <v>7999002</v>
          </cell>
          <cell r="B9423" t="str">
            <v>골함석</v>
          </cell>
          <cell r="C9423" t="str">
            <v>0.5T 914x1829</v>
          </cell>
          <cell r="D9423" t="str">
            <v>매</v>
          </cell>
        </row>
        <row r="9424">
          <cell r="A9424">
            <v>7999003</v>
          </cell>
          <cell r="B9424" t="str">
            <v>긴비계목</v>
          </cell>
          <cell r="C9424" t="str">
            <v xml:space="preserve"> </v>
          </cell>
          <cell r="D9424" t="str">
            <v>개</v>
          </cell>
        </row>
        <row r="9425">
          <cell r="A9425">
            <v>7999004</v>
          </cell>
          <cell r="B9425" t="str">
            <v>짧은비계목</v>
          </cell>
          <cell r="C9425" t="str">
            <v xml:space="preserve"> </v>
          </cell>
          <cell r="D9425" t="str">
            <v>개</v>
          </cell>
        </row>
        <row r="9426">
          <cell r="A9426">
            <v>7999005</v>
          </cell>
          <cell r="B9426" t="str">
            <v>BASE 찬넬</v>
          </cell>
          <cell r="C9426" t="str">
            <v>20x90x70</v>
          </cell>
          <cell r="D9426" t="str">
            <v>m</v>
          </cell>
        </row>
        <row r="9427">
          <cell r="A9427">
            <v>7999006</v>
          </cell>
          <cell r="B9427" t="str">
            <v>TOP 찬넬</v>
          </cell>
          <cell r="C9427" t="str">
            <v>20x40x70</v>
          </cell>
          <cell r="D9427" t="str">
            <v>개</v>
          </cell>
        </row>
        <row r="9428">
          <cell r="A9428">
            <v>7999007</v>
          </cell>
          <cell r="B9428" t="str">
            <v>외부판넬-칼라/미장</v>
          </cell>
          <cell r="C9428" t="str">
            <v>1200x2400</v>
          </cell>
          <cell r="D9428" t="str">
            <v>매</v>
          </cell>
        </row>
        <row r="9429">
          <cell r="A9429">
            <v>7999008</v>
          </cell>
          <cell r="B9429" t="str">
            <v>외부판넬-칼라/미장</v>
          </cell>
          <cell r="C9429" t="str">
            <v>1200x2400 단창</v>
          </cell>
          <cell r="D9429" t="str">
            <v>매</v>
          </cell>
        </row>
        <row r="9430">
          <cell r="A9430">
            <v>7999009</v>
          </cell>
          <cell r="B9430" t="str">
            <v>외부판넬-칼라/미장</v>
          </cell>
          <cell r="C9430" t="str">
            <v>1200x2400 출입문</v>
          </cell>
          <cell r="D9430" t="str">
            <v>매</v>
          </cell>
        </row>
        <row r="9431">
          <cell r="A9431">
            <v>7999010</v>
          </cell>
          <cell r="B9431" t="str">
            <v>내부판넬-미장/미장</v>
          </cell>
          <cell r="C9431" t="str">
            <v>1200x2400</v>
          </cell>
          <cell r="D9431" t="str">
            <v>매</v>
          </cell>
        </row>
        <row r="9432">
          <cell r="A9432">
            <v>7999011</v>
          </cell>
          <cell r="B9432" t="str">
            <v>내부판넬-미장/미장</v>
          </cell>
          <cell r="C9432" t="str">
            <v>1200x2400 문</v>
          </cell>
          <cell r="D9432" t="str">
            <v>매</v>
          </cell>
        </row>
        <row r="9433">
          <cell r="A9433">
            <v>7999012</v>
          </cell>
          <cell r="B9433" t="str">
            <v>TRUSS</v>
          </cell>
          <cell r="C9433" t="str">
            <v>7.2m SPAN</v>
          </cell>
          <cell r="D9433" t="str">
            <v>조</v>
          </cell>
        </row>
        <row r="9434">
          <cell r="A9434">
            <v>7999013</v>
          </cell>
          <cell r="B9434" t="str">
            <v>중도리</v>
          </cell>
          <cell r="C9434" t="str">
            <v>75x45x2.3</v>
          </cell>
          <cell r="D9434" t="str">
            <v>매</v>
          </cell>
        </row>
        <row r="9435">
          <cell r="A9435">
            <v>7999014</v>
          </cell>
          <cell r="B9435" t="str">
            <v>천정판</v>
          </cell>
          <cell r="C9435" t="str">
            <v>미장+그라스울</v>
          </cell>
          <cell r="D9435" t="str">
            <v>매</v>
          </cell>
        </row>
        <row r="9436">
          <cell r="A9436">
            <v>7999015</v>
          </cell>
          <cell r="B9436" t="str">
            <v>지붕판</v>
          </cell>
          <cell r="C9436" t="str">
            <v>키스톤 0.5mm</v>
          </cell>
          <cell r="D9436" t="str">
            <v>매</v>
          </cell>
        </row>
        <row r="9437">
          <cell r="A9437">
            <v>7999016</v>
          </cell>
          <cell r="B9437" t="str">
            <v>처마 PLATE</v>
          </cell>
          <cell r="C9437" t="str">
            <v>키스톤 0.5mm</v>
          </cell>
          <cell r="D9437" t="str">
            <v>매</v>
          </cell>
        </row>
        <row r="9438">
          <cell r="A9438">
            <v>7999017</v>
          </cell>
          <cell r="B9438" t="str">
            <v>출입구 채양</v>
          </cell>
          <cell r="C9438" t="str">
            <v>L=1200</v>
          </cell>
          <cell r="D9438" t="str">
            <v>매</v>
          </cell>
        </row>
        <row r="9439">
          <cell r="A9439">
            <v>7999018</v>
          </cell>
          <cell r="B9439" t="str">
            <v>판넬조이너</v>
          </cell>
          <cell r="C9439" t="str">
            <v>L=2400</v>
          </cell>
          <cell r="D9439" t="str">
            <v>매</v>
          </cell>
        </row>
        <row r="9440">
          <cell r="A9440">
            <v>7999019</v>
          </cell>
          <cell r="B9440" t="str">
            <v>암타이</v>
          </cell>
          <cell r="C9440" t="str">
            <v>6x38x750/600</v>
          </cell>
          <cell r="D9440" t="str">
            <v>개</v>
          </cell>
        </row>
        <row r="9441">
          <cell r="A9441">
            <v>8001001</v>
          </cell>
          <cell r="B9441" t="str">
            <v>공청용안테나</v>
          </cell>
          <cell r="C9441" t="str">
            <v>VHF LOW 찬넬용</v>
          </cell>
          <cell r="D9441" t="str">
            <v>조</v>
          </cell>
        </row>
        <row r="9442">
          <cell r="A9442">
            <v>8001002</v>
          </cell>
          <cell r="B9442" t="str">
            <v>공청용안테나</v>
          </cell>
          <cell r="C9442" t="str">
            <v>VHF HIGH 찬넬용</v>
          </cell>
          <cell r="D9442" t="str">
            <v>조</v>
          </cell>
        </row>
        <row r="9443">
          <cell r="A9443">
            <v>8001003</v>
          </cell>
          <cell r="B9443" t="str">
            <v>공청용안테나</v>
          </cell>
          <cell r="C9443" t="str">
            <v>UHF 용</v>
          </cell>
          <cell r="D9443" t="str">
            <v>조</v>
          </cell>
        </row>
        <row r="9444">
          <cell r="A9444">
            <v>8001004</v>
          </cell>
          <cell r="B9444" t="str">
            <v>공청용안테나</v>
          </cell>
          <cell r="C9444" t="str">
            <v>찬넬전용</v>
          </cell>
          <cell r="D9444" t="str">
            <v>조</v>
          </cell>
        </row>
        <row r="9445">
          <cell r="A9445">
            <v>8001005</v>
          </cell>
          <cell r="B9445" t="str">
            <v>스텐레스안테나</v>
          </cell>
          <cell r="C9445" t="str">
            <v>UHF 용</v>
          </cell>
          <cell r="D9445" t="str">
            <v>조</v>
          </cell>
        </row>
        <row r="9446">
          <cell r="A9446">
            <v>8001006</v>
          </cell>
          <cell r="B9446" t="str">
            <v>스텐레스안테나</v>
          </cell>
          <cell r="C9446" t="str">
            <v>VHF HIGH 찬넬용</v>
          </cell>
          <cell r="D9446" t="str">
            <v>조</v>
          </cell>
        </row>
        <row r="9447">
          <cell r="A9447">
            <v>8001007</v>
          </cell>
          <cell r="B9447" t="str">
            <v>스텐레스안테나</v>
          </cell>
          <cell r="C9447" t="str">
            <v>VHF LOW 찬넬용</v>
          </cell>
          <cell r="D9447" t="str">
            <v>조</v>
          </cell>
        </row>
        <row r="9448">
          <cell r="A9448">
            <v>8001008</v>
          </cell>
          <cell r="B9448" t="str">
            <v>AM 안테나</v>
          </cell>
          <cell r="C9448" t="str">
            <v>RADIO</v>
          </cell>
          <cell r="D9448" t="str">
            <v>조</v>
          </cell>
        </row>
        <row r="9449">
          <cell r="A9449">
            <v>8001009</v>
          </cell>
          <cell r="B9449" t="str">
            <v>고스트킬러안테나</v>
          </cell>
          <cell r="C9449" t="str">
            <v xml:space="preserve"> </v>
          </cell>
          <cell r="D9449" t="str">
            <v>조</v>
          </cell>
        </row>
        <row r="9450">
          <cell r="A9450">
            <v>8001020</v>
          </cell>
          <cell r="B9450" t="str">
            <v>공청용 혼합기</v>
          </cell>
          <cell r="C9450" t="str">
            <v>VHF H/L</v>
          </cell>
          <cell r="D9450" t="str">
            <v>개</v>
          </cell>
        </row>
        <row r="9451">
          <cell r="A9451">
            <v>8001021</v>
          </cell>
          <cell r="B9451" t="str">
            <v>공청용 혼합기</v>
          </cell>
          <cell r="C9451" t="str">
            <v>VHF/UHF</v>
          </cell>
          <cell r="D9451" t="str">
            <v>개</v>
          </cell>
        </row>
        <row r="9452">
          <cell r="A9452">
            <v>8001022</v>
          </cell>
          <cell r="B9452" t="str">
            <v>공청용 혼합기</v>
          </cell>
          <cell r="C9452" t="str">
            <v>CH 전용</v>
          </cell>
          <cell r="D9452" t="str">
            <v>개</v>
          </cell>
        </row>
        <row r="9453">
          <cell r="A9453">
            <v>8001023</v>
          </cell>
          <cell r="B9453" t="str">
            <v>찬넬전용혼합기</v>
          </cell>
          <cell r="C9453" t="str">
            <v xml:space="preserve"> </v>
          </cell>
          <cell r="D9453" t="str">
            <v>개</v>
          </cell>
        </row>
        <row r="9454">
          <cell r="A9454">
            <v>8001024</v>
          </cell>
          <cell r="B9454" t="str">
            <v>인접채널혼합기</v>
          </cell>
          <cell r="C9454" t="str">
            <v xml:space="preserve"> </v>
          </cell>
          <cell r="D9454" t="str">
            <v>개</v>
          </cell>
        </row>
        <row r="9455">
          <cell r="A9455">
            <v>8001040</v>
          </cell>
          <cell r="B9455" t="str">
            <v>레벨쎄타</v>
          </cell>
          <cell r="C9455" t="str">
            <v>5 국용</v>
          </cell>
          <cell r="D9455" t="str">
            <v>개</v>
          </cell>
        </row>
        <row r="9456">
          <cell r="A9456">
            <v>8001041</v>
          </cell>
          <cell r="B9456" t="str">
            <v>공청용 증폭기</v>
          </cell>
          <cell r="C9456" t="str">
            <v>UHF 용</v>
          </cell>
          <cell r="D9456" t="str">
            <v>개</v>
          </cell>
        </row>
        <row r="9457">
          <cell r="A9457">
            <v>8001042</v>
          </cell>
          <cell r="B9457" t="str">
            <v>공청용 증폭기</v>
          </cell>
          <cell r="C9457" t="str">
            <v>VHF 용</v>
          </cell>
          <cell r="D9457" t="str">
            <v>개</v>
          </cell>
        </row>
        <row r="9458">
          <cell r="A9458">
            <v>8001043</v>
          </cell>
          <cell r="B9458" t="str">
            <v>공청용 증폭기</v>
          </cell>
          <cell r="C9458" t="str">
            <v>VHF/UHF 겸용</v>
          </cell>
          <cell r="D9458" t="str">
            <v>개</v>
          </cell>
        </row>
        <row r="9459">
          <cell r="A9459">
            <v>8001044</v>
          </cell>
          <cell r="B9459" t="str">
            <v>AGC AMP</v>
          </cell>
          <cell r="C9459" t="str">
            <v>6 국용</v>
          </cell>
          <cell r="D9459" t="str">
            <v>조</v>
          </cell>
        </row>
        <row r="9460">
          <cell r="A9460">
            <v>8001045</v>
          </cell>
          <cell r="B9460" t="str">
            <v>간선분기증폭기</v>
          </cell>
          <cell r="C9460" t="str">
            <v xml:space="preserve"> </v>
          </cell>
          <cell r="D9460" t="str">
            <v>조</v>
          </cell>
        </row>
        <row r="9461">
          <cell r="A9461">
            <v>8001046</v>
          </cell>
          <cell r="B9461" t="str">
            <v>AGC간선분기증폭기</v>
          </cell>
          <cell r="C9461" t="str">
            <v xml:space="preserve"> </v>
          </cell>
          <cell r="D9461" t="str">
            <v>조</v>
          </cell>
        </row>
        <row r="9462">
          <cell r="A9462">
            <v>8001047</v>
          </cell>
          <cell r="B9462" t="str">
            <v>중간분기증폭기</v>
          </cell>
          <cell r="C9462" t="str">
            <v xml:space="preserve"> </v>
          </cell>
          <cell r="D9462" t="str">
            <v>조</v>
          </cell>
        </row>
        <row r="9463">
          <cell r="A9463">
            <v>8001048</v>
          </cell>
          <cell r="B9463" t="str">
            <v>분배증폭기</v>
          </cell>
          <cell r="C9463" t="str">
            <v xml:space="preserve"> </v>
          </cell>
          <cell r="D9463" t="str">
            <v>조</v>
          </cell>
        </row>
        <row r="9464">
          <cell r="A9464">
            <v>8001049</v>
          </cell>
          <cell r="B9464" t="str">
            <v>콘버터</v>
          </cell>
          <cell r="C9464" t="str">
            <v xml:space="preserve"> </v>
          </cell>
          <cell r="D9464" t="str">
            <v>조</v>
          </cell>
        </row>
        <row r="9465">
          <cell r="A9465">
            <v>8001050</v>
          </cell>
          <cell r="B9465" t="str">
            <v>빠이롯트신호발생기</v>
          </cell>
          <cell r="C9465" t="str">
            <v xml:space="preserve"> </v>
          </cell>
          <cell r="D9465" t="str">
            <v>조</v>
          </cell>
        </row>
        <row r="9466">
          <cell r="A9466">
            <v>8001070</v>
          </cell>
          <cell r="B9466" t="str">
            <v>분배기</v>
          </cell>
          <cell r="C9466" t="str">
            <v>2 회로</v>
          </cell>
          <cell r="D9466" t="str">
            <v>개</v>
          </cell>
        </row>
        <row r="9467">
          <cell r="A9467">
            <v>8001071</v>
          </cell>
          <cell r="B9467" t="str">
            <v>분배기</v>
          </cell>
          <cell r="C9467" t="str">
            <v>3 회로</v>
          </cell>
          <cell r="D9467" t="str">
            <v>개</v>
          </cell>
        </row>
        <row r="9468">
          <cell r="A9468">
            <v>8001072</v>
          </cell>
          <cell r="B9468" t="str">
            <v>분배기</v>
          </cell>
          <cell r="C9468" t="str">
            <v>4 회로</v>
          </cell>
          <cell r="D9468" t="str">
            <v>개</v>
          </cell>
        </row>
        <row r="9469">
          <cell r="A9469">
            <v>8001073</v>
          </cell>
          <cell r="B9469" t="str">
            <v>분배기</v>
          </cell>
          <cell r="C9469" t="str">
            <v>5 회로</v>
          </cell>
          <cell r="D9469" t="str">
            <v>개</v>
          </cell>
        </row>
        <row r="9470">
          <cell r="A9470">
            <v>8001074</v>
          </cell>
          <cell r="B9470" t="str">
            <v>분배기</v>
          </cell>
          <cell r="C9470" t="str">
            <v>6 회로</v>
          </cell>
          <cell r="D9470" t="str">
            <v>개</v>
          </cell>
        </row>
        <row r="9471">
          <cell r="A9471">
            <v>8001090</v>
          </cell>
          <cell r="B9471" t="str">
            <v>분기기</v>
          </cell>
          <cell r="C9471" t="str">
            <v>2 회로</v>
          </cell>
          <cell r="D9471" t="str">
            <v>개</v>
          </cell>
        </row>
        <row r="9472">
          <cell r="A9472">
            <v>8001091</v>
          </cell>
          <cell r="B9472" t="str">
            <v>분기기</v>
          </cell>
          <cell r="C9472" t="str">
            <v>3 회로</v>
          </cell>
          <cell r="D9472" t="str">
            <v>개</v>
          </cell>
        </row>
        <row r="9473">
          <cell r="A9473">
            <v>8001092</v>
          </cell>
          <cell r="B9473" t="str">
            <v>분기기</v>
          </cell>
          <cell r="C9473" t="str">
            <v>4 회로</v>
          </cell>
          <cell r="D9473" t="str">
            <v>개</v>
          </cell>
        </row>
        <row r="9474">
          <cell r="A9474">
            <v>8001110</v>
          </cell>
          <cell r="B9474" t="str">
            <v>TV 유니트</v>
          </cell>
          <cell r="C9474" t="str">
            <v>직렬용</v>
          </cell>
          <cell r="D9474" t="str">
            <v>개</v>
          </cell>
        </row>
        <row r="9475">
          <cell r="A9475">
            <v>8001111</v>
          </cell>
          <cell r="B9475" t="str">
            <v>TV 유니트</v>
          </cell>
          <cell r="C9475" t="str">
            <v>단말용</v>
          </cell>
          <cell r="D9475" t="str">
            <v>개</v>
          </cell>
        </row>
        <row r="9476">
          <cell r="A9476">
            <v>8001112</v>
          </cell>
          <cell r="B9476" t="str">
            <v>TV 유니트</v>
          </cell>
          <cell r="C9476" t="str">
            <v>직렬분기용</v>
          </cell>
          <cell r="D9476" t="str">
            <v>개</v>
          </cell>
        </row>
        <row r="9477">
          <cell r="A9477">
            <v>8001113</v>
          </cell>
          <cell r="B9477" t="str">
            <v>TV 유니트</v>
          </cell>
          <cell r="C9477" t="str">
            <v>정합용</v>
          </cell>
          <cell r="D9477" t="str">
            <v>개</v>
          </cell>
        </row>
        <row r="9478">
          <cell r="A9478">
            <v>8001114</v>
          </cell>
          <cell r="B9478" t="str">
            <v>TV 유니트</v>
          </cell>
          <cell r="C9478" t="str">
            <v>75/300오옴 겸용</v>
          </cell>
          <cell r="D9478" t="str">
            <v>개</v>
          </cell>
        </row>
        <row r="9479">
          <cell r="A9479">
            <v>8001130</v>
          </cell>
          <cell r="B9479" t="str">
            <v>인접채널트랩</v>
          </cell>
          <cell r="C9479" t="str">
            <v xml:space="preserve"> </v>
          </cell>
          <cell r="D9479" t="str">
            <v>개</v>
          </cell>
        </row>
        <row r="9480">
          <cell r="A9480">
            <v>8001131</v>
          </cell>
          <cell r="B9480" t="str">
            <v>노치필터</v>
          </cell>
          <cell r="C9480" t="str">
            <v xml:space="preserve"> </v>
          </cell>
          <cell r="D9480" t="str">
            <v>개</v>
          </cell>
        </row>
        <row r="9481">
          <cell r="A9481">
            <v>8001132</v>
          </cell>
          <cell r="B9481" t="str">
            <v>밴드패스필터</v>
          </cell>
          <cell r="C9481" t="str">
            <v xml:space="preserve"> </v>
          </cell>
          <cell r="D9481" t="str">
            <v>개</v>
          </cell>
        </row>
        <row r="9482">
          <cell r="A9482">
            <v>8001133</v>
          </cell>
          <cell r="B9482" t="str">
            <v>POWER SUPPLY</v>
          </cell>
          <cell r="C9482" t="str">
            <v>1 A</v>
          </cell>
          <cell r="D9482" t="str">
            <v>조</v>
          </cell>
        </row>
        <row r="9483">
          <cell r="A9483">
            <v>8001134</v>
          </cell>
          <cell r="B9483" t="str">
            <v>POWER SUPPLY</v>
          </cell>
          <cell r="C9483" t="str">
            <v>3 A</v>
          </cell>
          <cell r="D9483" t="str">
            <v>조</v>
          </cell>
        </row>
        <row r="9484">
          <cell r="A9484">
            <v>8001150</v>
          </cell>
          <cell r="B9484" t="str">
            <v>쌍방향 MODEM</v>
          </cell>
          <cell r="C9484" t="str">
            <v xml:space="preserve"> </v>
          </cell>
          <cell r="D9484" t="str">
            <v>조</v>
          </cell>
        </row>
        <row r="9485">
          <cell r="A9485">
            <v>8001151</v>
          </cell>
          <cell r="B9485" t="str">
            <v>쌍방향 단말장치</v>
          </cell>
          <cell r="C9485" t="str">
            <v xml:space="preserve"> </v>
          </cell>
          <cell r="D9485" t="str">
            <v>조</v>
          </cell>
        </row>
        <row r="9486">
          <cell r="A9486">
            <v>8001152</v>
          </cell>
          <cell r="B9486" t="str">
            <v>쌍방향 보안기</v>
          </cell>
          <cell r="C9486" t="str">
            <v xml:space="preserve"> </v>
          </cell>
          <cell r="D9486" t="str">
            <v>개</v>
          </cell>
        </row>
        <row r="9487">
          <cell r="A9487">
            <v>8001170</v>
          </cell>
          <cell r="B9487" t="str">
            <v>쌍방향</v>
          </cell>
          <cell r="C9487" t="str">
            <v>1 TAP</v>
          </cell>
          <cell r="D9487" t="str">
            <v>개</v>
          </cell>
        </row>
        <row r="9488">
          <cell r="A9488">
            <v>8001171</v>
          </cell>
          <cell r="B9488" t="str">
            <v>쌍방향</v>
          </cell>
          <cell r="C9488" t="str">
            <v>2 TAP</v>
          </cell>
          <cell r="D9488" t="str">
            <v>개</v>
          </cell>
        </row>
        <row r="9489">
          <cell r="A9489">
            <v>8001172</v>
          </cell>
          <cell r="B9489" t="str">
            <v>쌍방향</v>
          </cell>
          <cell r="C9489" t="str">
            <v>4 TAP</v>
          </cell>
          <cell r="D9489" t="str">
            <v>개</v>
          </cell>
        </row>
        <row r="9490">
          <cell r="A9490">
            <v>8001190</v>
          </cell>
          <cell r="B9490" t="str">
            <v>쌍방향 분배기</v>
          </cell>
          <cell r="C9490" t="str">
            <v>2 분배기</v>
          </cell>
          <cell r="D9490" t="str">
            <v>개</v>
          </cell>
        </row>
        <row r="9491">
          <cell r="A9491">
            <v>8001191</v>
          </cell>
          <cell r="B9491" t="str">
            <v>쌍방향 분배기</v>
          </cell>
          <cell r="C9491" t="str">
            <v>4 분배기</v>
          </cell>
          <cell r="D9491" t="str">
            <v>개</v>
          </cell>
        </row>
        <row r="9492">
          <cell r="A9492">
            <v>8001210</v>
          </cell>
          <cell r="B9492" t="str">
            <v>쌍방향 유니트</v>
          </cell>
          <cell r="C9492" t="str">
            <v>직렬</v>
          </cell>
          <cell r="D9492" t="str">
            <v>개</v>
          </cell>
        </row>
        <row r="9493">
          <cell r="A9493">
            <v>8001211</v>
          </cell>
          <cell r="B9493" t="str">
            <v>쌍방향 유니트</v>
          </cell>
          <cell r="C9493" t="str">
            <v>단말</v>
          </cell>
          <cell r="D9493" t="str">
            <v>개</v>
          </cell>
        </row>
        <row r="9494">
          <cell r="A9494">
            <v>8001212</v>
          </cell>
          <cell r="B9494" t="str">
            <v>쌍방향 유니트</v>
          </cell>
          <cell r="C9494" t="str">
            <v>직렬분기형</v>
          </cell>
          <cell r="D9494" t="str">
            <v>개</v>
          </cell>
        </row>
        <row r="9495">
          <cell r="A9495">
            <v>8001230</v>
          </cell>
          <cell r="B9495" t="str">
            <v>쌍방향 증폭기</v>
          </cell>
          <cell r="C9495" t="str">
            <v xml:space="preserve"> </v>
          </cell>
          <cell r="D9495" t="str">
            <v>조</v>
          </cell>
        </row>
        <row r="9496">
          <cell r="A9496">
            <v>8002001</v>
          </cell>
          <cell r="B9496" t="str">
            <v>스피커</v>
          </cell>
          <cell r="C9496" t="str">
            <v>천정형(3W)</v>
          </cell>
          <cell r="D9496" t="str">
            <v>개</v>
          </cell>
        </row>
        <row r="9497">
          <cell r="A9497">
            <v>8002002</v>
          </cell>
          <cell r="B9497" t="str">
            <v>스피커 (P.V.C)</v>
          </cell>
          <cell r="C9497" t="str">
            <v>천정형(3W)</v>
          </cell>
          <cell r="D9497" t="str">
            <v>개</v>
          </cell>
        </row>
        <row r="9498">
          <cell r="A9498">
            <v>8002003</v>
          </cell>
          <cell r="B9498" t="str">
            <v>스피커</v>
          </cell>
          <cell r="C9498" t="str">
            <v>벽부형(3W)</v>
          </cell>
          <cell r="D9498" t="str">
            <v>개</v>
          </cell>
        </row>
        <row r="9499">
          <cell r="A9499">
            <v>8002005</v>
          </cell>
          <cell r="B9499" t="str">
            <v>스피커</v>
          </cell>
          <cell r="C9499" t="str">
            <v>벽부형(10W)</v>
          </cell>
          <cell r="D9499" t="str">
            <v>개</v>
          </cell>
        </row>
        <row r="9500">
          <cell r="A9500">
            <v>8002006</v>
          </cell>
          <cell r="B9500" t="str">
            <v>스피커</v>
          </cell>
          <cell r="C9500" t="str">
            <v>천정형(10W)</v>
          </cell>
          <cell r="D9500" t="str">
            <v>개</v>
          </cell>
        </row>
        <row r="9501">
          <cell r="A9501">
            <v>8002020</v>
          </cell>
          <cell r="B9501" t="str">
            <v>혼 스피커</v>
          </cell>
          <cell r="C9501" t="str">
            <v>20W (CLEAR)</v>
          </cell>
          <cell r="D9501" t="str">
            <v>개</v>
          </cell>
        </row>
        <row r="9502">
          <cell r="A9502">
            <v>8002021</v>
          </cell>
          <cell r="B9502" t="str">
            <v>혼 스피커</v>
          </cell>
          <cell r="C9502" t="str">
            <v>30W (CLEAR)</v>
          </cell>
          <cell r="D9502" t="str">
            <v>개</v>
          </cell>
        </row>
        <row r="9503">
          <cell r="A9503">
            <v>8002022</v>
          </cell>
          <cell r="B9503" t="str">
            <v>혼 스피커</v>
          </cell>
          <cell r="C9503" t="str">
            <v>30W (사각혼)</v>
          </cell>
          <cell r="D9503" t="str">
            <v>개</v>
          </cell>
        </row>
        <row r="9504">
          <cell r="A9504">
            <v>8002023</v>
          </cell>
          <cell r="B9504" t="str">
            <v>혼 스피커</v>
          </cell>
          <cell r="C9504" t="str">
            <v>40W (사각혼)</v>
          </cell>
          <cell r="D9504" t="str">
            <v>개</v>
          </cell>
        </row>
        <row r="9505">
          <cell r="A9505">
            <v>8002024</v>
          </cell>
          <cell r="B9505" t="str">
            <v>혼 스피커</v>
          </cell>
          <cell r="C9505" t="str">
            <v>20W (페이징)</v>
          </cell>
          <cell r="D9505" t="str">
            <v>개</v>
          </cell>
        </row>
        <row r="9506">
          <cell r="A9506">
            <v>8002025</v>
          </cell>
          <cell r="B9506" t="str">
            <v>혼 스피커</v>
          </cell>
          <cell r="C9506" t="str">
            <v>30W (페이징)</v>
          </cell>
          <cell r="D9506" t="str">
            <v>개</v>
          </cell>
        </row>
        <row r="9507">
          <cell r="A9507">
            <v>8002026</v>
          </cell>
          <cell r="B9507" t="str">
            <v>혼 스피커</v>
          </cell>
          <cell r="C9507" t="str">
            <v>50W (페이징)</v>
          </cell>
          <cell r="D9507" t="str">
            <v>개</v>
          </cell>
        </row>
        <row r="9508">
          <cell r="A9508">
            <v>8002040</v>
          </cell>
          <cell r="B9508" t="str">
            <v>칼람 스피커</v>
          </cell>
          <cell r="C9508" t="str">
            <v>10W (옥내외겸용)</v>
          </cell>
          <cell r="D9508" t="str">
            <v>개</v>
          </cell>
        </row>
        <row r="9509">
          <cell r="A9509">
            <v>8002041</v>
          </cell>
          <cell r="B9509" t="str">
            <v>칼람 스피커</v>
          </cell>
          <cell r="C9509" t="str">
            <v>20W (옥내외겸용)</v>
          </cell>
          <cell r="D9509" t="str">
            <v>개</v>
          </cell>
        </row>
        <row r="9510">
          <cell r="A9510">
            <v>8002042</v>
          </cell>
          <cell r="B9510" t="str">
            <v>칼람 스피커</v>
          </cell>
          <cell r="C9510" t="str">
            <v>30W (옥내외겸용)</v>
          </cell>
          <cell r="D9510" t="str">
            <v>개</v>
          </cell>
        </row>
        <row r="9511">
          <cell r="A9511">
            <v>8002043</v>
          </cell>
          <cell r="B9511" t="str">
            <v>칼람 스피커</v>
          </cell>
          <cell r="C9511" t="str">
            <v>40W (옥내외겸용)</v>
          </cell>
          <cell r="D9511" t="str">
            <v>개</v>
          </cell>
        </row>
        <row r="9512">
          <cell r="A9512">
            <v>8002044</v>
          </cell>
          <cell r="B9512" t="str">
            <v>칼람 스피커</v>
          </cell>
          <cell r="C9512" t="str">
            <v>10W (옥내용)</v>
          </cell>
          <cell r="D9512" t="str">
            <v>개</v>
          </cell>
        </row>
        <row r="9513">
          <cell r="A9513">
            <v>8002045</v>
          </cell>
          <cell r="B9513" t="str">
            <v>칼람 스피커</v>
          </cell>
          <cell r="C9513" t="str">
            <v>20W (옥내용)</v>
          </cell>
          <cell r="D9513" t="str">
            <v>개</v>
          </cell>
        </row>
        <row r="9514">
          <cell r="A9514">
            <v>8002046</v>
          </cell>
          <cell r="B9514" t="str">
            <v>칼람 스피커</v>
          </cell>
          <cell r="C9514" t="str">
            <v>30W (옥내용)</v>
          </cell>
          <cell r="D9514" t="str">
            <v>개</v>
          </cell>
        </row>
        <row r="9515">
          <cell r="A9515">
            <v>8002047</v>
          </cell>
          <cell r="B9515" t="str">
            <v>칼람 스피커</v>
          </cell>
          <cell r="C9515" t="str">
            <v>40W (옥내용)</v>
          </cell>
          <cell r="D9515" t="str">
            <v>개</v>
          </cell>
        </row>
        <row r="9516">
          <cell r="A9516">
            <v>8002048</v>
          </cell>
          <cell r="B9516" t="str">
            <v>칼람 스피커</v>
          </cell>
          <cell r="C9516" t="str">
            <v>20W (옥외용)</v>
          </cell>
          <cell r="D9516" t="str">
            <v>개</v>
          </cell>
        </row>
        <row r="9517">
          <cell r="A9517">
            <v>8002049</v>
          </cell>
          <cell r="B9517" t="str">
            <v>칼람 스피커</v>
          </cell>
          <cell r="C9517" t="str">
            <v>30W (옥외용)</v>
          </cell>
          <cell r="D9517" t="str">
            <v>개</v>
          </cell>
        </row>
        <row r="9518">
          <cell r="A9518">
            <v>8002050</v>
          </cell>
          <cell r="B9518" t="str">
            <v>칼람 스피커</v>
          </cell>
          <cell r="C9518" t="str">
            <v>40W (옥외용)</v>
          </cell>
          <cell r="D9518" t="str">
            <v>개</v>
          </cell>
        </row>
        <row r="9519">
          <cell r="A9519">
            <v>8002060</v>
          </cell>
          <cell r="B9519" t="str">
            <v>MUSIC 스피커</v>
          </cell>
          <cell r="C9519" t="str">
            <v>100W</v>
          </cell>
          <cell r="D9519" t="str">
            <v>개</v>
          </cell>
        </row>
        <row r="9520">
          <cell r="A9520">
            <v>8002061</v>
          </cell>
          <cell r="B9520" t="str">
            <v>MUSIC 스피커</v>
          </cell>
          <cell r="C9520" t="str">
            <v>200W</v>
          </cell>
          <cell r="D9520" t="str">
            <v>개</v>
          </cell>
        </row>
        <row r="9521">
          <cell r="A9521">
            <v>8002070</v>
          </cell>
          <cell r="B9521" t="str">
            <v>MONITOR 스피커</v>
          </cell>
          <cell r="C9521" t="str">
            <v>100W</v>
          </cell>
          <cell r="D9521" t="str">
            <v>개</v>
          </cell>
        </row>
        <row r="9522">
          <cell r="A9522">
            <v>8002071</v>
          </cell>
          <cell r="B9522" t="str">
            <v>MONITOR 스피커</v>
          </cell>
          <cell r="C9522" t="str">
            <v>200W</v>
          </cell>
          <cell r="D9522" t="str">
            <v>개</v>
          </cell>
        </row>
        <row r="9523">
          <cell r="A9523">
            <v>8002080</v>
          </cell>
          <cell r="B9523" t="str">
            <v>APT SPEAKER</v>
          </cell>
          <cell r="C9523" t="str">
            <v>1W (사각)</v>
          </cell>
          <cell r="D9523" t="str">
            <v>개</v>
          </cell>
        </row>
        <row r="9524">
          <cell r="A9524">
            <v>8002081</v>
          </cell>
          <cell r="B9524" t="str">
            <v>APT SPEAKER</v>
          </cell>
          <cell r="C9524" t="str">
            <v>1W (원형)</v>
          </cell>
          <cell r="D9524" t="str">
            <v>개</v>
          </cell>
        </row>
        <row r="9525">
          <cell r="A9525">
            <v>8002100</v>
          </cell>
          <cell r="B9525" t="str">
            <v>POWER AMP</v>
          </cell>
          <cell r="C9525" t="str">
            <v>60W</v>
          </cell>
          <cell r="D9525" t="str">
            <v>조</v>
          </cell>
        </row>
        <row r="9526">
          <cell r="A9526">
            <v>8002101</v>
          </cell>
          <cell r="B9526" t="str">
            <v>POWER AMP</v>
          </cell>
          <cell r="C9526" t="str">
            <v>120W</v>
          </cell>
          <cell r="D9526" t="str">
            <v>조</v>
          </cell>
        </row>
        <row r="9527">
          <cell r="A9527">
            <v>8002102</v>
          </cell>
          <cell r="B9527" t="str">
            <v>POWER AMP</v>
          </cell>
          <cell r="C9527" t="str">
            <v>150W</v>
          </cell>
          <cell r="D9527" t="str">
            <v>조</v>
          </cell>
        </row>
        <row r="9528">
          <cell r="A9528">
            <v>8002103</v>
          </cell>
          <cell r="B9528" t="str">
            <v>POWER AMP</v>
          </cell>
          <cell r="C9528" t="str">
            <v>200W</v>
          </cell>
          <cell r="D9528" t="str">
            <v>조</v>
          </cell>
        </row>
        <row r="9529">
          <cell r="A9529">
            <v>8002104</v>
          </cell>
          <cell r="B9529" t="str">
            <v>POWER AMP</v>
          </cell>
          <cell r="C9529" t="str">
            <v>240W</v>
          </cell>
          <cell r="D9529" t="str">
            <v>조</v>
          </cell>
        </row>
        <row r="9530">
          <cell r="A9530">
            <v>8002105</v>
          </cell>
          <cell r="B9530" t="str">
            <v>POWER AMP</v>
          </cell>
          <cell r="C9530" t="str">
            <v>300W</v>
          </cell>
          <cell r="D9530" t="str">
            <v>조</v>
          </cell>
        </row>
        <row r="9531">
          <cell r="A9531">
            <v>8002106</v>
          </cell>
          <cell r="B9531" t="str">
            <v>POWER AMP</v>
          </cell>
          <cell r="C9531" t="str">
            <v>100+100W</v>
          </cell>
          <cell r="D9531" t="str">
            <v>조</v>
          </cell>
        </row>
        <row r="9532">
          <cell r="A9532">
            <v>8002107</v>
          </cell>
          <cell r="B9532" t="str">
            <v>POWER AMP</v>
          </cell>
          <cell r="C9532" t="str">
            <v>200+200W</v>
          </cell>
          <cell r="D9532" t="str">
            <v>조</v>
          </cell>
        </row>
        <row r="9533">
          <cell r="A9533">
            <v>8002108</v>
          </cell>
          <cell r="B9533" t="str">
            <v>POWER AMP</v>
          </cell>
          <cell r="C9533" t="str">
            <v>400+400W</v>
          </cell>
          <cell r="D9533" t="str">
            <v>조</v>
          </cell>
        </row>
        <row r="9534">
          <cell r="A9534">
            <v>8002120</v>
          </cell>
          <cell r="B9534" t="str">
            <v>MUSIC AMP</v>
          </cell>
          <cell r="C9534" t="str">
            <v>72W</v>
          </cell>
          <cell r="D9534" t="str">
            <v>조</v>
          </cell>
        </row>
        <row r="9535">
          <cell r="A9535">
            <v>8002121</v>
          </cell>
          <cell r="B9535" t="str">
            <v>MUSIC AMP</v>
          </cell>
          <cell r="C9535" t="str">
            <v>100W</v>
          </cell>
          <cell r="D9535" t="str">
            <v>조</v>
          </cell>
        </row>
        <row r="9536">
          <cell r="A9536">
            <v>8002122</v>
          </cell>
          <cell r="B9536" t="str">
            <v>MUSIC AMP</v>
          </cell>
          <cell r="C9536" t="str">
            <v>200W</v>
          </cell>
          <cell r="D9536" t="str">
            <v>조</v>
          </cell>
        </row>
        <row r="9537">
          <cell r="A9537">
            <v>8002123</v>
          </cell>
          <cell r="B9537" t="str">
            <v>MUSIC AMP</v>
          </cell>
          <cell r="C9537" t="str">
            <v>300W</v>
          </cell>
          <cell r="D9537" t="str">
            <v>조</v>
          </cell>
        </row>
        <row r="9538">
          <cell r="A9538">
            <v>8002124</v>
          </cell>
          <cell r="B9538" t="str">
            <v>MUSIC AMP</v>
          </cell>
          <cell r="C9538" t="str">
            <v>330W</v>
          </cell>
          <cell r="D9538" t="str">
            <v>조</v>
          </cell>
        </row>
        <row r="9539">
          <cell r="A9539">
            <v>8002125</v>
          </cell>
          <cell r="B9539" t="str">
            <v>MUSIC AMP</v>
          </cell>
          <cell r="C9539" t="str">
            <v>450W</v>
          </cell>
          <cell r="D9539" t="str">
            <v>조</v>
          </cell>
        </row>
        <row r="9540">
          <cell r="A9540">
            <v>8002140</v>
          </cell>
          <cell r="B9540" t="str">
            <v>AMP (TABLE용)</v>
          </cell>
          <cell r="C9540" t="str">
            <v>30W</v>
          </cell>
          <cell r="D9540" t="str">
            <v>조</v>
          </cell>
        </row>
        <row r="9541">
          <cell r="A9541">
            <v>8002141</v>
          </cell>
          <cell r="B9541" t="str">
            <v>AMP (TABLE용)</v>
          </cell>
          <cell r="C9541" t="str">
            <v>60W</v>
          </cell>
          <cell r="D9541" t="str">
            <v>조</v>
          </cell>
        </row>
        <row r="9542">
          <cell r="A9542">
            <v>8002142</v>
          </cell>
          <cell r="B9542" t="str">
            <v>AMP (TABLE용)</v>
          </cell>
          <cell r="C9542" t="str">
            <v>120W</v>
          </cell>
          <cell r="D9542" t="str">
            <v>조</v>
          </cell>
        </row>
        <row r="9543">
          <cell r="A9543">
            <v>8002160</v>
          </cell>
          <cell r="B9543" t="str">
            <v>비상방송용 AMP</v>
          </cell>
          <cell r="C9543" t="str">
            <v>60W (아파트용)</v>
          </cell>
          <cell r="D9543" t="str">
            <v>조</v>
          </cell>
        </row>
        <row r="9544">
          <cell r="A9544">
            <v>8002161</v>
          </cell>
          <cell r="B9544" t="str">
            <v>비상방송용 AMP</v>
          </cell>
          <cell r="C9544" t="str">
            <v>120W(아파트용)</v>
          </cell>
          <cell r="D9544" t="str">
            <v>조</v>
          </cell>
        </row>
        <row r="9545">
          <cell r="A9545">
            <v>8002162</v>
          </cell>
          <cell r="B9545" t="str">
            <v>비상방송용 AMP</v>
          </cell>
          <cell r="C9545" t="str">
            <v>200W(아파트용)</v>
          </cell>
          <cell r="D9545" t="str">
            <v>조</v>
          </cell>
        </row>
        <row r="9546">
          <cell r="A9546">
            <v>8002180</v>
          </cell>
          <cell r="B9546" t="str">
            <v>차량용 AMP</v>
          </cell>
          <cell r="C9546" t="str">
            <v>20W</v>
          </cell>
          <cell r="D9546" t="str">
            <v>조</v>
          </cell>
        </row>
        <row r="9547">
          <cell r="A9547">
            <v>8002181</v>
          </cell>
          <cell r="B9547" t="str">
            <v>이동용 AMP</v>
          </cell>
          <cell r="C9547" t="str">
            <v>20W</v>
          </cell>
          <cell r="D9547" t="str">
            <v>조</v>
          </cell>
        </row>
        <row r="9548">
          <cell r="A9548">
            <v>8002182</v>
          </cell>
          <cell r="B9548" t="str">
            <v>이동용 AMP</v>
          </cell>
          <cell r="C9548" t="str">
            <v>120W</v>
          </cell>
          <cell r="D9548" t="str">
            <v>조</v>
          </cell>
        </row>
        <row r="9549">
          <cell r="A9549">
            <v>8002183</v>
          </cell>
          <cell r="B9549" t="str">
            <v>이동용 AMP</v>
          </cell>
          <cell r="C9549" t="str">
            <v>240W</v>
          </cell>
          <cell r="D9549" t="str">
            <v>조</v>
          </cell>
        </row>
        <row r="9550">
          <cell r="A9550">
            <v>8002200</v>
          </cell>
          <cell r="B9550" t="str">
            <v>MONITOR AMP</v>
          </cell>
          <cell r="C9550" t="str">
            <v xml:space="preserve"> </v>
          </cell>
          <cell r="D9550" t="str">
            <v>조</v>
          </cell>
        </row>
        <row r="9551">
          <cell r="A9551">
            <v>8002201</v>
          </cell>
          <cell r="B9551" t="str">
            <v>PRE AMP</v>
          </cell>
          <cell r="C9551" t="str">
            <v xml:space="preserve"> </v>
          </cell>
          <cell r="D9551" t="str">
            <v>조</v>
          </cell>
        </row>
        <row r="9552">
          <cell r="A9552">
            <v>8002202</v>
          </cell>
          <cell r="B9552" t="str">
            <v>REMOTE AMP</v>
          </cell>
          <cell r="C9552" t="str">
            <v xml:space="preserve"> </v>
          </cell>
          <cell r="D9552" t="str">
            <v>조</v>
          </cell>
        </row>
        <row r="9553">
          <cell r="A9553">
            <v>8002203</v>
          </cell>
          <cell r="B9553" t="str">
            <v>LINE MIX AMP</v>
          </cell>
          <cell r="C9553" t="str">
            <v>마이크부</v>
          </cell>
          <cell r="D9553" t="str">
            <v>조</v>
          </cell>
        </row>
        <row r="9554">
          <cell r="A9554">
            <v>8002220</v>
          </cell>
          <cell r="B9554" t="str">
            <v>AUDIO MIXER</v>
          </cell>
          <cell r="C9554" t="str">
            <v>12INPUT/4 OUTPUT</v>
          </cell>
          <cell r="D9554" t="str">
            <v>조</v>
          </cell>
        </row>
        <row r="9555">
          <cell r="A9555">
            <v>8002221</v>
          </cell>
          <cell r="B9555" t="str">
            <v>AUDIO MIXER</v>
          </cell>
          <cell r="C9555" t="str">
            <v>12INPUT/4 OUTPUT</v>
          </cell>
          <cell r="D9555" t="str">
            <v>조</v>
          </cell>
        </row>
        <row r="9556">
          <cell r="A9556">
            <v>8002222</v>
          </cell>
          <cell r="B9556" t="str">
            <v>AUDIO MIXER</v>
          </cell>
          <cell r="C9556" t="str">
            <v>10INPUT/4 OUTPUT</v>
          </cell>
          <cell r="D9556" t="str">
            <v>조</v>
          </cell>
        </row>
        <row r="9557">
          <cell r="A9557">
            <v>8002223</v>
          </cell>
          <cell r="B9557" t="str">
            <v>AUDIO MIXER</v>
          </cell>
          <cell r="C9557" t="str">
            <v>10INPUT/2 OUTPUT</v>
          </cell>
          <cell r="D9557" t="str">
            <v>조</v>
          </cell>
        </row>
        <row r="9558">
          <cell r="A9558">
            <v>8002224</v>
          </cell>
          <cell r="B9558" t="str">
            <v>AUDIO MIXER</v>
          </cell>
          <cell r="C9558" t="str">
            <v>8 INPUT/2 OUTPUT</v>
          </cell>
          <cell r="D9558" t="str">
            <v>조</v>
          </cell>
        </row>
        <row r="9559">
          <cell r="A9559">
            <v>8002225</v>
          </cell>
          <cell r="B9559" t="str">
            <v>AUDIO MIXER</v>
          </cell>
          <cell r="C9559" t="str">
            <v>5 INPUT/2 OUTPUT</v>
          </cell>
          <cell r="D9559" t="str">
            <v>조</v>
          </cell>
        </row>
        <row r="9560">
          <cell r="A9560">
            <v>8002226</v>
          </cell>
          <cell r="B9560" t="str">
            <v>AUDIO MIXER</v>
          </cell>
          <cell r="C9560" t="str">
            <v>16INPUT/6 OUTPUT</v>
          </cell>
          <cell r="D9560" t="str">
            <v>조</v>
          </cell>
        </row>
        <row r="9561">
          <cell r="A9561">
            <v>8002227</v>
          </cell>
          <cell r="B9561" t="str">
            <v>POWER MIXER</v>
          </cell>
          <cell r="C9561" t="str">
            <v>6 INPUT/2 OUTPUT</v>
          </cell>
          <cell r="D9561" t="str">
            <v>조</v>
          </cell>
        </row>
        <row r="9562">
          <cell r="A9562">
            <v>8002228</v>
          </cell>
          <cell r="B9562" t="str">
            <v>POWER MIXER</v>
          </cell>
          <cell r="C9562" t="str">
            <v>8 INPUT/2 OUTPUT</v>
          </cell>
          <cell r="D9562" t="str">
            <v>조</v>
          </cell>
        </row>
        <row r="9563">
          <cell r="A9563">
            <v>8002229</v>
          </cell>
          <cell r="B9563" t="str">
            <v>POWER MIXER</v>
          </cell>
          <cell r="C9563" t="str">
            <v>12INPUT/2 OUTPUT</v>
          </cell>
          <cell r="D9563" t="str">
            <v>조</v>
          </cell>
        </row>
        <row r="9564">
          <cell r="A9564">
            <v>8002240</v>
          </cell>
          <cell r="B9564" t="str">
            <v>CONSOLE DESK</v>
          </cell>
          <cell r="C9564" t="str">
            <v>MIX.TURN TABLE</v>
          </cell>
          <cell r="D9564" t="str">
            <v>조</v>
          </cell>
        </row>
        <row r="9565">
          <cell r="A9565">
            <v>8002241</v>
          </cell>
          <cell r="B9565" t="str">
            <v>CONSOLE DESK</v>
          </cell>
          <cell r="C9565" t="str">
            <v>MIX.설치용</v>
          </cell>
          <cell r="D9565" t="str">
            <v>조</v>
          </cell>
        </row>
        <row r="9566">
          <cell r="A9566">
            <v>8002260</v>
          </cell>
          <cell r="B9566" t="str">
            <v>RACK CABINET</v>
          </cell>
          <cell r="C9566" t="str">
            <v>450x550x500</v>
          </cell>
          <cell r="D9566" t="str">
            <v>면</v>
          </cell>
        </row>
        <row r="9567">
          <cell r="A9567">
            <v>8002261</v>
          </cell>
          <cell r="B9567" t="str">
            <v>RACK CABINET</v>
          </cell>
          <cell r="C9567" t="str">
            <v>540x550x500</v>
          </cell>
          <cell r="D9567" t="str">
            <v>면</v>
          </cell>
        </row>
        <row r="9568">
          <cell r="A9568">
            <v>8002262</v>
          </cell>
          <cell r="B9568" t="str">
            <v>RACK CABINET</v>
          </cell>
          <cell r="C9568" t="str">
            <v>550x850x500</v>
          </cell>
          <cell r="D9568" t="str">
            <v>면</v>
          </cell>
        </row>
        <row r="9569">
          <cell r="A9569">
            <v>8002263</v>
          </cell>
          <cell r="B9569" t="str">
            <v>RACK CABINET</v>
          </cell>
          <cell r="C9569" t="str">
            <v>550x1200x500</v>
          </cell>
          <cell r="D9569" t="str">
            <v>면</v>
          </cell>
        </row>
        <row r="9570">
          <cell r="A9570">
            <v>8002264</v>
          </cell>
          <cell r="B9570" t="str">
            <v>RACK CABINET</v>
          </cell>
          <cell r="C9570" t="str">
            <v>550x1350x500</v>
          </cell>
          <cell r="D9570" t="str">
            <v>면</v>
          </cell>
        </row>
        <row r="9571">
          <cell r="A9571">
            <v>8002265</v>
          </cell>
          <cell r="B9571" t="str">
            <v>RACK CABINET</v>
          </cell>
          <cell r="C9571" t="str">
            <v>550x1650x500</v>
          </cell>
          <cell r="D9571" t="str">
            <v>면</v>
          </cell>
        </row>
        <row r="9572">
          <cell r="A9572">
            <v>8002266</v>
          </cell>
          <cell r="B9572" t="str">
            <v>RACK CABINET</v>
          </cell>
          <cell r="C9572" t="str">
            <v>550x1920x500</v>
          </cell>
          <cell r="D9572" t="str">
            <v>면</v>
          </cell>
        </row>
        <row r="9573">
          <cell r="A9573">
            <v>8002280</v>
          </cell>
          <cell r="B9573" t="str">
            <v>TELEPHONE PAGING</v>
          </cell>
          <cell r="C9573" t="str">
            <v xml:space="preserve"> </v>
          </cell>
          <cell r="D9573" t="str">
            <v>조</v>
          </cell>
        </row>
        <row r="9574">
          <cell r="A9574">
            <v>8002281</v>
          </cell>
          <cell r="B9574" t="str">
            <v>AUTO CHARGER</v>
          </cell>
          <cell r="C9574" t="str">
            <v xml:space="preserve"> </v>
          </cell>
          <cell r="D9574" t="str">
            <v>조</v>
          </cell>
        </row>
        <row r="9575">
          <cell r="A9575">
            <v>8002282</v>
          </cell>
          <cell r="B9575" t="str">
            <v>AUTO BLOWER</v>
          </cell>
          <cell r="C9575" t="str">
            <v>자동환풍기</v>
          </cell>
          <cell r="D9575" t="str">
            <v>조</v>
          </cell>
        </row>
        <row r="9576">
          <cell r="A9576">
            <v>8002283</v>
          </cell>
          <cell r="B9576" t="str">
            <v>AUTO PAN</v>
          </cell>
          <cell r="C9576" t="str">
            <v>10인치</v>
          </cell>
          <cell r="D9576" t="str">
            <v>조</v>
          </cell>
        </row>
        <row r="9577">
          <cell r="A9577">
            <v>8002284</v>
          </cell>
          <cell r="B9577" t="str">
            <v>AM/FM TUNER</v>
          </cell>
          <cell r="C9577" t="str">
            <v>전자튜너</v>
          </cell>
          <cell r="D9577" t="str">
            <v>조</v>
          </cell>
        </row>
        <row r="9578">
          <cell r="A9578">
            <v>8002285</v>
          </cell>
          <cell r="B9578" t="str">
            <v>MONITOR PANEL</v>
          </cell>
          <cell r="C9578" t="str">
            <v>P.A MONITOR</v>
          </cell>
          <cell r="D9578" t="str">
            <v>조</v>
          </cell>
        </row>
        <row r="9579">
          <cell r="A9579">
            <v>8002286</v>
          </cell>
          <cell r="B9579" t="str">
            <v>CHIME/SIREN</v>
          </cell>
          <cell r="C9579" t="str">
            <v>ELECTRO</v>
          </cell>
          <cell r="D9579" t="str">
            <v>조</v>
          </cell>
        </row>
        <row r="9580">
          <cell r="A9580">
            <v>8002300</v>
          </cell>
          <cell r="B9580" t="str">
            <v>CASSETTE DECK</v>
          </cell>
          <cell r="C9580" t="str">
            <v>오트리버스더블택</v>
          </cell>
          <cell r="D9580" t="str">
            <v>조</v>
          </cell>
        </row>
        <row r="9581">
          <cell r="A9581">
            <v>8002301</v>
          </cell>
          <cell r="B9581" t="str">
            <v>CASSETTE RECEIVER</v>
          </cell>
          <cell r="C9581" t="str">
            <v>30W</v>
          </cell>
          <cell r="D9581" t="str">
            <v>조</v>
          </cell>
        </row>
        <row r="9582">
          <cell r="A9582">
            <v>8002302</v>
          </cell>
          <cell r="B9582" t="str">
            <v>CASSETTE RECEIVER</v>
          </cell>
          <cell r="C9582" t="str">
            <v>60W</v>
          </cell>
          <cell r="D9582" t="str">
            <v>조</v>
          </cell>
        </row>
        <row r="9583">
          <cell r="A9583">
            <v>8002303</v>
          </cell>
          <cell r="B9583" t="str">
            <v>CASSETTE RECEIVER</v>
          </cell>
          <cell r="C9583" t="str">
            <v>120W</v>
          </cell>
          <cell r="D9583" t="str">
            <v>조</v>
          </cell>
        </row>
        <row r="9584">
          <cell r="A9584">
            <v>8002304</v>
          </cell>
          <cell r="B9584" t="str">
            <v>CASSETTE RECEIVER</v>
          </cell>
          <cell r="C9584" t="str">
            <v>240W</v>
          </cell>
          <cell r="D9584" t="str">
            <v>조</v>
          </cell>
        </row>
        <row r="9585">
          <cell r="A9585">
            <v>8002305</v>
          </cell>
          <cell r="B9585" t="str">
            <v>CASSETE RECEIVER</v>
          </cell>
          <cell r="C9585" t="str">
            <v>30W 녹음.재생</v>
          </cell>
          <cell r="D9585" t="str">
            <v>조</v>
          </cell>
        </row>
        <row r="9586">
          <cell r="A9586">
            <v>8002306</v>
          </cell>
          <cell r="B9586" t="str">
            <v>CASSETE RECEIVER</v>
          </cell>
          <cell r="C9586" t="str">
            <v>120W 녹음.재생</v>
          </cell>
          <cell r="D9586" t="str">
            <v>조</v>
          </cell>
        </row>
        <row r="9587">
          <cell r="A9587">
            <v>8002307</v>
          </cell>
          <cell r="B9587" t="str">
            <v>CASSETE RECEIVER</v>
          </cell>
          <cell r="C9587" t="str">
            <v>240W 녹음.재생</v>
          </cell>
          <cell r="D9587" t="str">
            <v>조</v>
          </cell>
        </row>
        <row r="9588">
          <cell r="A9588">
            <v>8002320</v>
          </cell>
          <cell r="B9588" t="str">
            <v>REMOCON RECEIVER</v>
          </cell>
          <cell r="C9588" t="str">
            <v xml:space="preserve"> </v>
          </cell>
          <cell r="D9588" t="str">
            <v>조</v>
          </cell>
        </row>
        <row r="9589">
          <cell r="A9589">
            <v>8002340</v>
          </cell>
          <cell r="B9589" t="str">
            <v>SPEAKER SELECTOR</v>
          </cell>
          <cell r="C9589" t="str">
            <v>16회로</v>
          </cell>
          <cell r="D9589" t="str">
            <v>조</v>
          </cell>
        </row>
        <row r="9590">
          <cell r="A9590">
            <v>8002341</v>
          </cell>
          <cell r="B9590" t="str">
            <v>SPEAKER SELECTOR</v>
          </cell>
          <cell r="C9590" t="str">
            <v>20회로</v>
          </cell>
          <cell r="D9590" t="str">
            <v>조</v>
          </cell>
        </row>
        <row r="9591">
          <cell r="A9591">
            <v>8002342</v>
          </cell>
          <cell r="B9591" t="str">
            <v>SPEAKER SELECTOR</v>
          </cell>
          <cell r="C9591" t="str">
            <v>32회로</v>
          </cell>
          <cell r="D9591" t="str">
            <v>조</v>
          </cell>
        </row>
        <row r="9592">
          <cell r="A9592">
            <v>8002360</v>
          </cell>
          <cell r="B9592" t="str">
            <v>POWER SUPPLY</v>
          </cell>
          <cell r="C9592" t="str">
            <v xml:space="preserve"> </v>
          </cell>
          <cell r="D9592" t="str">
            <v>조</v>
          </cell>
        </row>
        <row r="9593">
          <cell r="A9593">
            <v>8002361</v>
          </cell>
          <cell r="B9593" t="str">
            <v>DISTRIBUTER</v>
          </cell>
          <cell r="C9593" t="str">
            <v>POWER</v>
          </cell>
          <cell r="D9593" t="str">
            <v>조</v>
          </cell>
        </row>
        <row r="9594">
          <cell r="A9594">
            <v>8002362</v>
          </cell>
          <cell r="B9594" t="str">
            <v>DISTRIBUTER</v>
          </cell>
          <cell r="C9594" t="str">
            <v>AUDIO</v>
          </cell>
          <cell r="D9594" t="str">
            <v>조</v>
          </cell>
        </row>
        <row r="9595">
          <cell r="A9595">
            <v>8002363</v>
          </cell>
          <cell r="B9595" t="str">
            <v>PROGRAM TIMER</v>
          </cell>
          <cell r="C9595" t="str">
            <v>시보기</v>
          </cell>
          <cell r="D9595" t="str">
            <v>조</v>
          </cell>
        </row>
        <row r="9596">
          <cell r="A9596">
            <v>8002364</v>
          </cell>
          <cell r="B9596" t="str">
            <v>MATRIX LOGIC</v>
          </cell>
          <cell r="C9596" t="str">
            <v>16회로</v>
          </cell>
          <cell r="D9596" t="str">
            <v>조</v>
          </cell>
        </row>
        <row r="9597">
          <cell r="A9597">
            <v>8002380</v>
          </cell>
          <cell r="B9597" t="str">
            <v>GRAPHIC E.Q</v>
          </cell>
          <cell r="C9597" t="str">
            <v>31 BAND</v>
          </cell>
          <cell r="D9597" t="str">
            <v>조</v>
          </cell>
        </row>
        <row r="9598">
          <cell r="A9598">
            <v>8002381</v>
          </cell>
          <cell r="B9598" t="str">
            <v>GRAPHIC E.Q</v>
          </cell>
          <cell r="C9598" t="str">
            <v>15 BAND STERO</v>
          </cell>
          <cell r="D9598" t="str">
            <v>조</v>
          </cell>
        </row>
        <row r="9599">
          <cell r="A9599">
            <v>8002400</v>
          </cell>
          <cell r="B9599" t="str">
            <v>RELAY GROUP</v>
          </cell>
          <cell r="C9599" t="str">
            <v>15CH - 20CH</v>
          </cell>
          <cell r="D9599" t="str">
            <v>조</v>
          </cell>
        </row>
        <row r="9600">
          <cell r="A9600">
            <v>8002401</v>
          </cell>
          <cell r="B9600" t="str">
            <v>TIMER DELAY</v>
          </cell>
          <cell r="C9600" t="str">
            <v xml:space="preserve"> </v>
          </cell>
          <cell r="D9600" t="str">
            <v>조</v>
          </cell>
        </row>
        <row r="9601">
          <cell r="A9601">
            <v>8002402</v>
          </cell>
          <cell r="B9601" t="str">
            <v>CD.CHANGER</v>
          </cell>
          <cell r="C9601" t="str">
            <v>5장</v>
          </cell>
          <cell r="D9601" t="str">
            <v>조</v>
          </cell>
        </row>
        <row r="9602">
          <cell r="A9602">
            <v>8002403</v>
          </cell>
          <cell r="B9602" t="str">
            <v>PROGRAM EXCHANGE</v>
          </cell>
          <cell r="C9602" t="str">
            <v xml:space="preserve"> </v>
          </cell>
          <cell r="D9602" t="str">
            <v>조</v>
          </cell>
        </row>
        <row r="9603">
          <cell r="A9603">
            <v>8002404</v>
          </cell>
          <cell r="B9603" t="str">
            <v>COMPACT DISK</v>
          </cell>
          <cell r="C9603" t="str">
            <v xml:space="preserve"> </v>
          </cell>
          <cell r="D9603" t="str">
            <v>조</v>
          </cell>
        </row>
        <row r="9604">
          <cell r="A9604">
            <v>8002405</v>
          </cell>
          <cell r="B9604" t="str">
            <v>TURN TABLE</v>
          </cell>
          <cell r="C9604" t="str">
            <v xml:space="preserve"> </v>
          </cell>
          <cell r="D9604" t="str">
            <v>조</v>
          </cell>
        </row>
        <row r="9605">
          <cell r="A9605">
            <v>8002406</v>
          </cell>
          <cell r="B9605" t="str">
            <v>LINE MONITOR</v>
          </cell>
          <cell r="C9605" t="str">
            <v xml:space="preserve"> </v>
          </cell>
          <cell r="D9605" t="str">
            <v>조</v>
          </cell>
        </row>
        <row r="9606">
          <cell r="A9606">
            <v>8002407</v>
          </cell>
          <cell r="B9606" t="str">
            <v>DIVIDING NETWORK</v>
          </cell>
          <cell r="C9606" t="str">
            <v>주파수대역분배기</v>
          </cell>
          <cell r="D9606" t="str">
            <v>조</v>
          </cell>
        </row>
        <row r="9607">
          <cell r="A9607">
            <v>8002408</v>
          </cell>
          <cell r="B9607" t="str">
            <v>TERMINAL BOARD</v>
          </cell>
          <cell r="C9607" t="str">
            <v>30회로용</v>
          </cell>
          <cell r="D9607" t="str">
            <v>조</v>
          </cell>
        </row>
        <row r="9608">
          <cell r="A9608">
            <v>8002409</v>
          </cell>
          <cell r="B9608" t="str">
            <v>TERMINAL BOARD</v>
          </cell>
          <cell r="C9608" t="str">
            <v>108회로용</v>
          </cell>
          <cell r="D9608" t="str">
            <v>조</v>
          </cell>
        </row>
        <row r="9609">
          <cell r="A9609">
            <v>8002420</v>
          </cell>
          <cell r="B9609" t="str">
            <v>BLANK PANEL</v>
          </cell>
          <cell r="C9609" t="str">
            <v>1개용</v>
          </cell>
          <cell r="D9609" t="str">
            <v>조</v>
          </cell>
        </row>
        <row r="9610">
          <cell r="A9610">
            <v>8002421</v>
          </cell>
          <cell r="B9610" t="str">
            <v>BLANK PANEL</v>
          </cell>
          <cell r="C9610" t="str">
            <v>2개용</v>
          </cell>
          <cell r="D9610" t="str">
            <v>조</v>
          </cell>
        </row>
        <row r="9611">
          <cell r="A9611">
            <v>8002422</v>
          </cell>
          <cell r="B9611" t="str">
            <v>BLANK PANEL</v>
          </cell>
          <cell r="C9611" t="str">
            <v>3개용</v>
          </cell>
          <cell r="D9611" t="str">
            <v>조</v>
          </cell>
        </row>
        <row r="9612">
          <cell r="A9612">
            <v>8002440</v>
          </cell>
          <cell r="B9612" t="str">
            <v>E.M PANEL</v>
          </cell>
          <cell r="C9612" t="str">
            <v>E.M CONTROL UNIT</v>
          </cell>
          <cell r="D9612" t="str">
            <v>조</v>
          </cell>
        </row>
        <row r="9613">
          <cell r="A9613">
            <v>8002441</v>
          </cell>
          <cell r="B9613" t="str">
            <v>CACEIVER</v>
          </cell>
          <cell r="C9613" t="str">
            <v>100W</v>
          </cell>
          <cell r="D9613" t="str">
            <v>조</v>
          </cell>
        </row>
        <row r="9614">
          <cell r="A9614">
            <v>8002442</v>
          </cell>
          <cell r="B9614" t="str">
            <v>CACEIVER</v>
          </cell>
          <cell r="C9614" t="str">
            <v>200W</v>
          </cell>
          <cell r="D9614" t="str">
            <v>조</v>
          </cell>
        </row>
        <row r="9615">
          <cell r="A9615">
            <v>8002443</v>
          </cell>
          <cell r="B9615" t="str">
            <v>확장팩</v>
          </cell>
          <cell r="C9615" t="str">
            <v xml:space="preserve"> </v>
          </cell>
          <cell r="D9615" t="str">
            <v>조</v>
          </cell>
        </row>
        <row r="9616">
          <cell r="A9616">
            <v>8002460</v>
          </cell>
          <cell r="B9616" t="str">
            <v>MICROPHONE(MIC)</v>
          </cell>
          <cell r="C9616" t="str">
            <v>CONDENSER 형</v>
          </cell>
          <cell r="D9616" t="str">
            <v>조</v>
          </cell>
        </row>
        <row r="9617">
          <cell r="A9617">
            <v>8002461</v>
          </cell>
          <cell r="B9617" t="str">
            <v>MICROPHONE(MIC)</v>
          </cell>
          <cell r="C9617" t="str">
            <v>DYNAMIC 형</v>
          </cell>
          <cell r="D9617" t="str">
            <v>조</v>
          </cell>
        </row>
        <row r="9618">
          <cell r="A9618">
            <v>8002480</v>
          </cell>
          <cell r="B9618" t="str">
            <v>MIC.STAND</v>
          </cell>
          <cell r="C9618" t="str">
            <v>DESK TYPE</v>
          </cell>
          <cell r="D9618" t="str">
            <v>조</v>
          </cell>
        </row>
        <row r="9619">
          <cell r="A9619">
            <v>8002481</v>
          </cell>
          <cell r="B9619" t="str">
            <v>MIC.STAND</v>
          </cell>
          <cell r="C9619" t="str">
            <v>FLOOR TYPE</v>
          </cell>
          <cell r="D9619" t="str">
            <v>조</v>
          </cell>
        </row>
        <row r="9620">
          <cell r="A9620">
            <v>8002482</v>
          </cell>
          <cell r="B9620" t="str">
            <v>MIC.STAND</v>
          </cell>
          <cell r="C9620" t="str">
            <v>BOOM TYPE</v>
          </cell>
          <cell r="D9620" t="str">
            <v>조</v>
          </cell>
        </row>
        <row r="9621">
          <cell r="A9621">
            <v>8002500</v>
          </cell>
          <cell r="B9621" t="str">
            <v>MIC.EXT.CORD</v>
          </cell>
          <cell r="C9621" t="str">
            <v>55/55PIN</v>
          </cell>
          <cell r="D9621" t="str">
            <v>조</v>
          </cell>
        </row>
        <row r="9622">
          <cell r="A9622">
            <v>8002501</v>
          </cell>
          <cell r="B9622" t="str">
            <v>MIC.EXT.CORD</v>
          </cell>
          <cell r="C9622" t="str">
            <v>55/CANON</v>
          </cell>
          <cell r="D9622" t="str">
            <v>조</v>
          </cell>
        </row>
        <row r="9623">
          <cell r="A9623">
            <v>8002502</v>
          </cell>
          <cell r="B9623" t="str">
            <v>MIC.EXT.CORD</v>
          </cell>
          <cell r="C9623" t="str">
            <v>CANON/CANON</v>
          </cell>
          <cell r="D9623" t="str">
            <v>조</v>
          </cell>
        </row>
        <row r="9624">
          <cell r="A9624">
            <v>8002520</v>
          </cell>
          <cell r="B9624" t="str">
            <v>L.D.P</v>
          </cell>
          <cell r="C9624" t="str">
            <v xml:space="preserve"> </v>
          </cell>
          <cell r="D9624" t="str">
            <v>조</v>
          </cell>
        </row>
        <row r="9625">
          <cell r="A9625">
            <v>8002540</v>
          </cell>
          <cell r="B9625" t="str">
            <v>MIC.JACK BOX</v>
          </cell>
          <cell r="C9625" t="str">
            <v>1구</v>
          </cell>
          <cell r="D9625" t="str">
            <v>조</v>
          </cell>
        </row>
        <row r="9626">
          <cell r="A9626">
            <v>8002541</v>
          </cell>
          <cell r="B9626" t="str">
            <v>MIC.JACK BOX</v>
          </cell>
          <cell r="C9626" t="str">
            <v>2구</v>
          </cell>
          <cell r="D9626" t="str">
            <v>조</v>
          </cell>
        </row>
        <row r="9627">
          <cell r="A9627">
            <v>8002560</v>
          </cell>
          <cell r="B9627" t="str">
            <v>MIC.CABLE</v>
          </cell>
          <cell r="C9627" t="str">
            <v xml:space="preserve"> </v>
          </cell>
          <cell r="D9627" t="str">
            <v>조</v>
          </cell>
        </row>
        <row r="9628">
          <cell r="A9628">
            <v>8002561</v>
          </cell>
          <cell r="B9628" t="str">
            <v>SPEAKER CABLE</v>
          </cell>
          <cell r="C9628" t="str">
            <v>30심</v>
          </cell>
          <cell r="D9628" t="str">
            <v>M</v>
          </cell>
        </row>
        <row r="9629">
          <cell r="A9629">
            <v>8002562</v>
          </cell>
          <cell r="B9629" t="str">
            <v>SPEAKER CABLE</v>
          </cell>
          <cell r="C9629" t="str">
            <v>2심</v>
          </cell>
          <cell r="D9629" t="str">
            <v>M</v>
          </cell>
        </row>
        <row r="9630">
          <cell r="A9630">
            <v>8002580</v>
          </cell>
          <cell r="B9630" t="str">
            <v>MEGA PHONE</v>
          </cell>
          <cell r="C9630" t="str">
            <v xml:space="preserve"> </v>
          </cell>
          <cell r="D9630" t="str">
            <v>조</v>
          </cell>
        </row>
        <row r="9631">
          <cell r="A9631">
            <v>8002581</v>
          </cell>
          <cell r="B9631" t="str">
            <v>HEAD PHONE</v>
          </cell>
          <cell r="C9631" t="str">
            <v xml:space="preserve"> </v>
          </cell>
          <cell r="D9631" t="str">
            <v>조</v>
          </cell>
        </row>
        <row r="9632">
          <cell r="A9632">
            <v>8002582</v>
          </cell>
          <cell r="B9632" t="str">
            <v>VIDEO PHONE</v>
          </cell>
          <cell r="C9632" t="str">
            <v xml:space="preserve"> </v>
          </cell>
          <cell r="D9632" t="str">
            <v>조</v>
          </cell>
        </row>
        <row r="9633">
          <cell r="A9633">
            <v>8002600</v>
          </cell>
          <cell r="B9633" t="str">
            <v>ATT (SUS)</v>
          </cell>
          <cell r="C9633" t="str">
            <v>1단</v>
          </cell>
          <cell r="D9633" t="str">
            <v>개</v>
          </cell>
        </row>
        <row r="9634">
          <cell r="A9634">
            <v>8002601</v>
          </cell>
          <cell r="B9634" t="str">
            <v>ATT (SUS)</v>
          </cell>
          <cell r="C9634" t="str">
            <v>2단</v>
          </cell>
          <cell r="D9634" t="str">
            <v>개</v>
          </cell>
        </row>
        <row r="9635">
          <cell r="A9635">
            <v>8002602</v>
          </cell>
          <cell r="B9635" t="str">
            <v>ATT (SUS)</v>
          </cell>
          <cell r="C9635" t="str">
            <v>3단</v>
          </cell>
          <cell r="D9635" t="str">
            <v>개</v>
          </cell>
        </row>
        <row r="9636">
          <cell r="A9636">
            <v>8002603</v>
          </cell>
          <cell r="B9636" t="str">
            <v>ATT (SUS)</v>
          </cell>
          <cell r="C9636" t="str">
            <v>4단</v>
          </cell>
          <cell r="D9636" t="str">
            <v>개</v>
          </cell>
        </row>
        <row r="9637">
          <cell r="A9637">
            <v>8002620</v>
          </cell>
          <cell r="B9637" t="str">
            <v>ATT (AL)</v>
          </cell>
          <cell r="C9637" t="str">
            <v>1단</v>
          </cell>
          <cell r="D9637" t="str">
            <v>개</v>
          </cell>
        </row>
        <row r="9638">
          <cell r="A9638">
            <v>8002621</v>
          </cell>
          <cell r="B9638" t="str">
            <v>ATT (AL)</v>
          </cell>
          <cell r="C9638" t="str">
            <v>2단</v>
          </cell>
          <cell r="D9638" t="str">
            <v>개</v>
          </cell>
        </row>
        <row r="9639">
          <cell r="A9639">
            <v>8002622</v>
          </cell>
          <cell r="B9639" t="str">
            <v>ATT (AL)</v>
          </cell>
          <cell r="C9639" t="str">
            <v>3단</v>
          </cell>
          <cell r="D9639" t="str">
            <v>개</v>
          </cell>
        </row>
        <row r="9640">
          <cell r="A9640">
            <v>8002623</v>
          </cell>
          <cell r="B9640" t="str">
            <v>ATT (AL)</v>
          </cell>
          <cell r="C9640" t="str">
            <v>4단</v>
          </cell>
          <cell r="D9640" t="str">
            <v>개</v>
          </cell>
        </row>
        <row r="9641">
          <cell r="A9641">
            <v>8003001</v>
          </cell>
          <cell r="B9641" t="str">
            <v>P.A. MONITOR</v>
          </cell>
          <cell r="C9641" t="str">
            <v>10CH</v>
          </cell>
          <cell r="D9641" t="str">
            <v>개</v>
          </cell>
        </row>
        <row r="9642">
          <cell r="A9642">
            <v>8003002</v>
          </cell>
          <cell r="B9642" t="str">
            <v>LINE MONITOR</v>
          </cell>
          <cell r="C9642" t="str">
            <v>10CH</v>
          </cell>
          <cell r="D9642" t="str">
            <v>개</v>
          </cell>
        </row>
        <row r="9643">
          <cell r="A9643">
            <v>8003003</v>
          </cell>
          <cell r="B9643" t="str">
            <v>POWER AMP.O/MONIT.</v>
          </cell>
          <cell r="C9643" t="str">
            <v>35CCT</v>
          </cell>
          <cell r="D9643" t="str">
            <v>개</v>
          </cell>
        </row>
        <row r="9644">
          <cell r="A9644">
            <v>8003004</v>
          </cell>
          <cell r="B9644" t="str">
            <v>AUTO BLOWER</v>
          </cell>
          <cell r="C9644" t="str">
            <v>FAN포함</v>
          </cell>
          <cell r="D9644" t="str">
            <v>개</v>
          </cell>
        </row>
        <row r="9645">
          <cell r="A9645">
            <v>8003005</v>
          </cell>
          <cell r="B9645" t="str">
            <v>EM CONTROL UNIT</v>
          </cell>
          <cell r="C9645" t="str">
            <v>자동/수동</v>
          </cell>
          <cell r="D9645" t="str">
            <v>개</v>
          </cell>
        </row>
        <row r="9646">
          <cell r="A9646">
            <v>8003006</v>
          </cell>
          <cell r="B9646" t="str">
            <v>MATRIX LOGIC UNIT</v>
          </cell>
          <cell r="C9646" t="str">
            <v>18CCT</v>
          </cell>
          <cell r="D9646" t="str">
            <v>개</v>
          </cell>
        </row>
        <row r="9647">
          <cell r="A9647">
            <v>8003007</v>
          </cell>
          <cell r="B9647" t="str">
            <v>PROGRAM EXCHANGER</v>
          </cell>
          <cell r="C9647" t="str">
            <v>EM.절체용UNIT</v>
          </cell>
          <cell r="D9647" t="str">
            <v>개</v>
          </cell>
        </row>
        <row r="9648">
          <cell r="A9648">
            <v>8003008</v>
          </cell>
          <cell r="B9648" t="str">
            <v>SIREN &amp; CHIME UNIT</v>
          </cell>
          <cell r="C9648" t="str">
            <v>민방공규격</v>
          </cell>
          <cell r="D9648" t="str">
            <v>개</v>
          </cell>
        </row>
        <row r="9649">
          <cell r="A9649">
            <v>8003009</v>
          </cell>
          <cell r="B9649" t="str">
            <v>GRAND CHIME</v>
          </cell>
          <cell r="C9649" t="str">
            <v>제작</v>
          </cell>
          <cell r="D9649" t="str">
            <v>개</v>
          </cell>
        </row>
        <row r="9650">
          <cell r="A9650">
            <v>8003010</v>
          </cell>
          <cell r="B9650" t="str">
            <v>SPEAKER GROUP SW</v>
          </cell>
          <cell r="C9650" t="str">
            <v>18CCT</v>
          </cell>
          <cell r="D9650" t="str">
            <v>개</v>
          </cell>
        </row>
        <row r="9651">
          <cell r="A9651">
            <v>8003011</v>
          </cell>
          <cell r="B9651" t="str">
            <v>RELAY SOURCE UNIT</v>
          </cell>
          <cell r="C9651" t="str">
            <v>18CCT</v>
          </cell>
          <cell r="D9651" t="str">
            <v>개</v>
          </cell>
        </row>
        <row r="9652">
          <cell r="A9652">
            <v>8003012</v>
          </cell>
          <cell r="B9652" t="str">
            <v>REMOCON RECEIVER</v>
          </cell>
          <cell r="C9652" t="str">
            <v xml:space="preserve"> </v>
          </cell>
          <cell r="D9652" t="str">
            <v>개</v>
          </cell>
        </row>
        <row r="9653">
          <cell r="A9653">
            <v>8003013</v>
          </cell>
          <cell r="B9653" t="str">
            <v>DATA MULTIPLEXER</v>
          </cell>
          <cell r="C9653" t="str">
            <v>DIGITAL TYPE</v>
          </cell>
          <cell r="D9653" t="str">
            <v>개</v>
          </cell>
        </row>
        <row r="9654">
          <cell r="A9654">
            <v>8003014</v>
          </cell>
          <cell r="B9654" t="str">
            <v>DATA TRANCEIVER</v>
          </cell>
          <cell r="C9654" t="str">
            <v>DIGITAL TYPE</v>
          </cell>
          <cell r="D9654" t="str">
            <v>개</v>
          </cell>
        </row>
        <row r="9655">
          <cell r="A9655">
            <v>8003015</v>
          </cell>
          <cell r="B9655" t="str">
            <v>AMP INPUT SELECTOR</v>
          </cell>
          <cell r="C9655" t="str">
            <v>DIGITAL TYPE</v>
          </cell>
          <cell r="D9655" t="str">
            <v>개</v>
          </cell>
        </row>
        <row r="9656">
          <cell r="A9656">
            <v>8003016</v>
          </cell>
          <cell r="B9656" t="str">
            <v>AMP IN/LEV. CONTR.</v>
          </cell>
          <cell r="C9656" t="str">
            <v>DIGITAL TYPE</v>
          </cell>
          <cell r="D9656" t="str">
            <v>개</v>
          </cell>
        </row>
        <row r="9657">
          <cell r="A9657">
            <v>8003017</v>
          </cell>
          <cell r="B9657" t="str">
            <v>REMOTE DATA송신</v>
          </cell>
          <cell r="C9657" t="str">
            <v>DIGITAL TYPE</v>
          </cell>
          <cell r="D9657" t="str">
            <v>개</v>
          </cell>
        </row>
        <row r="9658">
          <cell r="A9658">
            <v>8003018</v>
          </cell>
          <cell r="B9658" t="str">
            <v>POWER AMP</v>
          </cell>
          <cell r="C9658" t="str">
            <v>60W</v>
          </cell>
          <cell r="D9658" t="str">
            <v>개</v>
          </cell>
        </row>
        <row r="9659">
          <cell r="A9659">
            <v>8003019</v>
          </cell>
          <cell r="B9659" t="str">
            <v>POWER AMP</v>
          </cell>
          <cell r="C9659" t="str">
            <v>120W</v>
          </cell>
          <cell r="D9659" t="str">
            <v>개</v>
          </cell>
        </row>
        <row r="9660">
          <cell r="A9660">
            <v>8003020</v>
          </cell>
          <cell r="B9660" t="str">
            <v>POWER AMP</v>
          </cell>
          <cell r="C9660" t="str">
            <v>240W</v>
          </cell>
          <cell r="D9660" t="str">
            <v>개</v>
          </cell>
        </row>
        <row r="9661">
          <cell r="A9661">
            <v>8003021</v>
          </cell>
          <cell r="B9661" t="str">
            <v>POWER AMP</v>
          </cell>
          <cell r="C9661" t="str">
            <v>100W + 100W</v>
          </cell>
          <cell r="D9661" t="str">
            <v>개</v>
          </cell>
        </row>
        <row r="9662">
          <cell r="A9662">
            <v>8003022</v>
          </cell>
          <cell r="B9662" t="str">
            <v>POWER AMP</v>
          </cell>
          <cell r="C9662" t="str">
            <v>200W + 200W</v>
          </cell>
          <cell r="D9662" t="str">
            <v>개</v>
          </cell>
        </row>
        <row r="9663">
          <cell r="A9663">
            <v>8003023</v>
          </cell>
          <cell r="B9663" t="str">
            <v>POWER AMP</v>
          </cell>
          <cell r="C9663" t="str">
            <v>400W + 400W</v>
          </cell>
          <cell r="D9663" t="str">
            <v>개</v>
          </cell>
        </row>
        <row r="9664">
          <cell r="A9664">
            <v>8003024</v>
          </cell>
          <cell r="B9664" t="str">
            <v>PORTABLE AMP</v>
          </cell>
          <cell r="C9664" t="str">
            <v>120W</v>
          </cell>
          <cell r="D9664" t="str">
            <v>개</v>
          </cell>
        </row>
        <row r="9665">
          <cell r="A9665">
            <v>8003025</v>
          </cell>
          <cell r="B9665" t="str">
            <v>PHONO EQ. AMP</v>
          </cell>
          <cell r="C9665" t="str">
            <v>2 CHANNEL</v>
          </cell>
          <cell r="D9665" t="str">
            <v>개</v>
          </cell>
        </row>
        <row r="9666">
          <cell r="A9666">
            <v>8003026</v>
          </cell>
          <cell r="B9666" t="str">
            <v>MIXER CONTROL AMP</v>
          </cell>
          <cell r="C9666" t="str">
            <v>8 IN 2 OUT</v>
          </cell>
          <cell r="D9666" t="str">
            <v>개</v>
          </cell>
        </row>
        <row r="9667">
          <cell r="A9667">
            <v>8003027</v>
          </cell>
          <cell r="B9667" t="str">
            <v>REEL TAPE RM CONT.</v>
          </cell>
          <cell r="C9667" t="str">
            <v>DIGITAL TYPE</v>
          </cell>
          <cell r="D9667" t="str">
            <v>개</v>
          </cell>
        </row>
        <row r="9668">
          <cell r="A9668">
            <v>8003028</v>
          </cell>
          <cell r="B9668" t="str">
            <v>A.D.A. AMP</v>
          </cell>
          <cell r="C9668" t="str">
            <v>2 IN 8 OUT</v>
          </cell>
          <cell r="D9668" t="str">
            <v>개</v>
          </cell>
        </row>
        <row r="9669">
          <cell r="A9669">
            <v>8003029</v>
          </cell>
          <cell r="B9669" t="str">
            <v>중계용 DIV. AMP</v>
          </cell>
          <cell r="C9669" t="str">
            <v>16 OUTPUT</v>
          </cell>
          <cell r="D9669" t="str">
            <v>개</v>
          </cell>
        </row>
        <row r="9670">
          <cell r="A9670">
            <v>8003030</v>
          </cell>
          <cell r="B9670" t="str">
            <v>SUSP.RM.CONTROLLER</v>
          </cell>
          <cell r="C9670" t="str">
            <v>DIGITAL TYPE</v>
          </cell>
          <cell r="D9670" t="str">
            <v>개</v>
          </cell>
        </row>
        <row r="9671">
          <cell r="A9671">
            <v>8003031</v>
          </cell>
          <cell r="B9671" t="str">
            <v>AUTO TIMER(BELL)</v>
          </cell>
          <cell r="C9671" t="str">
            <v>WZ-630</v>
          </cell>
          <cell r="D9671" t="str">
            <v>개</v>
          </cell>
        </row>
        <row r="9672">
          <cell r="A9672">
            <v>8003032</v>
          </cell>
          <cell r="B9672" t="str">
            <v>SUB SET LEV.METER</v>
          </cell>
          <cell r="C9672" t="str">
            <v>DIGITAL DISPLAY</v>
          </cell>
          <cell r="D9672" t="str">
            <v>개</v>
          </cell>
        </row>
        <row r="9673">
          <cell r="A9673">
            <v>8003033</v>
          </cell>
          <cell r="B9673" t="str">
            <v>V.C.A. INTERFACE</v>
          </cell>
          <cell r="C9673" t="str">
            <v>DIGITAL TYPE</v>
          </cell>
          <cell r="D9673" t="str">
            <v>개</v>
          </cell>
        </row>
        <row r="9674">
          <cell r="A9674">
            <v>8003034</v>
          </cell>
          <cell r="B9674" t="str">
            <v>COMPUTER CONS.DESK</v>
          </cell>
          <cell r="C9674" t="str">
            <v>티크목 &amp; STEEL</v>
          </cell>
          <cell r="D9674" t="str">
            <v>개</v>
          </cell>
        </row>
        <row r="9675">
          <cell r="A9675">
            <v>8003035</v>
          </cell>
          <cell r="B9675" t="str">
            <v>MONITOR AMP</v>
          </cell>
          <cell r="C9675" t="str">
            <v>30Wx2CH</v>
          </cell>
          <cell r="D9675" t="str">
            <v>개</v>
          </cell>
        </row>
        <row r="9676">
          <cell r="A9676">
            <v>8003036</v>
          </cell>
          <cell r="B9676" t="str">
            <v>TERMINAL BOARD</v>
          </cell>
          <cell r="C9676" t="str">
            <v>60 CCT</v>
          </cell>
          <cell r="D9676" t="str">
            <v>개</v>
          </cell>
        </row>
        <row r="9677">
          <cell r="A9677">
            <v>8003037</v>
          </cell>
          <cell r="B9677" t="str">
            <v>AUTO CHARGER</v>
          </cell>
          <cell r="C9677" t="str">
            <v>3A</v>
          </cell>
          <cell r="D9677" t="str">
            <v>개</v>
          </cell>
        </row>
        <row r="9678">
          <cell r="A9678">
            <v>8003038</v>
          </cell>
          <cell r="B9678" t="str">
            <v>SYSTEM POWER SUPLY</v>
          </cell>
          <cell r="C9678" t="str">
            <v>A.V.R.</v>
          </cell>
          <cell r="D9678" t="str">
            <v>개</v>
          </cell>
        </row>
        <row r="9679">
          <cell r="A9679">
            <v>8003039</v>
          </cell>
          <cell r="B9679" t="str">
            <v>POWER DISTRIBUTOR</v>
          </cell>
          <cell r="C9679" t="str">
            <v>DC</v>
          </cell>
          <cell r="D9679" t="str">
            <v>개</v>
          </cell>
        </row>
        <row r="9680">
          <cell r="A9680">
            <v>8003040</v>
          </cell>
          <cell r="B9680" t="str">
            <v>PWR SUPLY &amp; DISTRI</v>
          </cell>
          <cell r="C9680" t="str">
            <v>AC/DC</v>
          </cell>
          <cell r="D9680" t="str">
            <v>개</v>
          </cell>
        </row>
        <row r="9681">
          <cell r="A9681">
            <v>8003041</v>
          </cell>
          <cell r="B9681" t="str">
            <v>EM.PWR SUPLY &amp; DIS</v>
          </cell>
          <cell r="C9681" t="str">
            <v>AC/DC</v>
          </cell>
          <cell r="D9681" t="str">
            <v>개</v>
          </cell>
        </row>
        <row r="9682">
          <cell r="A9682">
            <v>8003042</v>
          </cell>
          <cell r="B9682" t="str">
            <v>RACK CABINET</v>
          </cell>
          <cell r="C9682" t="str">
            <v>알미늄 &amp; STEEL</v>
          </cell>
          <cell r="D9682" t="str">
            <v>개</v>
          </cell>
        </row>
        <row r="9683">
          <cell r="A9683">
            <v>8003043</v>
          </cell>
          <cell r="B9683" t="str">
            <v>REEL TAPE &amp; CASS.</v>
          </cell>
          <cell r="C9683" t="str">
            <v>티크목 &amp; STEEL</v>
          </cell>
          <cell r="D9683" t="str">
            <v>개</v>
          </cell>
        </row>
        <row r="9684">
          <cell r="A9684">
            <v>8003044</v>
          </cell>
          <cell r="B9684" t="str">
            <v>CONSOLE DESK</v>
          </cell>
          <cell r="C9684" t="str">
            <v>티크목 &amp; STEEL</v>
          </cell>
          <cell r="D9684" t="str">
            <v>개</v>
          </cell>
        </row>
        <row r="9685">
          <cell r="A9685">
            <v>8003045</v>
          </cell>
          <cell r="B9685" t="str">
            <v>EQUALIZER AMP</v>
          </cell>
          <cell r="C9685" t="str">
            <v>31 BAND</v>
          </cell>
          <cell r="D9685" t="str">
            <v>개</v>
          </cell>
        </row>
        <row r="9686">
          <cell r="A9686">
            <v>8003046</v>
          </cell>
          <cell r="B9686" t="str">
            <v>KEY BOARD INTERF.</v>
          </cell>
          <cell r="C9686" t="str">
            <v>DIGITAL TYPE</v>
          </cell>
          <cell r="D9686" t="str">
            <v>개</v>
          </cell>
        </row>
        <row r="9687">
          <cell r="A9687">
            <v>8003047</v>
          </cell>
          <cell r="B9687" t="str">
            <v>SYNC &amp; ADRS GEN.</v>
          </cell>
          <cell r="C9687" t="str">
            <v>DIGITAL TYPE</v>
          </cell>
          <cell r="D9687" t="str">
            <v>개</v>
          </cell>
        </row>
        <row r="9688">
          <cell r="A9688">
            <v>8003048</v>
          </cell>
          <cell r="B9688" t="str">
            <v>CENTRAL CON. UNIT</v>
          </cell>
          <cell r="C9688" t="str">
            <v>DIGITAL TYPE</v>
          </cell>
          <cell r="D9688" t="str">
            <v>개</v>
          </cell>
        </row>
        <row r="9689">
          <cell r="A9689">
            <v>8003049</v>
          </cell>
          <cell r="B9689" t="str">
            <v>VOICE SYN. &amp; M/B</v>
          </cell>
          <cell r="C9689" t="str">
            <v>DIGITAL TYPE</v>
          </cell>
          <cell r="D9689" t="str">
            <v>개</v>
          </cell>
        </row>
        <row r="9690">
          <cell r="A9690">
            <v>8003050</v>
          </cell>
          <cell r="B9690" t="str">
            <v>AUDIO CON. &amp; P/AMP</v>
          </cell>
          <cell r="C9690" t="str">
            <v>DIGITAL TYPE</v>
          </cell>
          <cell r="D9690" t="str">
            <v>개</v>
          </cell>
        </row>
        <row r="9691">
          <cell r="A9691">
            <v>8003051</v>
          </cell>
          <cell r="B9691" t="str">
            <v>U.P.S. UNIT</v>
          </cell>
          <cell r="C9691" t="str">
            <v>DIGITAL TYPE</v>
          </cell>
          <cell r="D9691" t="str">
            <v>개</v>
          </cell>
        </row>
        <row r="9692">
          <cell r="A9692">
            <v>8003052</v>
          </cell>
          <cell r="B9692" t="str">
            <v>DIGITAL KEY BOARD</v>
          </cell>
          <cell r="C9692" t="str">
            <v>DIGITAL차량호출</v>
          </cell>
          <cell r="D9692" t="str">
            <v>개</v>
          </cell>
        </row>
        <row r="9693">
          <cell r="A9693">
            <v>8003053</v>
          </cell>
          <cell r="B9693" t="str">
            <v>REMOTE AMP</v>
          </cell>
          <cell r="C9693" t="str">
            <v>W/MIC</v>
          </cell>
          <cell r="D9693" t="str">
            <v>개</v>
          </cell>
        </row>
        <row r="9694">
          <cell r="A9694">
            <v>8003054</v>
          </cell>
          <cell r="B9694" t="str">
            <v>REMOTE AMP</v>
          </cell>
          <cell r="C9694" t="str">
            <v>DIGITAL TYPE</v>
          </cell>
          <cell r="D9694" t="str">
            <v>개</v>
          </cell>
        </row>
        <row r="9695">
          <cell r="A9695">
            <v>8003055</v>
          </cell>
          <cell r="B9695" t="str">
            <v>EM.REMOTE AMP</v>
          </cell>
          <cell r="C9695" t="str">
            <v>마이크포함</v>
          </cell>
          <cell r="D9695" t="str">
            <v>개</v>
          </cell>
        </row>
        <row r="9696">
          <cell r="A9696">
            <v>8003056</v>
          </cell>
          <cell r="B9696" t="str">
            <v>REMOTE AMP JACK PL</v>
          </cell>
          <cell r="C9696" t="str">
            <v>CONNECTOR부</v>
          </cell>
          <cell r="D9696" t="str">
            <v>개</v>
          </cell>
        </row>
        <row r="9697">
          <cell r="A9697">
            <v>8003057</v>
          </cell>
          <cell r="B9697" t="str">
            <v>COLUMN SPEAKER</v>
          </cell>
          <cell r="C9697" t="str">
            <v>40W</v>
          </cell>
          <cell r="D9697" t="str">
            <v>개</v>
          </cell>
        </row>
        <row r="9698">
          <cell r="A9698">
            <v>8003058</v>
          </cell>
          <cell r="B9698" t="str">
            <v>COLUMN SP 받침대</v>
          </cell>
          <cell r="C9698" t="str">
            <v>티크무늬목</v>
          </cell>
          <cell r="D9698" t="str">
            <v>개</v>
          </cell>
        </row>
        <row r="9699">
          <cell r="A9699">
            <v>8003059</v>
          </cell>
          <cell r="B9699" t="str">
            <v>COLUMN SPEAKER</v>
          </cell>
          <cell r="C9699" t="str">
            <v>방수형 20W</v>
          </cell>
          <cell r="D9699" t="str">
            <v>개</v>
          </cell>
        </row>
        <row r="9700">
          <cell r="A9700">
            <v>8003060</v>
          </cell>
          <cell r="B9700" t="str">
            <v>COLUMN SPEAKER</v>
          </cell>
          <cell r="C9700" t="str">
            <v>방수형 40W</v>
          </cell>
          <cell r="D9700" t="str">
            <v>개</v>
          </cell>
        </row>
        <row r="9701">
          <cell r="A9701">
            <v>8003061</v>
          </cell>
          <cell r="B9701" t="str">
            <v>CLEAR HORN SPEAKER</v>
          </cell>
          <cell r="C9701" t="str">
            <v>15W</v>
          </cell>
          <cell r="D9701" t="str">
            <v>개</v>
          </cell>
        </row>
        <row r="9702">
          <cell r="A9702">
            <v>8003062</v>
          </cell>
          <cell r="B9702" t="str">
            <v>WALL SPEAKER</v>
          </cell>
          <cell r="C9702" t="str">
            <v>6" 3W</v>
          </cell>
          <cell r="D9702" t="str">
            <v>개</v>
          </cell>
        </row>
        <row r="9703">
          <cell r="A9703">
            <v>8003063</v>
          </cell>
          <cell r="B9703" t="str">
            <v>CEILING SPEAKER</v>
          </cell>
          <cell r="C9703" t="str">
            <v>6" 3W</v>
          </cell>
          <cell r="D9703" t="str">
            <v>개</v>
          </cell>
        </row>
        <row r="9704">
          <cell r="A9704">
            <v>8003064</v>
          </cell>
          <cell r="B9704" t="str">
            <v>MIC MULTI JACK BOX</v>
          </cell>
          <cell r="C9704" t="str">
            <v>12 CHANNEL</v>
          </cell>
          <cell r="D9704" t="str">
            <v>개</v>
          </cell>
        </row>
        <row r="9705">
          <cell r="A9705">
            <v>8003065</v>
          </cell>
          <cell r="B9705" t="str">
            <v>MIC MULTI JACK BOX</v>
          </cell>
          <cell r="C9705" t="str">
            <v>16 CHANNEL</v>
          </cell>
          <cell r="D9705" t="str">
            <v>개</v>
          </cell>
        </row>
        <row r="9706">
          <cell r="A9706">
            <v>8003066</v>
          </cell>
          <cell r="B9706" t="str">
            <v>MIC M/J BOX E/CORD</v>
          </cell>
          <cell r="C9706" t="str">
            <v>CONNECTOR부L-10m</v>
          </cell>
          <cell r="D9706" t="str">
            <v>개</v>
          </cell>
        </row>
        <row r="9707">
          <cell r="A9707">
            <v>8003067</v>
          </cell>
          <cell r="B9707" t="str">
            <v>OUTPUT PATCH CORD</v>
          </cell>
          <cell r="C9707" t="str">
            <v>12 CCT</v>
          </cell>
          <cell r="D9707" t="str">
            <v>개</v>
          </cell>
        </row>
        <row r="9708">
          <cell r="A9708">
            <v>8003068</v>
          </cell>
          <cell r="B9708" t="str">
            <v>OUTPUT PATCH CORD</v>
          </cell>
          <cell r="C9708" t="str">
            <v>20 CCT</v>
          </cell>
          <cell r="D9708" t="str">
            <v>개</v>
          </cell>
        </row>
        <row r="9709">
          <cell r="A9709">
            <v>8003069</v>
          </cell>
          <cell r="B9709" t="str">
            <v>OUTPUT PATCH CORD</v>
          </cell>
          <cell r="C9709" t="str">
            <v>30 CCT</v>
          </cell>
          <cell r="D9709" t="str">
            <v>개</v>
          </cell>
        </row>
        <row r="9710">
          <cell r="A9710">
            <v>8003070</v>
          </cell>
          <cell r="B9710" t="str">
            <v>INPUT PATCH CORD</v>
          </cell>
          <cell r="C9710" t="str">
            <v>80 CCT</v>
          </cell>
          <cell r="D9710" t="str">
            <v>개</v>
          </cell>
        </row>
        <row r="9711">
          <cell r="A9711">
            <v>8003071</v>
          </cell>
          <cell r="B9711" t="str">
            <v>INPUT PATCH CORD</v>
          </cell>
          <cell r="C9711" t="str">
            <v>180 CCT</v>
          </cell>
          <cell r="D9711" t="str">
            <v>개</v>
          </cell>
        </row>
        <row r="9712">
          <cell r="A9712">
            <v>8003072</v>
          </cell>
          <cell r="B9712" t="str">
            <v>INPUT PATCH CORD</v>
          </cell>
          <cell r="C9712" t="str">
            <v>250 CCT</v>
          </cell>
          <cell r="D9712" t="str">
            <v>개</v>
          </cell>
        </row>
        <row r="9713">
          <cell r="A9713">
            <v>8003073</v>
          </cell>
          <cell r="B9713" t="str">
            <v>SUSP. MOTOR SYSTEM</v>
          </cell>
          <cell r="C9713" t="str">
            <v>3 POINT</v>
          </cell>
          <cell r="D9713" t="str">
            <v>개</v>
          </cell>
        </row>
        <row r="9714">
          <cell r="A9714">
            <v>8003074</v>
          </cell>
          <cell r="B9714" t="str">
            <v>SUSP. MOTOR SYSTEM</v>
          </cell>
          <cell r="C9714" t="str">
            <v>2 POINT</v>
          </cell>
          <cell r="D9714" t="str">
            <v>개</v>
          </cell>
        </row>
        <row r="9715">
          <cell r="A9715">
            <v>8003075</v>
          </cell>
          <cell r="B9715" t="str">
            <v>SUSP. MOTOR SYSTEM</v>
          </cell>
          <cell r="C9715" t="str">
            <v>1 POINT</v>
          </cell>
          <cell r="D9715" t="str">
            <v>개</v>
          </cell>
        </row>
        <row r="9716">
          <cell r="A9716">
            <v>8003076</v>
          </cell>
          <cell r="B9716" t="str">
            <v>SUSP.MIC.RM/CONT.</v>
          </cell>
          <cell r="C9716" t="str">
            <v>DIGITAL TYPE 1P</v>
          </cell>
          <cell r="D9716" t="str">
            <v>개</v>
          </cell>
        </row>
        <row r="9717">
          <cell r="A9717">
            <v>8003077</v>
          </cell>
          <cell r="B9717" t="str">
            <v>SUSP.MIC.RM/CONT.</v>
          </cell>
          <cell r="C9717" t="str">
            <v>DIGITAL TYPE 3P</v>
          </cell>
          <cell r="D9717" t="str">
            <v>개</v>
          </cell>
        </row>
        <row r="9718">
          <cell r="A9718">
            <v>8003078</v>
          </cell>
          <cell r="B9718" t="str">
            <v>MIC FLOOR BOX</v>
          </cell>
          <cell r="C9718" t="str">
            <v>CONNECTOR부 Mx2</v>
          </cell>
          <cell r="D9718" t="str">
            <v>개</v>
          </cell>
        </row>
        <row r="9719">
          <cell r="A9719">
            <v>8003079</v>
          </cell>
          <cell r="B9719" t="str">
            <v>MIC FLOOR BOX</v>
          </cell>
          <cell r="C9719" t="str">
            <v>CONNECTOR부 Mx3</v>
          </cell>
          <cell r="D9719" t="str">
            <v>개</v>
          </cell>
        </row>
        <row r="9720">
          <cell r="A9720">
            <v>8003080</v>
          </cell>
          <cell r="B9720" t="str">
            <v>MIC JACK PLATE</v>
          </cell>
          <cell r="C9720" t="str">
            <v>CONNECTOR부 Mx1</v>
          </cell>
          <cell r="D9720" t="str">
            <v>개</v>
          </cell>
        </row>
        <row r="9721">
          <cell r="A9721">
            <v>8003081</v>
          </cell>
          <cell r="B9721" t="str">
            <v>MIC JACK PLATE</v>
          </cell>
          <cell r="C9721" t="str">
            <v>CONNECTOR부 Mx2</v>
          </cell>
          <cell r="D9721" t="str">
            <v>개</v>
          </cell>
        </row>
        <row r="9722">
          <cell r="A9722">
            <v>8003082</v>
          </cell>
          <cell r="B9722" t="str">
            <v>AIR MIC JACK PLATE</v>
          </cell>
          <cell r="C9722" t="str">
            <v>CONNECTOR부 Mx1</v>
          </cell>
          <cell r="D9722" t="str">
            <v>개</v>
          </cell>
        </row>
        <row r="9723">
          <cell r="A9723">
            <v>8003083</v>
          </cell>
          <cell r="B9723" t="str">
            <v>MIC MT/JACK PLATE</v>
          </cell>
          <cell r="C9723" t="str">
            <v>8 CHANNEL</v>
          </cell>
          <cell r="D9723" t="str">
            <v>개</v>
          </cell>
        </row>
        <row r="9724">
          <cell r="A9724">
            <v>8003084</v>
          </cell>
          <cell r="B9724" t="str">
            <v>MIC MT/JACK PLATE</v>
          </cell>
          <cell r="C9724" t="str">
            <v>12 CHANNEL</v>
          </cell>
          <cell r="D9724" t="str">
            <v>개</v>
          </cell>
        </row>
        <row r="9725">
          <cell r="A9725">
            <v>8003085</v>
          </cell>
          <cell r="B9725" t="str">
            <v>MIC MT/JACK PLATE</v>
          </cell>
          <cell r="C9725" t="str">
            <v>16 CHANNEL</v>
          </cell>
          <cell r="D9725" t="str">
            <v>개</v>
          </cell>
        </row>
        <row r="9726">
          <cell r="A9726">
            <v>8003086</v>
          </cell>
          <cell r="B9726" t="str">
            <v>SPEAKER JACK PLATE</v>
          </cell>
          <cell r="C9726" t="str">
            <v>8 CHANNEL</v>
          </cell>
          <cell r="D9726" t="str">
            <v>개</v>
          </cell>
        </row>
        <row r="9727">
          <cell r="A9727">
            <v>8003087</v>
          </cell>
          <cell r="B9727" t="str">
            <v>SPEAKER JACK PLATE</v>
          </cell>
          <cell r="C9727" t="str">
            <v>12 CHANNEL</v>
          </cell>
          <cell r="D9727" t="str">
            <v>개</v>
          </cell>
        </row>
        <row r="9728">
          <cell r="A9728">
            <v>8003088</v>
          </cell>
          <cell r="B9728" t="str">
            <v>SPEAKER JACK PLATE</v>
          </cell>
          <cell r="C9728" t="str">
            <v>16 CHANNEL</v>
          </cell>
          <cell r="D9728" t="str">
            <v>개</v>
          </cell>
        </row>
        <row r="9729">
          <cell r="A9729">
            <v>8003089</v>
          </cell>
          <cell r="B9729" t="str">
            <v>MIC EXT CORD</v>
          </cell>
          <cell r="C9729" t="str">
            <v>CONNECTOR부L-5m</v>
          </cell>
          <cell r="D9729" t="str">
            <v>개</v>
          </cell>
        </row>
        <row r="9730">
          <cell r="A9730">
            <v>8003090</v>
          </cell>
          <cell r="B9730" t="str">
            <v>MIC EXT CORD</v>
          </cell>
          <cell r="C9730" t="str">
            <v>CONNECTOR부L-10m</v>
          </cell>
          <cell r="D9730" t="str">
            <v>개</v>
          </cell>
        </row>
        <row r="9731">
          <cell r="A9731">
            <v>8003091</v>
          </cell>
          <cell r="B9731" t="str">
            <v>MIC EXT CORD</v>
          </cell>
          <cell r="C9731" t="str">
            <v>CONNECTOR부L-20m</v>
          </cell>
          <cell r="D9731" t="str">
            <v>개</v>
          </cell>
        </row>
        <row r="9732">
          <cell r="A9732">
            <v>8003092</v>
          </cell>
          <cell r="B9732" t="str">
            <v>MIC EXT CORD</v>
          </cell>
          <cell r="C9732" t="str">
            <v>CONNECTOR부L-30m</v>
          </cell>
          <cell r="D9732" t="str">
            <v>개</v>
          </cell>
        </row>
        <row r="9733">
          <cell r="A9733">
            <v>8003093</v>
          </cell>
          <cell r="B9733" t="str">
            <v>MIC MT/JACK BOX</v>
          </cell>
          <cell r="C9733" t="str">
            <v>8 CHANNEL</v>
          </cell>
          <cell r="D9733" t="str">
            <v>개</v>
          </cell>
        </row>
        <row r="9734">
          <cell r="A9734">
            <v>8003094</v>
          </cell>
          <cell r="B9734" t="str">
            <v>MAIN INTERCOM</v>
          </cell>
          <cell r="C9734" t="str">
            <v>MAIN A-B CHANNEL</v>
          </cell>
          <cell r="D9734" t="str">
            <v>개</v>
          </cell>
        </row>
        <row r="9735">
          <cell r="A9735">
            <v>8003095</v>
          </cell>
          <cell r="B9735" t="str">
            <v>SUB INTERCOM</v>
          </cell>
          <cell r="C9735" t="str">
            <v>SUB HEAD SET부</v>
          </cell>
          <cell r="D9735" t="str">
            <v>개</v>
          </cell>
        </row>
        <row r="9736">
          <cell r="A9736">
            <v>8003096</v>
          </cell>
          <cell r="B9736" t="str">
            <v>MIC STAND</v>
          </cell>
          <cell r="C9736" t="str">
            <v>DESK TYPE</v>
          </cell>
          <cell r="D9736" t="str">
            <v>개</v>
          </cell>
        </row>
        <row r="9737">
          <cell r="A9737">
            <v>8003097</v>
          </cell>
          <cell r="B9737" t="str">
            <v>MIC STAND</v>
          </cell>
          <cell r="C9737" t="str">
            <v>FLOOR TYPE</v>
          </cell>
          <cell r="D9737" t="str">
            <v>개</v>
          </cell>
        </row>
        <row r="9738">
          <cell r="A9738">
            <v>8003098</v>
          </cell>
          <cell r="B9738" t="str">
            <v>MIC STAND</v>
          </cell>
          <cell r="C9738" t="str">
            <v>BOOM TYPE</v>
          </cell>
          <cell r="D9738" t="str">
            <v>개</v>
          </cell>
        </row>
        <row r="9739">
          <cell r="A9739">
            <v>8003099</v>
          </cell>
          <cell r="B9739" t="str">
            <v>LOUD SPEAKER</v>
          </cell>
          <cell r="C9739" t="str">
            <v>PROSCENIUM 250W</v>
          </cell>
          <cell r="D9739" t="str">
            <v>개</v>
          </cell>
        </row>
        <row r="9740">
          <cell r="A9740">
            <v>8003100</v>
          </cell>
          <cell r="B9740" t="str">
            <v>DIV.NETWORK 2WAY</v>
          </cell>
          <cell r="C9740" t="str">
            <v>PROSCENIUM 200W</v>
          </cell>
          <cell r="D9740" t="str">
            <v>개</v>
          </cell>
        </row>
        <row r="9741">
          <cell r="A9741">
            <v>8003101</v>
          </cell>
          <cell r="B9741" t="str">
            <v>HF HORN SPEAKER</v>
          </cell>
          <cell r="C9741" t="str">
            <v>PROSCENIUM 90x40</v>
          </cell>
          <cell r="D9741" t="str">
            <v>개</v>
          </cell>
        </row>
        <row r="9742">
          <cell r="A9742">
            <v>8003102</v>
          </cell>
          <cell r="B9742" t="str">
            <v>LF ENCLOSURE</v>
          </cell>
          <cell r="C9742" t="str">
            <v>PROSCENIUM 31x25</v>
          </cell>
          <cell r="D9742" t="str">
            <v>개</v>
          </cell>
        </row>
        <row r="9743">
          <cell r="A9743">
            <v>8003103</v>
          </cell>
          <cell r="B9743" t="str">
            <v>LF ENCLOSURE</v>
          </cell>
          <cell r="C9743" t="str">
            <v>PROSCENIUM 33x37</v>
          </cell>
          <cell r="D9743" t="str">
            <v>개</v>
          </cell>
        </row>
        <row r="9744">
          <cell r="A9744">
            <v>8003104</v>
          </cell>
          <cell r="B9744" t="str">
            <v>LOUD SPEAKER 15"</v>
          </cell>
          <cell r="C9744" t="str">
            <v>PROSCENIUM 250W</v>
          </cell>
          <cell r="D9744" t="str">
            <v>개</v>
          </cell>
        </row>
        <row r="9745">
          <cell r="A9745">
            <v>8003105</v>
          </cell>
          <cell r="B9745" t="str">
            <v>LOUD SPEAKER 28"</v>
          </cell>
          <cell r="C9745" t="str">
            <v>PROSCENIUM 300W</v>
          </cell>
          <cell r="D9745" t="str">
            <v>개</v>
          </cell>
        </row>
        <row r="9746">
          <cell r="A9746">
            <v>8003106</v>
          </cell>
          <cell r="B9746" t="str">
            <v>MF DRIVER UNIT</v>
          </cell>
          <cell r="C9746" t="str">
            <v>PROSCENIUM 120W</v>
          </cell>
          <cell r="D9746" t="str">
            <v>개</v>
          </cell>
        </row>
        <row r="9747">
          <cell r="A9747">
            <v>8003107</v>
          </cell>
          <cell r="B9747" t="str">
            <v>MF DRIVER UNIT</v>
          </cell>
          <cell r="C9747" t="str">
            <v>PROSCENIUM 100W</v>
          </cell>
          <cell r="D9747" t="str">
            <v>개</v>
          </cell>
        </row>
        <row r="9748">
          <cell r="A9748">
            <v>8003108</v>
          </cell>
          <cell r="B9748" t="str">
            <v>HF SPEAKER 60x40</v>
          </cell>
          <cell r="C9748" t="str">
            <v>PROSCENIUM 30W</v>
          </cell>
          <cell r="D9748" t="str">
            <v>개</v>
          </cell>
        </row>
        <row r="9749">
          <cell r="A9749">
            <v>8003109</v>
          </cell>
          <cell r="B9749" t="str">
            <v>HF HORN SP. 500HZ</v>
          </cell>
          <cell r="C9749" t="str">
            <v>PROSCENIUM 90x40</v>
          </cell>
          <cell r="D9749" t="str">
            <v>개</v>
          </cell>
        </row>
        <row r="9750">
          <cell r="A9750">
            <v>8003110</v>
          </cell>
          <cell r="B9750" t="str">
            <v>HF HORN SP. 500HZ</v>
          </cell>
          <cell r="C9750" t="str">
            <v>PROSCENIUM 60x40</v>
          </cell>
          <cell r="D9750" t="str">
            <v>개</v>
          </cell>
        </row>
        <row r="9751">
          <cell r="A9751">
            <v>8003111</v>
          </cell>
          <cell r="B9751" t="str">
            <v>HF HORN SP. 500HZ</v>
          </cell>
          <cell r="C9751" t="str">
            <v>PROSCENIUM 38x22</v>
          </cell>
          <cell r="D9751" t="str">
            <v>개</v>
          </cell>
        </row>
        <row r="9752">
          <cell r="A9752">
            <v>8003113</v>
          </cell>
          <cell r="B9752" t="str">
            <v>HF HORN SP. 300HZ</v>
          </cell>
          <cell r="C9752" t="str">
            <v>PROSCENIUM 90x40</v>
          </cell>
          <cell r="D9752" t="str">
            <v>개</v>
          </cell>
        </row>
        <row r="9753">
          <cell r="A9753">
            <v>8003114</v>
          </cell>
          <cell r="B9753" t="str">
            <v>HF HORN SP. 300HZ</v>
          </cell>
          <cell r="C9753" t="str">
            <v>PROSCENIUM 40x20</v>
          </cell>
          <cell r="D9753" t="str">
            <v>개</v>
          </cell>
        </row>
        <row r="9754">
          <cell r="A9754">
            <v>8003115</v>
          </cell>
          <cell r="B9754" t="str">
            <v>HF HORN SP. 400HZ</v>
          </cell>
          <cell r="C9754" t="str">
            <v>PROSCENIUM 60x90</v>
          </cell>
          <cell r="D9754" t="str">
            <v>개</v>
          </cell>
        </row>
        <row r="9755">
          <cell r="A9755">
            <v>8003116</v>
          </cell>
          <cell r="B9755" t="str">
            <v>SPEAKER 취부HANGER</v>
          </cell>
          <cell r="C9755" t="str">
            <v>PROSCENIUM STEEL</v>
          </cell>
          <cell r="D9755" t="str">
            <v>개</v>
          </cell>
        </row>
        <row r="9756">
          <cell r="A9756">
            <v>8003117</v>
          </cell>
          <cell r="B9756" t="str">
            <v>WALL SPEAKER</v>
          </cell>
          <cell r="C9756" t="str">
            <v>120W</v>
          </cell>
          <cell r="D9756" t="str">
            <v>개</v>
          </cell>
        </row>
        <row r="9757">
          <cell r="A9757">
            <v>8003118</v>
          </cell>
          <cell r="B9757" t="str">
            <v>WALL SPEAKER</v>
          </cell>
          <cell r="C9757" t="str">
            <v>125W</v>
          </cell>
          <cell r="D9757" t="str">
            <v>개</v>
          </cell>
        </row>
        <row r="9758">
          <cell r="A9758">
            <v>8003119</v>
          </cell>
          <cell r="B9758" t="str">
            <v>WALL SPEAKER</v>
          </cell>
          <cell r="C9758" t="str">
            <v>방수형 50W</v>
          </cell>
          <cell r="D9758" t="str">
            <v>개</v>
          </cell>
        </row>
        <row r="9759">
          <cell r="A9759">
            <v>8003120</v>
          </cell>
          <cell r="B9759" t="str">
            <v>STAGE MONITOR SP</v>
          </cell>
          <cell r="C9759" t="str">
            <v>150W</v>
          </cell>
          <cell r="D9759" t="str">
            <v>개</v>
          </cell>
        </row>
        <row r="9760">
          <cell r="A9760">
            <v>8003121</v>
          </cell>
          <cell r="B9760" t="str">
            <v>APRON SPEAKER</v>
          </cell>
          <cell r="C9760" t="str">
            <v>8" 2WAY 16W</v>
          </cell>
          <cell r="D9760" t="str">
            <v>개</v>
          </cell>
        </row>
        <row r="9761">
          <cell r="A9761">
            <v>8003122</v>
          </cell>
          <cell r="B9761" t="str">
            <v>SOUND ROOM M/SP</v>
          </cell>
          <cell r="C9761" t="str">
            <v>150W</v>
          </cell>
          <cell r="D9761" t="str">
            <v>개</v>
          </cell>
        </row>
        <row r="9762">
          <cell r="A9762">
            <v>8003123</v>
          </cell>
          <cell r="B9762" t="str">
            <v>SOUND ROOM M/SP</v>
          </cell>
          <cell r="C9762" t="str">
            <v>2WAY 50W</v>
          </cell>
          <cell r="D9762" t="str">
            <v>개</v>
          </cell>
        </row>
        <row r="9763">
          <cell r="A9763">
            <v>8003124</v>
          </cell>
          <cell r="B9763" t="str">
            <v>CEILING SPEAKER</v>
          </cell>
          <cell r="C9763" t="str">
            <v>8" 2WAY 16W</v>
          </cell>
          <cell r="D9763" t="str">
            <v>개</v>
          </cell>
        </row>
        <row r="9764">
          <cell r="A9764">
            <v>8003125</v>
          </cell>
          <cell r="B9764" t="str">
            <v>MAIN SPEAKER</v>
          </cell>
          <cell r="C9764" t="str">
            <v>12" 2WAY 150W</v>
          </cell>
          <cell r="D9764" t="str">
            <v>개</v>
          </cell>
        </row>
        <row r="9765">
          <cell r="A9765">
            <v>8003126</v>
          </cell>
          <cell r="B9765" t="str">
            <v>MAIN SPEAKER</v>
          </cell>
          <cell r="C9765" t="str">
            <v>15" 2WAY 200W</v>
          </cell>
          <cell r="D9765" t="str">
            <v>개</v>
          </cell>
        </row>
        <row r="9766">
          <cell r="A9766">
            <v>8003127</v>
          </cell>
          <cell r="B9766" t="str">
            <v>SOUND ROOM M/SP</v>
          </cell>
          <cell r="C9766" t="str">
            <v>2WAY HF150 LF400</v>
          </cell>
          <cell r="D9766" t="str">
            <v>개</v>
          </cell>
        </row>
        <row r="9767">
          <cell r="A9767">
            <v>8003128</v>
          </cell>
          <cell r="B9767" t="str">
            <v>CEILING SPEAKER</v>
          </cell>
          <cell r="C9767" t="str">
            <v>방수 160W/30W</v>
          </cell>
          <cell r="D9767" t="str">
            <v>개</v>
          </cell>
        </row>
        <row r="9768">
          <cell r="A9768">
            <v>8003129</v>
          </cell>
          <cell r="B9768" t="str">
            <v>FOLDBACK SPEAKER</v>
          </cell>
          <cell r="C9768" t="str">
            <v>2WAY 150W</v>
          </cell>
          <cell r="D9768" t="str">
            <v>개</v>
          </cell>
        </row>
        <row r="9769">
          <cell r="A9769">
            <v>8003130</v>
          </cell>
          <cell r="B9769" t="str">
            <v>FOLDBACK SPEAKER</v>
          </cell>
          <cell r="C9769" t="str">
            <v>15"x2 2WAY 150W</v>
          </cell>
          <cell r="D9769" t="str">
            <v>개</v>
          </cell>
        </row>
        <row r="9770">
          <cell r="A9770">
            <v>8003131</v>
          </cell>
          <cell r="B9770" t="str">
            <v>POWER AMP</v>
          </cell>
          <cell r="C9770" t="str">
            <v>100W</v>
          </cell>
          <cell r="D9770" t="str">
            <v>개</v>
          </cell>
        </row>
        <row r="9771">
          <cell r="A9771">
            <v>8003132</v>
          </cell>
          <cell r="B9771" t="str">
            <v>POWER AMP</v>
          </cell>
          <cell r="C9771" t="str">
            <v>200W</v>
          </cell>
          <cell r="D9771" t="str">
            <v>개</v>
          </cell>
        </row>
        <row r="9772">
          <cell r="A9772">
            <v>8003134</v>
          </cell>
          <cell r="B9772" t="str">
            <v>POWER AMP</v>
          </cell>
          <cell r="C9772" t="str">
            <v>200W + 400W</v>
          </cell>
          <cell r="D9772" t="str">
            <v>개</v>
          </cell>
        </row>
        <row r="9773">
          <cell r="A9773">
            <v>8003136</v>
          </cell>
          <cell r="B9773" t="str">
            <v>MIXER CONTROL AMP</v>
          </cell>
          <cell r="C9773" t="str">
            <v>24 IN 4 OUT</v>
          </cell>
          <cell r="D9773" t="str">
            <v>개</v>
          </cell>
        </row>
        <row r="9774">
          <cell r="A9774">
            <v>8003137</v>
          </cell>
          <cell r="B9774" t="str">
            <v>MIXER AMP PWR SUP.</v>
          </cell>
          <cell r="C9774" t="str">
            <v>AVR</v>
          </cell>
          <cell r="D9774" t="str">
            <v>개</v>
          </cell>
        </row>
        <row r="9775">
          <cell r="A9775">
            <v>8003138</v>
          </cell>
          <cell r="B9775" t="str">
            <v>MICROPHONE</v>
          </cell>
          <cell r="C9775" t="str">
            <v>DYN.50-15000HZ</v>
          </cell>
          <cell r="D9775" t="str">
            <v>개</v>
          </cell>
        </row>
        <row r="9776">
          <cell r="A9776">
            <v>8003139</v>
          </cell>
          <cell r="B9776" t="str">
            <v>COMPRESSOR &amp; LIM.</v>
          </cell>
          <cell r="C9776" t="str">
            <v>1 IN 1 OUT</v>
          </cell>
          <cell r="D9776" t="str">
            <v>개</v>
          </cell>
        </row>
        <row r="9777">
          <cell r="A9777">
            <v>8003140</v>
          </cell>
          <cell r="B9777" t="str">
            <v>EQUALIZER AMP</v>
          </cell>
          <cell r="C9777" t="str">
            <v>1 CH 1/3 OCT AVE</v>
          </cell>
          <cell r="D9777" t="str">
            <v>개</v>
          </cell>
        </row>
        <row r="9778">
          <cell r="A9778">
            <v>8003141</v>
          </cell>
          <cell r="B9778" t="str">
            <v>EQUALIZER AMP</v>
          </cell>
          <cell r="C9778" t="str">
            <v>1 CH 1/3 OCT EQ</v>
          </cell>
          <cell r="D9778" t="str">
            <v>개</v>
          </cell>
        </row>
        <row r="9779">
          <cell r="A9779">
            <v>8003142</v>
          </cell>
          <cell r="B9779" t="str">
            <v>EQUALIZER AMP 전자</v>
          </cell>
          <cell r="C9779" t="str">
            <v>28 BAND 8 MEM</v>
          </cell>
          <cell r="D9779" t="str">
            <v>개</v>
          </cell>
        </row>
        <row r="9780">
          <cell r="A9780">
            <v>8003143</v>
          </cell>
          <cell r="B9780" t="str">
            <v>MICRO AUDIO A/PROG</v>
          </cell>
          <cell r="C9780" t="str">
            <v>전자식 1/3 OCT</v>
          </cell>
          <cell r="D9780" t="str">
            <v>개</v>
          </cell>
        </row>
        <row r="9781">
          <cell r="A9781">
            <v>8003144</v>
          </cell>
          <cell r="B9781" t="str">
            <v>ELECTRO. CROSSOVER</v>
          </cell>
          <cell r="C9781" t="str">
            <v>3 WAY</v>
          </cell>
          <cell r="D9781" t="str">
            <v>개</v>
          </cell>
        </row>
        <row r="9782">
          <cell r="A9782">
            <v>8004001</v>
          </cell>
          <cell r="B9782" t="str">
            <v>비디오도어폰</v>
          </cell>
          <cell r="C9782" t="str">
            <v>일반형 4선</v>
          </cell>
          <cell r="D9782" t="str">
            <v>대</v>
          </cell>
        </row>
        <row r="9783">
          <cell r="A9783">
            <v>8004002</v>
          </cell>
          <cell r="B9783" t="str">
            <v>비디오도어폰</v>
          </cell>
          <cell r="C9783" t="str">
            <v>일반형 2선</v>
          </cell>
          <cell r="D9783" t="str">
            <v>대</v>
          </cell>
        </row>
        <row r="9784">
          <cell r="A9784">
            <v>8004003</v>
          </cell>
          <cell r="B9784" t="str">
            <v>비디오도어폰</v>
          </cell>
          <cell r="C9784" t="str">
            <v>복합식 4선</v>
          </cell>
          <cell r="D9784" t="str">
            <v>대</v>
          </cell>
        </row>
        <row r="9785">
          <cell r="A9785">
            <v>8004004</v>
          </cell>
          <cell r="B9785" t="str">
            <v>비디오도어폰</v>
          </cell>
          <cell r="C9785" t="str">
            <v>APT용 4선</v>
          </cell>
          <cell r="D9785" t="str">
            <v>대</v>
          </cell>
        </row>
        <row r="9786">
          <cell r="A9786">
            <v>8004020</v>
          </cell>
          <cell r="B9786" t="str">
            <v>도어카메라</v>
          </cell>
          <cell r="C9786" t="str">
            <v>4선식 매입형</v>
          </cell>
          <cell r="D9786" t="str">
            <v>대</v>
          </cell>
        </row>
        <row r="9787">
          <cell r="A9787">
            <v>8004021</v>
          </cell>
          <cell r="B9787" t="str">
            <v>도어카에라</v>
          </cell>
          <cell r="C9787" t="str">
            <v>2선식 노출형</v>
          </cell>
          <cell r="D9787" t="str">
            <v>대</v>
          </cell>
        </row>
        <row r="9788">
          <cell r="A9788">
            <v>8004040</v>
          </cell>
          <cell r="B9788" t="str">
            <v>상호식인터폰</v>
          </cell>
          <cell r="C9788" t="str">
            <v>4 회로</v>
          </cell>
          <cell r="D9788" t="str">
            <v>대</v>
          </cell>
        </row>
        <row r="9789">
          <cell r="A9789">
            <v>8004041</v>
          </cell>
          <cell r="B9789" t="str">
            <v>상호식인터폰</v>
          </cell>
          <cell r="C9789" t="str">
            <v>6 회로</v>
          </cell>
          <cell r="D9789" t="str">
            <v>대</v>
          </cell>
        </row>
        <row r="9790">
          <cell r="A9790">
            <v>8004042</v>
          </cell>
          <cell r="B9790" t="str">
            <v>상호식인터폰</v>
          </cell>
          <cell r="C9790" t="str">
            <v>10 회로</v>
          </cell>
          <cell r="D9790" t="str">
            <v>대</v>
          </cell>
        </row>
        <row r="9791">
          <cell r="A9791">
            <v>8004060</v>
          </cell>
          <cell r="B9791" t="str">
            <v>전자연립식인터폰</v>
          </cell>
          <cell r="C9791" t="str">
            <v>15 회로</v>
          </cell>
          <cell r="D9791" t="str">
            <v>대</v>
          </cell>
        </row>
        <row r="9792">
          <cell r="A9792">
            <v>8004061</v>
          </cell>
          <cell r="B9792" t="str">
            <v>전자연립식인터폰</v>
          </cell>
          <cell r="C9792" t="str">
            <v>20 회로</v>
          </cell>
          <cell r="D9792" t="str">
            <v>대</v>
          </cell>
        </row>
        <row r="9793">
          <cell r="A9793">
            <v>8004062</v>
          </cell>
          <cell r="B9793" t="str">
            <v>전자비화식인터폰</v>
          </cell>
          <cell r="C9793" t="str">
            <v>20 회로</v>
          </cell>
          <cell r="D9793" t="str">
            <v>대</v>
          </cell>
        </row>
        <row r="9794">
          <cell r="A9794">
            <v>8004063</v>
          </cell>
          <cell r="B9794" t="str">
            <v>전자비화식인터폰</v>
          </cell>
          <cell r="C9794" t="str">
            <v>30 회로</v>
          </cell>
          <cell r="D9794" t="str">
            <v>대</v>
          </cell>
        </row>
        <row r="9795">
          <cell r="A9795">
            <v>8004064</v>
          </cell>
          <cell r="B9795" t="str">
            <v>전자비화식인터폰</v>
          </cell>
          <cell r="C9795" t="str">
            <v>99 회로</v>
          </cell>
          <cell r="D9795" t="str">
            <v>대</v>
          </cell>
        </row>
        <row r="9796">
          <cell r="A9796">
            <v>8004080</v>
          </cell>
          <cell r="B9796" t="str">
            <v>유선식인터컴</v>
          </cell>
          <cell r="C9796" t="str">
            <v>자기</v>
          </cell>
          <cell r="D9796" t="str">
            <v>대</v>
          </cell>
        </row>
        <row r="9797">
          <cell r="A9797">
            <v>8004081</v>
          </cell>
          <cell r="B9797" t="str">
            <v>유선식인터컴</v>
          </cell>
          <cell r="C9797" t="str">
            <v>모기1자기1</v>
          </cell>
          <cell r="D9797" t="str">
            <v>조</v>
          </cell>
        </row>
        <row r="9798">
          <cell r="A9798">
            <v>8004082</v>
          </cell>
          <cell r="B9798" t="str">
            <v>유선식인터컴</v>
          </cell>
          <cell r="C9798" t="str">
            <v>모기1자기3</v>
          </cell>
          <cell r="D9798" t="str">
            <v>조</v>
          </cell>
        </row>
        <row r="9799">
          <cell r="A9799">
            <v>8004083</v>
          </cell>
          <cell r="B9799" t="str">
            <v>유선식인터컴</v>
          </cell>
          <cell r="C9799" t="str">
            <v>모기1 자기5</v>
          </cell>
          <cell r="D9799" t="str">
            <v>조</v>
          </cell>
        </row>
        <row r="9800">
          <cell r="A9800">
            <v>8004084</v>
          </cell>
          <cell r="B9800" t="str">
            <v>유선식인터컴</v>
          </cell>
          <cell r="C9800" t="str">
            <v>6회로 상호식</v>
          </cell>
          <cell r="D9800" t="str">
            <v>대</v>
          </cell>
        </row>
        <row r="9801">
          <cell r="A9801">
            <v>8004100</v>
          </cell>
          <cell r="B9801" t="str">
            <v>경보기내장도어폰</v>
          </cell>
          <cell r="C9801" t="str">
            <v>2선 차임방범</v>
          </cell>
          <cell r="D9801" t="str">
            <v>조</v>
          </cell>
        </row>
        <row r="9802">
          <cell r="A9802">
            <v>8004101</v>
          </cell>
          <cell r="B9802" t="str">
            <v>경보기내장도어폰</v>
          </cell>
          <cell r="C9802" t="str">
            <v>2선 7음</v>
          </cell>
          <cell r="D9802" t="str">
            <v>조</v>
          </cell>
        </row>
        <row r="9803">
          <cell r="A9803">
            <v>8004102</v>
          </cell>
          <cell r="B9803" t="str">
            <v>경보기내장도어폰</v>
          </cell>
          <cell r="C9803" t="str">
            <v>4선 7음</v>
          </cell>
          <cell r="D9803" t="str">
            <v>조</v>
          </cell>
        </row>
        <row r="9804">
          <cell r="A9804">
            <v>8004120</v>
          </cell>
          <cell r="B9804" t="str">
            <v>복합식 도어폰</v>
          </cell>
          <cell r="C9804" t="str">
            <v>모기2 자기1</v>
          </cell>
          <cell r="D9804" t="str">
            <v>조</v>
          </cell>
        </row>
        <row r="9805">
          <cell r="A9805">
            <v>8004140</v>
          </cell>
          <cell r="B9805" t="str">
            <v>다세대도어폰</v>
          </cell>
          <cell r="C9805" t="str">
            <v>2선 7음</v>
          </cell>
          <cell r="D9805" t="str">
            <v>대</v>
          </cell>
        </row>
        <row r="9806">
          <cell r="A9806">
            <v>8004141</v>
          </cell>
          <cell r="B9806" t="str">
            <v>다세대도어폰</v>
          </cell>
          <cell r="C9806" t="str">
            <v>2선 차임방범</v>
          </cell>
          <cell r="D9806" t="str">
            <v>대</v>
          </cell>
        </row>
        <row r="9807">
          <cell r="A9807">
            <v>8004142</v>
          </cell>
          <cell r="B9807" t="str">
            <v>다세대도어폰</v>
          </cell>
          <cell r="C9807" t="str">
            <v>2회로</v>
          </cell>
          <cell r="D9807" t="str">
            <v>대</v>
          </cell>
        </row>
        <row r="9808">
          <cell r="A9808">
            <v>8004143</v>
          </cell>
          <cell r="B9808" t="str">
            <v>다세대도어폰</v>
          </cell>
          <cell r="C9808" t="str">
            <v>4회로</v>
          </cell>
          <cell r="D9808" t="str">
            <v>대</v>
          </cell>
        </row>
        <row r="9809">
          <cell r="A9809">
            <v>8004144</v>
          </cell>
          <cell r="B9809" t="str">
            <v>다세대도어폰</v>
          </cell>
          <cell r="C9809" t="str">
            <v>6회로</v>
          </cell>
          <cell r="D9809" t="str">
            <v>대</v>
          </cell>
        </row>
        <row r="9810">
          <cell r="A9810">
            <v>8004160</v>
          </cell>
          <cell r="B9810" t="str">
            <v>대문개폐기</v>
          </cell>
          <cell r="C9810" t="str">
            <v>AC 110V</v>
          </cell>
          <cell r="D9810" t="str">
            <v>개</v>
          </cell>
        </row>
        <row r="9811">
          <cell r="A9811">
            <v>8004161</v>
          </cell>
          <cell r="B9811" t="str">
            <v>대문개폐기</v>
          </cell>
          <cell r="C9811" t="str">
            <v>DC 12/24V</v>
          </cell>
          <cell r="D9811" t="str">
            <v>개</v>
          </cell>
        </row>
        <row r="9812">
          <cell r="A9812">
            <v>8004180</v>
          </cell>
          <cell r="B9812" t="str">
            <v>국선접속용교환대</v>
          </cell>
          <cell r="C9812" t="str">
            <v>국선2 사선20</v>
          </cell>
          <cell r="D9812" t="str">
            <v>대</v>
          </cell>
        </row>
        <row r="9813">
          <cell r="A9813">
            <v>8004181</v>
          </cell>
          <cell r="B9813" t="str">
            <v>국선접속용교환대</v>
          </cell>
          <cell r="C9813" t="str">
            <v>국선2 사선30</v>
          </cell>
          <cell r="D9813" t="str">
            <v>대</v>
          </cell>
        </row>
        <row r="9814">
          <cell r="A9814">
            <v>8004200</v>
          </cell>
          <cell r="B9814" t="str">
            <v>전자식국선교환대</v>
          </cell>
          <cell r="C9814" t="str">
            <v>국선4 사선60</v>
          </cell>
          <cell r="D9814" t="str">
            <v>대</v>
          </cell>
        </row>
        <row r="9815">
          <cell r="A9815">
            <v>8004220</v>
          </cell>
          <cell r="B9815" t="str">
            <v>아파트용 인터폰</v>
          </cell>
          <cell r="C9815" t="str">
            <v>모자식 30 회로</v>
          </cell>
          <cell r="D9815" t="str">
            <v>대</v>
          </cell>
        </row>
        <row r="9816">
          <cell r="A9816">
            <v>8004221</v>
          </cell>
          <cell r="B9816" t="str">
            <v>아파트용 인터폰</v>
          </cell>
          <cell r="C9816" t="str">
            <v>모자식 60 회로</v>
          </cell>
          <cell r="D9816" t="str">
            <v>대</v>
          </cell>
        </row>
        <row r="9817">
          <cell r="A9817">
            <v>8004222</v>
          </cell>
          <cell r="B9817" t="str">
            <v>아파트용 인터폰</v>
          </cell>
          <cell r="C9817" t="str">
            <v>모자식 100 회로</v>
          </cell>
          <cell r="D9817" t="str">
            <v>대</v>
          </cell>
        </row>
        <row r="9818">
          <cell r="A9818">
            <v>8004240</v>
          </cell>
          <cell r="B9818" t="str">
            <v>세대용 인터폰</v>
          </cell>
          <cell r="C9818" t="str">
            <v>차임벨내장식</v>
          </cell>
          <cell r="D9818" t="str">
            <v>대</v>
          </cell>
        </row>
        <row r="9819">
          <cell r="A9819">
            <v>8004260</v>
          </cell>
          <cell r="B9819" t="str">
            <v>아파트용도어폰</v>
          </cell>
          <cell r="C9819" t="str">
            <v>차임멜로디 DC</v>
          </cell>
          <cell r="D9819" t="str">
            <v>조</v>
          </cell>
        </row>
        <row r="9820">
          <cell r="A9820">
            <v>8004261</v>
          </cell>
          <cell r="B9820" t="str">
            <v>아파트용도어폰</v>
          </cell>
          <cell r="C9820" t="str">
            <v>차임멜로디 AC</v>
          </cell>
          <cell r="D9820" t="str">
            <v>조</v>
          </cell>
        </row>
        <row r="9821">
          <cell r="A9821">
            <v>8004280</v>
          </cell>
          <cell r="B9821" t="str">
            <v>전원공급기</v>
          </cell>
          <cell r="C9821" t="str">
            <v>DC 12V</v>
          </cell>
          <cell r="D9821" t="str">
            <v>대</v>
          </cell>
        </row>
        <row r="9822">
          <cell r="A9822">
            <v>8004281</v>
          </cell>
          <cell r="B9822" t="str">
            <v>전원공급기</v>
          </cell>
          <cell r="C9822" t="str">
            <v>DC 24V</v>
          </cell>
          <cell r="D9822" t="str">
            <v>대</v>
          </cell>
        </row>
        <row r="9823">
          <cell r="A9823">
            <v>8004300</v>
          </cell>
          <cell r="B9823" t="str">
            <v>멜로디차임벨</v>
          </cell>
          <cell r="C9823" t="str">
            <v>DC 1.5V</v>
          </cell>
          <cell r="D9823" t="str">
            <v>대</v>
          </cell>
        </row>
        <row r="9824">
          <cell r="A9824">
            <v>8004301</v>
          </cell>
          <cell r="B9824" t="str">
            <v>무전원차임벨</v>
          </cell>
          <cell r="C9824" t="str">
            <v>방화문부착용</v>
          </cell>
          <cell r="D9824" t="str">
            <v>대</v>
          </cell>
        </row>
        <row r="9825">
          <cell r="A9825">
            <v>8004302</v>
          </cell>
          <cell r="B9825" t="str">
            <v>무전원차임벨</v>
          </cell>
          <cell r="C9825" t="str">
            <v>도어스코프부착</v>
          </cell>
          <cell r="D9825" t="str">
            <v>대</v>
          </cell>
        </row>
        <row r="9826">
          <cell r="A9826">
            <v>8004320</v>
          </cell>
          <cell r="B9826" t="str">
            <v>인터폰</v>
          </cell>
          <cell r="C9826" t="str">
            <v>모자식 80 회로</v>
          </cell>
          <cell r="D9826" t="str">
            <v>대</v>
          </cell>
        </row>
        <row r="9827">
          <cell r="A9827">
            <v>8004321</v>
          </cell>
          <cell r="B9827" t="str">
            <v>인터폰</v>
          </cell>
          <cell r="C9827" t="str">
            <v>모자식 190 회로</v>
          </cell>
          <cell r="D9827" t="str">
            <v>대</v>
          </cell>
        </row>
        <row r="9828">
          <cell r="A9828">
            <v>8004322</v>
          </cell>
          <cell r="B9828" t="str">
            <v>인터폰</v>
          </cell>
          <cell r="C9828" t="str">
            <v>모자식 200 회로</v>
          </cell>
          <cell r="D9828" t="str">
            <v>대</v>
          </cell>
        </row>
        <row r="9829">
          <cell r="A9829">
            <v>8004323</v>
          </cell>
          <cell r="B9829" t="str">
            <v>인터폰</v>
          </cell>
          <cell r="C9829" t="str">
            <v>모자식 230 회로</v>
          </cell>
          <cell r="D9829" t="str">
            <v>대</v>
          </cell>
        </row>
        <row r="9830">
          <cell r="A9830">
            <v>8004324</v>
          </cell>
          <cell r="B9830" t="str">
            <v>인터폰</v>
          </cell>
          <cell r="C9830" t="str">
            <v>모자식 260 회로</v>
          </cell>
          <cell r="D9830" t="str">
            <v>대</v>
          </cell>
        </row>
        <row r="9831">
          <cell r="A9831">
            <v>8004340</v>
          </cell>
          <cell r="B9831" t="str">
            <v>상호식인터폰</v>
          </cell>
          <cell r="C9831" t="str">
            <v>탁상용 6회로</v>
          </cell>
          <cell r="D9831" t="str">
            <v>대</v>
          </cell>
        </row>
        <row r="9832">
          <cell r="A9832">
            <v>8004341</v>
          </cell>
          <cell r="B9832" t="str">
            <v>상호식인터폰</v>
          </cell>
          <cell r="C9832" t="str">
            <v>탁상용 10회로</v>
          </cell>
          <cell r="D9832" t="str">
            <v>대</v>
          </cell>
        </row>
        <row r="9833">
          <cell r="A9833">
            <v>8004342</v>
          </cell>
          <cell r="B9833" t="str">
            <v>상호식인터폰</v>
          </cell>
          <cell r="C9833" t="str">
            <v>탁상용 12회로</v>
          </cell>
          <cell r="D9833" t="str">
            <v>대</v>
          </cell>
        </row>
        <row r="9834">
          <cell r="A9834">
            <v>8004343</v>
          </cell>
          <cell r="B9834" t="str">
            <v>상호식인터폰</v>
          </cell>
          <cell r="C9834" t="str">
            <v>벽괘용 6회로</v>
          </cell>
          <cell r="D9834" t="str">
            <v>대</v>
          </cell>
        </row>
        <row r="9835">
          <cell r="A9835">
            <v>8004344</v>
          </cell>
          <cell r="B9835" t="str">
            <v>상호식인터폰</v>
          </cell>
          <cell r="C9835" t="str">
            <v>벽괘용 10회로</v>
          </cell>
          <cell r="D9835" t="str">
            <v>대</v>
          </cell>
        </row>
        <row r="9836">
          <cell r="A9836">
            <v>8004345</v>
          </cell>
          <cell r="B9836" t="str">
            <v>상호식인터폰</v>
          </cell>
          <cell r="C9836" t="str">
            <v>겸용 12회로</v>
          </cell>
          <cell r="D9836" t="str">
            <v>대</v>
          </cell>
        </row>
        <row r="9837">
          <cell r="A9837">
            <v>8004346</v>
          </cell>
          <cell r="B9837" t="str">
            <v>상호식인터폰</v>
          </cell>
          <cell r="C9837" t="str">
            <v>벽걸이</v>
          </cell>
          <cell r="D9837" t="str">
            <v>대</v>
          </cell>
        </row>
        <row r="9838">
          <cell r="A9838">
            <v>8004347</v>
          </cell>
          <cell r="B9838" t="str">
            <v>상호식인터폰</v>
          </cell>
          <cell r="C9838" t="str">
            <v>탁상용</v>
          </cell>
          <cell r="D9838" t="str">
            <v>대</v>
          </cell>
        </row>
        <row r="9839">
          <cell r="A9839">
            <v>8004360</v>
          </cell>
          <cell r="B9839" t="str">
            <v>전자연립식인터폰</v>
          </cell>
          <cell r="C9839" t="str">
            <v>10 회로</v>
          </cell>
          <cell r="D9839" t="str">
            <v>대</v>
          </cell>
        </row>
        <row r="9840">
          <cell r="A9840">
            <v>8004361</v>
          </cell>
          <cell r="B9840" t="str">
            <v>전자연립식인터폰</v>
          </cell>
          <cell r="C9840" t="str">
            <v>12 회로</v>
          </cell>
          <cell r="D9840" t="str">
            <v>대</v>
          </cell>
        </row>
        <row r="9841">
          <cell r="A9841">
            <v>8004362</v>
          </cell>
          <cell r="B9841" t="str">
            <v>전자연립식인터폰</v>
          </cell>
          <cell r="C9841" t="str">
            <v>30 회로</v>
          </cell>
          <cell r="D9841" t="str">
            <v>대</v>
          </cell>
        </row>
        <row r="9842">
          <cell r="A9842">
            <v>8004380</v>
          </cell>
          <cell r="B9842" t="str">
            <v>모자식인터폰</v>
          </cell>
          <cell r="C9842" t="str">
            <v>2선식 모기탁상</v>
          </cell>
          <cell r="D9842" t="str">
            <v>대</v>
          </cell>
        </row>
        <row r="9843">
          <cell r="A9843">
            <v>8004381</v>
          </cell>
          <cell r="B9843" t="str">
            <v>모자식인터폰</v>
          </cell>
          <cell r="C9843" t="str">
            <v>2선식 자기벽괘</v>
          </cell>
          <cell r="D9843" t="str">
            <v>대</v>
          </cell>
        </row>
        <row r="9844">
          <cell r="A9844">
            <v>8004382</v>
          </cell>
          <cell r="B9844" t="str">
            <v>모자식인터폰</v>
          </cell>
          <cell r="C9844" t="str">
            <v>모기 6회로</v>
          </cell>
          <cell r="D9844" t="str">
            <v>대</v>
          </cell>
        </row>
        <row r="9845">
          <cell r="A9845">
            <v>8004383</v>
          </cell>
          <cell r="B9845" t="str">
            <v>모자식인터폰</v>
          </cell>
          <cell r="C9845" t="str">
            <v>모기 12회로</v>
          </cell>
          <cell r="D9845" t="str">
            <v>대</v>
          </cell>
        </row>
        <row r="9846">
          <cell r="A9846">
            <v>8004384</v>
          </cell>
          <cell r="B9846" t="str">
            <v>모자식인터폰</v>
          </cell>
          <cell r="C9846" t="str">
            <v>4선식 자기벽괘</v>
          </cell>
          <cell r="D9846" t="str">
            <v>대</v>
          </cell>
        </row>
        <row r="9847">
          <cell r="A9847">
            <v>8004400</v>
          </cell>
          <cell r="B9847" t="str">
            <v>디지탈연립식인터폰</v>
          </cell>
          <cell r="C9847" t="str">
            <v>100 회로</v>
          </cell>
          <cell r="D9847" t="str">
            <v>대</v>
          </cell>
        </row>
        <row r="9848">
          <cell r="A9848">
            <v>8004420</v>
          </cell>
          <cell r="B9848" t="str">
            <v>무선식인터폰</v>
          </cell>
          <cell r="C9848" t="str">
            <v>AC 110/220겸용</v>
          </cell>
          <cell r="D9848" t="str">
            <v>대</v>
          </cell>
        </row>
        <row r="9849">
          <cell r="A9849">
            <v>8004440</v>
          </cell>
          <cell r="B9849" t="str">
            <v>아파트용인터폰</v>
          </cell>
          <cell r="C9849" t="str">
            <v>10 회로</v>
          </cell>
          <cell r="D9849" t="str">
            <v>대</v>
          </cell>
        </row>
        <row r="9850">
          <cell r="A9850">
            <v>8004441</v>
          </cell>
          <cell r="B9850" t="str">
            <v>아파트용인터폰</v>
          </cell>
          <cell r="C9850" t="str">
            <v>20 회로</v>
          </cell>
          <cell r="D9850" t="str">
            <v>대</v>
          </cell>
        </row>
        <row r="9851">
          <cell r="A9851">
            <v>8004442</v>
          </cell>
          <cell r="B9851" t="str">
            <v>아파트용인터폰</v>
          </cell>
          <cell r="C9851" t="str">
            <v>40 회로</v>
          </cell>
          <cell r="D9851" t="str">
            <v>대</v>
          </cell>
        </row>
        <row r="9852">
          <cell r="A9852">
            <v>8004443</v>
          </cell>
          <cell r="B9852" t="str">
            <v>아파트용인터폰</v>
          </cell>
          <cell r="C9852" t="str">
            <v>10 회로당</v>
          </cell>
          <cell r="D9852" t="str">
            <v>대</v>
          </cell>
        </row>
        <row r="9853">
          <cell r="A9853">
            <v>8004444</v>
          </cell>
          <cell r="B9853" t="str">
            <v>아파트용인터폰</v>
          </cell>
          <cell r="C9853" t="str">
            <v>AC 110/220</v>
          </cell>
          <cell r="D9853" t="str">
            <v>대</v>
          </cell>
        </row>
        <row r="9854">
          <cell r="A9854">
            <v>8004445</v>
          </cell>
          <cell r="B9854" t="str">
            <v>아파트용인터폰</v>
          </cell>
          <cell r="C9854" t="str">
            <v>DC 24V</v>
          </cell>
          <cell r="D9854" t="str">
            <v>대</v>
          </cell>
        </row>
        <row r="9855">
          <cell r="A9855">
            <v>8004460</v>
          </cell>
          <cell r="B9855" t="str">
            <v>무선식인터컴</v>
          </cell>
          <cell r="C9855" t="str">
            <v>AC 110/220 1P</v>
          </cell>
          <cell r="D9855" t="str">
            <v>대</v>
          </cell>
        </row>
        <row r="9856">
          <cell r="A9856">
            <v>8004461</v>
          </cell>
          <cell r="B9856" t="str">
            <v>무선식인터컴</v>
          </cell>
          <cell r="C9856" t="str">
            <v>AC 110/220 3P</v>
          </cell>
          <cell r="D9856" t="str">
            <v>대</v>
          </cell>
        </row>
        <row r="9857">
          <cell r="A9857">
            <v>8004480</v>
          </cell>
          <cell r="B9857" t="str">
            <v>도어폰자기</v>
          </cell>
          <cell r="C9857" t="str">
            <v>매입형 2선식</v>
          </cell>
          <cell r="D9857" t="str">
            <v>대</v>
          </cell>
        </row>
        <row r="9858">
          <cell r="A9858">
            <v>8004481</v>
          </cell>
          <cell r="B9858" t="str">
            <v>도어폰자기</v>
          </cell>
          <cell r="C9858" t="str">
            <v>매입형 4선식</v>
          </cell>
          <cell r="D9858" t="str">
            <v>대</v>
          </cell>
        </row>
        <row r="9859">
          <cell r="A9859">
            <v>8004482</v>
          </cell>
          <cell r="B9859" t="str">
            <v>도어폰자기</v>
          </cell>
          <cell r="C9859" t="str">
            <v>노출형 2선식</v>
          </cell>
          <cell r="D9859" t="str">
            <v>대</v>
          </cell>
        </row>
        <row r="9860">
          <cell r="A9860">
            <v>8004483</v>
          </cell>
          <cell r="B9860" t="str">
            <v>도어폰자기</v>
          </cell>
          <cell r="C9860" t="str">
            <v>노출형 4선식</v>
          </cell>
          <cell r="D9860" t="str">
            <v>대</v>
          </cell>
        </row>
        <row r="9861">
          <cell r="A9861">
            <v>8004500</v>
          </cell>
          <cell r="B9861" t="str">
            <v>간이교환대</v>
          </cell>
          <cell r="C9861" t="str">
            <v>10 회로</v>
          </cell>
          <cell r="D9861" t="str">
            <v>대</v>
          </cell>
        </row>
        <row r="9862">
          <cell r="A9862">
            <v>8004501</v>
          </cell>
          <cell r="B9862" t="str">
            <v>간이교환대</v>
          </cell>
          <cell r="C9862" t="str">
            <v>20 회로</v>
          </cell>
          <cell r="D9862" t="str">
            <v>대</v>
          </cell>
        </row>
        <row r="9863">
          <cell r="A9863">
            <v>8004502</v>
          </cell>
          <cell r="B9863" t="str">
            <v>간이교환대</v>
          </cell>
          <cell r="C9863" t="str">
            <v>30 회로</v>
          </cell>
          <cell r="D9863" t="str">
            <v>대</v>
          </cell>
        </row>
        <row r="9864">
          <cell r="A9864">
            <v>8004520</v>
          </cell>
          <cell r="B9864" t="str">
            <v>공전식자기</v>
          </cell>
          <cell r="C9864" t="str">
            <v>벽괘용</v>
          </cell>
          <cell r="D9864" t="str">
            <v>대</v>
          </cell>
        </row>
        <row r="9865">
          <cell r="A9865">
            <v>8004521</v>
          </cell>
          <cell r="B9865" t="str">
            <v>공전식자기</v>
          </cell>
          <cell r="C9865" t="str">
            <v>탁상용</v>
          </cell>
          <cell r="D9865" t="str">
            <v>대</v>
          </cell>
        </row>
        <row r="9866">
          <cell r="A9866">
            <v>8005001</v>
          </cell>
          <cell r="B9866" t="str">
            <v>국선용단자함-연강</v>
          </cell>
          <cell r="C9866" t="str">
            <v>국 10 + 사 10</v>
          </cell>
          <cell r="D9866" t="str">
            <v>면</v>
          </cell>
        </row>
        <row r="9867">
          <cell r="A9867">
            <v>8005002</v>
          </cell>
          <cell r="B9867" t="str">
            <v>국선용단자함-연강</v>
          </cell>
          <cell r="C9867" t="str">
            <v>국 10 + 사 20</v>
          </cell>
          <cell r="D9867" t="str">
            <v>면</v>
          </cell>
        </row>
        <row r="9868">
          <cell r="A9868">
            <v>8005003</v>
          </cell>
          <cell r="B9868" t="str">
            <v>국선용단자함-연강</v>
          </cell>
          <cell r="C9868" t="str">
            <v>국 10 + 사 30</v>
          </cell>
          <cell r="D9868" t="str">
            <v>면</v>
          </cell>
        </row>
        <row r="9869">
          <cell r="A9869">
            <v>8005004</v>
          </cell>
          <cell r="B9869" t="str">
            <v>국선용단자함-연강</v>
          </cell>
          <cell r="C9869" t="str">
            <v>국 20 + 사 20</v>
          </cell>
          <cell r="D9869" t="str">
            <v>면</v>
          </cell>
        </row>
        <row r="9870">
          <cell r="A9870">
            <v>8005005</v>
          </cell>
          <cell r="B9870" t="str">
            <v>국선용단자함-연강</v>
          </cell>
          <cell r="C9870" t="str">
            <v>국 20 + 사 40</v>
          </cell>
          <cell r="D9870" t="str">
            <v>면</v>
          </cell>
        </row>
        <row r="9871">
          <cell r="A9871">
            <v>8005006</v>
          </cell>
          <cell r="B9871" t="str">
            <v>국선용단자함-연강</v>
          </cell>
          <cell r="C9871" t="str">
            <v>국 20 + 사 60</v>
          </cell>
          <cell r="D9871" t="str">
            <v>면</v>
          </cell>
        </row>
        <row r="9872">
          <cell r="A9872">
            <v>8005007</v>
          </cell>
          <cell r="B9872" t="str">
            <v>국선용단자함-연강</v>
          </cell>
          <cell r="C9872" t="str">
            <v>국 30 + 사 30</v>
          </cell>
          <cell r="D9872" t="str">
            <v>면</v>
          </cell>
        </row>
        <row r="9873">
          <cell r="A9873">
            <v>8005008</v>
          </cell>
          <cell r="B9873" t="str">
            <v>국선용단자함-연강</v>
          </cell>
          <cell r="C9873" t="str">
            <v>국 30 + 사 60</v>
          </cell>
          <cell r="D9873" t="str">
            <v>면</v>
          </cell>
        </row>
        <row r="9874">
          <cell r="A9874">
            <v>8005009</v>
          </cell>
          <cell r="B9874" t="str">
            <v>국선용단자함-연강</v>
          </cell>
          <cell r="C9874" t="str">
            <v>국 30 + 사 90</v>
          </cell>
          <cell r="D9874" t="str">
            <v>면</v>
          </cell>
        </row>
        <row r="9875">
          <cell r="A9875">
            <v>8005010</v>
          </cell>
          <cell r="B9875" t="str">
            <v>국선용단자함-연강</v>
          </cell>
          <cell r="C9875" t="str">
            <v>국 40 + 사 40</v>
          </cell>
          <cell r="D9875" t="str">
            <v>면</v>
          </cell>
        </row>
        <row r="9876">
          <cell r="A9876">
            <v>8005011</v>
          </cell>
          <cell r="B9876" t="str">
            <v>국선용단자함-연강</v>
          </cell>
          <cell r="C9876" t="str">
            <v>국 40 + 사 80</v>
          </cell>
          <cell r="D9876" t="str">
            <v>면</v>
          </cell>
        </row>
        <row r="9877">
          <cell r="A9877">
            <v>8005012</v>
          </cell>
          <cell r="B9877" t="str">
            <v>국선용단자함-연강</v>
          </cell>
          <cell r="C9877" t="str">
            <v>국 40 + 사 120</v>
          </cell>
          <cell r="D9877" t="str">
            <v>면</v>
          </cell>
        </row>
        <row r="9878">
          <cell r="A9878">
            <v>8005013</v>
          </cell>
          <cell r="B9878" t="str">
            <v>국선용단자함-연강</v>
          </cell>
          <cell r="C9878" t="str">
            <v>국 50 + 사 50</v>
          </cell>
          <cell r="D9878" t="str">
            <v>면</v>
          </cell>
        </row>
        <row r="9879">
          <cell r="A9879">
            <v>8005014</v>
          </cell>
          <cell r="B9879" t="str">
            <v>국선용단자함-연강</v>
          </cell>
          <cell r="C9879" t="str">
            <v>국 50 + 사 100</v>
          </cell>
          <cell r="D9879" t="str">
            <v>면</v>
          </cell>
        </row>
        <row r="9880">
          <cell r="A9880">
            <v>8005015</v>
          </cell>
          <cell r="B9880" t="str">
            <v>국선용단자함-연강</v>
          </cell>
          <cell r="C9880" t="str">
            <v>국 50 + 사 150</v>
          </cell>
          <cell r="D9880" t="str">
            <v>면</v>
          </cell>
        </row>
        <row r="9881">
          <cell r="A9881">
            <v>8005016</v>
          </cell>
          <cell r="B9881" t="str">
            <v>국선용단자함-연강</v>
          </cell>
          <cell r="C9881" t="str">
            <v>국 60 + 사 60</v>
          </cell>
          <cell r="D9881" t="str">
            <v>면</v>
          </cell>
        </row>
        <row r="9882">
          <cell r="A9882">
            <v>8005017</v>
          </cell>
          <cell r="B9882" t="str">
            <v>국선용단자함-연강</v>
          </cell>
          <cell r="C9882" t="str">
            <v>국 60 + 사 120</v>
          </cell>
          <cell r="D9882" t="str">
            <v>면</v>
          </cell>
        </row>
        <row r="9883">
          <cell r="A9883">
            <v>8005018</v>
          </cell>
          <cell r="B9883" t="str">
            <v>국선용단자함-연강</v>
          </cell>
          <cell r="C9883" t="str">
            <v>국 60 + 사 180</v>
          </cell>
          <cell r="D9883" t="str">
            <v>면</v>
          </cell>
        </row>
        <row r="9884">
          <cell r="A9884">
            <v>8005019</v>
          </cell>
          <cell r="B9884" t="str">
            <v>국선용단자함-연강</v>
          </cell>
          <cell r="C9884" t="str">
            <v>국 80 + 사 80</v>
          </cell>
          <cell r="D9884" t="str">
            <v>면</v>
          </cell>
        </row>
        <row r="9885">
          <cell r="A9885">
            <v>8005020</v>
          </cell>
          <cell r="B9885" t="str">
            <v>국선용단자함-연강</v>
          </cell>
          <cell r="C9885" t="str">
            <v>국 80 + 사 160</v>
          </cell>
          <cell r="D9885" t="str">
            <v>면</v>
          </cell>
        </row>
        <row r="9886">
          <cell r="A9886">
            <v>8005021</v>
          </cell>
          <cell r="B9886" t="str">
            <v>국선용단자함-연강</v>
          </cell>
          <cell r="C9886" t="str">
            <v>국 90 + 사 90</v>
          </cell>
          <cell r="D9886" t="str">
            <v>면</v>
          </cell>
        </row>
        <row r="9887">
          <cell r="A9887">
            <v>8005022</v>
          </cell>
          <cell r="B9887" t="str">
            <v>국선용단자함-연강</v>
          </cell>
          <cell r="C9887" t="str">
            <v>국 90 + 사 180</v>
          </cell>
          <cell r="D9887" t="str">
            <v>면</v>
          </cell>
        </row>
        <row r="9888">
          <cell r="A9888">
            <v>8005023</v>
          </cell>
          <cell r="B9888" t="str">
            <v>국선용단자함-연강</v>
          </cell>
          <cell r="C9888" t="str">
            <v>국 100 + 사 100</v>
          </cell>
          <cell r="D9888" t="str">
            <v>면</v>
          </cell>
        </row>
        <row r="9889">
          <cell r="A9889">
            <v>8005024</v>
          </cell>
          <cell r="B9889" t="str">
            <v>국선용단자함-연강</v>
          </cell>
          <cell r="C9889" t="str">
            <v>국 100 + 사 150</v>
          </cell>
          <cell r="D9889" t="str">
            <v>면</v>
          </cell>
        </row>
        <row r="9890">
          <cell r="A9890">
            <v>8005025</v>
          </cell>
          <cell r="B9890" t="str">
            <v>국선용단자함-연강</v>
          </cell>
          <cell r="C9890" t="str">
            <v>국 100 + 사 200</v>
          </cell>
          <cell r="D9890" t="str">
            <v>면</v>
          </cell>
        </row>
        <row r="9891">
          <cell r="A9891">
            <v>8005026</v>
          </cell>
          <cell r="B9891" t="str">
            <v>국선용단자함-연강</v>
          </cell>
          <cell r="C9891" t="str">
            <v>국 100 + 사 300</v>
          </cell>
          <cell r="D9891" t="str">
            <v>면</v>
          </cell>
        </row>
        <row r="9892">
          <cell r="A9892">
            <v>8005027</v>
          </cell>
          <cell r="B9892" t="str">
            <v>국선용단자함-연강</v>
          </cell>
          <cell r="C9892" t="str">
            <v>국 120 + 사 120</v>
          </cell>
          <cell r="D9892" t="str">
            <v>면</v>
          </cell>
        </row>
        <row r="9893">
          <cell r="A9893">
            <v>8005028</v>
          </cell>
          <cell r="B9893" t="str">
            <v>국선용단자함-연강</v>
          </cell>
          <cell r="C9893" t="str">
            <v>국 120 + 사 240</v>
          </cell>
          <cell r="D9893" t="str">
            <v>면</v>
          </cell>
        </row>
        <row r="9894">
          <cell r="A9894">
            <v>8005029</v>
          </cell>
          <cell r="B9894" t="str">
            <v>국선용단자함-연강</v>
          </cell>
          <cell r="C9894" t="str">
            <v>국 150 + 사 150</v>
          </cell>
          <cell r="D9894" t="str">
            <v>면</v>
          </cell>
        </row>
        <row r="9895">
          <cell r="A9895">
            <v>8005030</v>
          </cell>
          <cell r="B9895" t="str">
            <v>국선용단자함-연강</v>
          </cell>
          <cell r="C9895" t="str">
            <v>국 150 + 사 300</v>
          </cell>
          <cell r="D9895" t="str">
            <v>면</v>
          </cell>
        </row>
        <row r="9896">
          <cell r="A9896">
            <v>8005031</v>
          </cell>
          <cell r="B9896" t="str">
            <v>국선용단자함-연강</v>
          </cell>
          <cell r="C9896" t="str">
            <v>국 200 + 사 200</v>
          </cell>
          <cell r="D9896" t="str">
            <v>면</v>
          </cell>
        </row>
        <row r="9897">
          <cell r="A9897">
            <v>8005032</v>
          </cell>
          <cell r="B9897" t="str">
            <v>국선용단자함-연강</v>
          </cell>
          <cell r="C9897" t="str">
            <v>국 200 + 사 400</v>
          </cell>
          <cell r="D9897" t="str">
            <v>면</v>
          </cell>
        </row>
        <row r="9898">
          <cell r="A9898">
            <v>8005033</v>
          </cell>
          <cell r="B9898" t="str">
            <v>국선용단자함-연강</v>
          </cell>
          <cell r="C9898" t="str">
            <v>국 250 + 사 250</v>
          </cell>
          <cell r="D9898" t="str">
            <v>면</v>
          </cell>
        </row>
        <row r="9899">
          <cell r="A9899">
            <v>8005034</v>
          </cell>
          <cell r="B9899" t="str">
            <v>국선용단자함-연강</v>
          </cell>
          <cell r="C9899" t="str">
            <v>국 250 + 사 500</v>
          </cell>
          <cell r="D9899" t="str">
            <v>면</v>
          </cell>
        </row>
        <row r="9900">
          <cell r="A9900">
            <v>8005035</v>
          </cell>
          <cell r="B9900" t="str">
            <v>국선용단자함-연강</v>
          </cell>
          <cell r="C9900" t="str">
            <v>국 300 + 사 300</v>
          </cell>
          <cell r="D9900" t="str">
            <v>면</v>
          </cell>
        </row>
        <row r="9901">
          <cell r="A9901">
            <v>8005036</v>
          </cell>
          <cell r="B9901" t="str">
            <v>국선용단자함-연강</v>
          </cell>
          <cell r="C9901" t="str">
            <v>국 300 + 사 600</v>
          </cell>
          <cell r="D9901" t="str">
            <v>면</v>
          </cell>
        </row>
        <row r="9902">
          <cell r="A9902">
            <v>8005100</v>
          </cell>
          <cell r="B9902" t="str">
            <v>국선용단자함-스텐</v>
          </cell>
          <cell r="C9902" t="str">
            <v>국 10 + 사 10</v>
          </cell>
          <cell r="D9902" t="str">
            <v>면</v>
          </cell>
        </row>
        <row r="9903">
          <cell r="A9903">
            <v>8005101</v>
          </cell>
          <cell r="B9903" t="str">
            <v>국선용단자함-스텐</v>
          </cell>
          <cell r="C9903" t="str">
            <v>국 10 + 사 20</v>
          </cell>
          <cell r="D9903" t="str">
            <v>면</v>
          </cell>
        </row>
        <row r="9904">
          <cell r="A9904">
            <v>8005102</v>
          </cell>
          <cell r="B9904" t="str">
            <v>국선용단자함-스텐</v>
          </cell>
          <cell r="C9904" t="str">
            <v>국 10 + 사 30</v>
          </cell>
          <cell r="D9904" t="str">
            <v>면</v>
          </cell>
        </row>
        <row r="9905">
          <cell r="A9905">
            <v>8005103</v>
          </cell>
          <cell r="B9905" t="str">
            <v>국선용단자함-스텐</v>
          </cell>
          <cell r="C9905" t="str">
            <v>국 20 + 사 20</v>
          </cell>
          <cell r="D9905" t="str">
            <v>면</v>
          </cell>
        </row>
        <row r="9906">
          <cell r="A9906">
            <v>8005104</v>
          </cell>
          <cell r="B9906" t="str">
            <v>국선용단자함-스텐</v>
          </cell>
          <cell r="C9906" t="str">
            <v>국 20 + 사 40</v>
          </cell>
          <cell r="D9906" t="str">
            <v>면</v>
          </cell>
        </row>
        <row r="9907">
          <cell r="A9907">
            <v>8005105</v>
          </cell>
          <cell r="B9907" t="str">
            <v>국선용단자함-스텐</v>
          </cell>
          <cell r="C9907" t="str">
            <v>국 20 + 사 60</v>
          </cell>
          <cell r="D9907" t="str">
            <v>면</v>
          </cell>
        </row>
        <row r="9908">
          <cell r="A9908">
            <v>8005106</v>
          </cell>
          <cell r="B9908" t="str">
            <v>국선용단자함-스텐</v>
          </cell>
          <cell r="C9908" t="str">
            <v>국 30 + 사 30</v>
          </cell>
          <cell r="D9908" t="str">
            <v>면</v>
          </cell>
        </row>
        <row r="9909">
          <cell r="A9909">
            <v>8005107</v>
          </cell>
          <cell r="B9909" t="str">
            <v>국선용단자함-스텐</v>
          </cell>
          <cell r="C9909" t="str">
            <v>국 30 + 사 60</v>
          </cell>
          <cell r="D9909" t="str">
            <v>면</v>
          </cell>
        </row>
        <row r="9910">
          <cell r="A9910">
            <v>8005108</v>
          </cell>
          <cell r="B9910" t="str">
            <v>국선용단자함-스텐</v>
          </cell>
          <cell r="C9910" t="str">
            <v>국 30 + 사 90</v>
          </cell>
          <cell r="D9910" t="str">
            <v>면</v>
          </cell>
        </row>
        <row r="9911">
          <cell r="A9911">
            <v>8005109</v>
          </cell>
          <cell r="B9911" t="str">
            <v>국선용단자함-스텐</v>
          </cell>
          <cell r="C9911" t="str">
            <v>국 40 + 사 40</v>
          </cell>
          <cell r="D9911" t="str">
            <v>면</v>
          </cell>
        </row>
        <row r="9912">
          <cell r="A9912">
            <v>8005110</v>
          </cell>
          <cell r="B9912" t="str">
            <v>국선용단자함-스텐</v>
          </cell>
          <cell r="C9912" t="str">
            <v>국 40 + 사 80</v>
          </cell>
          <cell r="D9912" t="str">
            <v>면</v>
          </cell>
        </row>
        <row r="9913">
          <cell r="A9913">
            <v>8005111</v>
          </cell>
          <cell r="B9913" t="str">
            <v>국선용단자함-스텐</v>
          </cell>
          <cell r="C9913" t="str">
            <v>국 40 + 사 120</v>
          </cell>
          <cell r="D9913" t="str">
            <v>면</v>
          </cell>
        </row>
        <row r="9914">
          <cell r="A9914">
            <v>8005112</v>
          </cell>
          <cell r="B9914" t="str">
            <v>국선용단자함-스텐</v>
          </cell>
          <cell r="C9914" t="str">
            <v>국 50 + 사 50</v>
          </cell>
          <cell r="D9914" t="str">
            <v>면</v>
          </cell>
        </row>
        <row r="9915">
          <cell r="A9915">
            <v>8005113</v>
          </cell>
          <cell r="B9915" t="str">
            <v>국선용단자함-스텐</v>
          </cell>
          <cell r="C9915" t="str">
            <v>국 50 + 사 100</v>
          </cell>
          <cell r="D9915" t="str">
            <v>면</v>
          </cell>
        </row>
        <row r="9916">
          <cell r="A9916">
            <v>8005114</v>
          </cell>
          <cell r="B9916" t="str">
            <v>국선용단자함-스텐</v>
          </cell>
          <cell r="C9916" t="str">
            <v>국 50 + 사 150</v>
          </cell>
          <cell r="D9916" t="str">
            <v>면</v>
          </cell>
        </row>
        <row r="9917">
          <cell r="A9917">
            <v>8005115</v>
          </cell>
          <cell r="B9917" t="str">
            <v>국선용단자함-스텐</v>
          </cell>
          <cell r="C9917" t="str">
            <v>국 60 + 사 60</v>
          </cell>
          <cell r="D9917" t="str">
            <v>면</v>
          </cell>
        </row>
        <row r="9918">
          <cell r="A9918">
            <v>8005116</v>
          </cell>
          <cell r="B9918" t="str">
            <v>국선용단자함-스텐</v>
          </cell>
          <cell r="C9918" t="str">
            <v>국 60 + 사 120</v>
          </cell>
          <cell r="D9918" t="str">
            <v>면</v>
          </cell>
        </row>
        <row r="9919">
          <cell r="A9919">
            <v>8005117</v>
          </cell>
          <cell r="B9919" t="str">
            <v>국선용단자함-스텐</v>
          </cell>
          <cell r="C9919" t="str">
            <v>국 60 + 사 180</v>
          </cell>
          <cell r="D9919" t="str">
            <v>면</v>
          </cell>
        </row>
        <row r="9920">
          <cell r="A9920">
            <v>8005118</v>
          </cell>
          <cell r="B9920" t="str">
            <v>국선용단자함-스텐</v>
          </cell>
          <cell r="C9920" t="str">
            <v>국 80 + 사 80</v>
          </cell>
          <cell r="D9920" t="str">
            <v>면</v>
          </cell>
        </row>
        <row r="9921">
          <cell r="A9921">
            <v>8005119</v>
          </cell>
          <cell r="B9921" t="str">
            <v>국선용단자함-스텐</v>
          </cell>
          <cell r="C9921" t="str">
            <v>국 80 + 사 160</v>
          </cell>
          <cell r="D9921" t="str">
            <v>면</v>
          </cell>
        </row>
        <row r="9922">
          <cell r="A9922">
            <v>8005120</v>
          </cell>
          <cell r="B9922" t="str">
            <v>국선용단자함-스텐</v>
          </cell>
          <cell r="C9922" t="str">
            <v>국 90 + 사 90</v>
          </cell>
          <cell r="D9922" t="str">
            <v>면</v>
          </cell>
        </row>
        <row r="9923">
          <cell r="A9923">
            <v>8005121</v>
          </cell>
          <cell r="B9923" t="str">
            <v>국선용단자함-스텐</v>
          </cell>
          <cell r="C9923" t="str">
            <v>국 90 + 사 180</v>
          </cell>
          <cell r="D9923" t="str">
            <v>면</v>
          </cell>
        </row>
        <row r="9924">
          <cell r="A9924">
            <v>8005122</v>
          </cell>
          <cell r="B9924" t="str">
            <v>국선용단자함-스텐</v>
          </cell>
          <cell r="C9924" t="str">
            <v>국 100 + 사 100</v>
          </cell>
          <cell r="D9924" t="str">
            <v>면</v>
          </cell>
        </row>
        <row r="9925">
          <cell r="A9925">
            <v>8005123</v>
          </cell>
          <cell r="B9925" t="str">
            <v>국선용단자함-스텐</v>
          </cell>
          <cell r="C9925" t="str">
            <v>국 100 + 사 150</v>
          </cell>
          <cell r="D9925" t="str">
            <v>면</v>
          </cell>
        </row>
        <row r="9926">
          <cell r="A9926">
            <v>8005124</v>
          </cell>
          <cell r="B9926" t="str">
            <v>국선용단자함-스텐</v>
          </cell>
          <cell r="C9926" t="str">
            <v>국 100 + 사 200</v>
          </cell>
          <cell r="D9926" t="str">
            <v>면</v>
          </cell>
        </row>
        <row r="9927">
          <cell r="A9927">
            <v>8005125</v>
          </cell>
          <cell r="B9927" t="str">
            <v>국선용단자함-스텐</v>
          </cell>
          <cell r="C9927" t="str">
            <v>국 100 + 사 300</v>
          </cell>
          <cell r="D9927" t="str">
            <v>면</v>
          </cell>
        </row>
        <row r="9928">
          <cell r="A9928">
            <v>8005126</v>
          </cell>
          <cell r="B9928" t="str">
            <v>국선용단자함-스텐</v>
          </cell>
          <cell r="C9928" t="str">
            <v>국 120 + 사 120</v>
          </cell>
          <cell r="D9928" t="str">
            <v>면</v>
          </cell>
        </row>
        <row r="9929">
          <cell r="A9929">
            <v>8005127</v>
          </cell>
          <cell r="B9929" t="str">
            <v>국선용단자함-스텐</v>
          </cell>
          <cell r="C9929" t="str">
            <v>국 120 + 사 240</v>
          </cell>
          <cell r="D9929" t="str">
            <v>면</v>
          </cell>
        </row>
        <row r="9930">
          <cell r="A9930">
            <v>8005128</v>
          </cell>
          <cell r="B9930" t="str">
            <v>국선용단자함-스텐</v>
          </cell>
          <cell r="C9930" t="str">
            <v>국 150 + 사 150</v>
          </cell>
          <cell r="D9930" t="str">
            <v>면</v>
          </cell>
        </row>
        <row r="9931">
          <cell r="A9931">
            <v>8005129</v>
          </cell>
          <cell r="B9931" t="str">
            <v>국선용단자함-스텐</v>
          </cell>
          <cell r="C9931" t="str">
            <v>국 150 + 사 300</v>
          </cell>
          <cell r="D9931" t="str">
            <v>면</v>
          </cell>
        </row>
        <row r="9932">
          <cell r="A9932">
            <v>8005130</v>
          </cell>
          <cell r="B9932" t="str">
            <v>국선용단자함-스텐</v>
          </cell>
          <cell r="C9932" t="str">
            <v>국 200 + 사 200</v>
          </cell>
          <cell r="D9932" t="str">
            <v>면</v>
          </cell>
        </row>
        <row r="9933">
          <cell r="A9933">
            <v>8005131</v>
          </cell>
          <cell r="B9933" t="str">
            <v>국선용단자함-스텐</v>
          </cell>
          <cell r="C9933" t="str">
            <v>국 200 + 사 400</v>
          </cell>
          <cell r="D9933" t="str">
            <v>면</v>
          </cell>
        </row>
        <row r="9934">
          <cell r="A9934">
            <v>8005132</v>
          </cell>
          <cell r="B9934" t="str">
            <v>국선용단자함-스텐</v>
          </cell>
          <cell r="C9934" t="str">
            <v>국 250 + 사 250</v>
          </cell>
          <cell r="D9934" t="str">
            <v>면</v>
          </cell>
        </row>
        <row r="9935">
          <cell r="A9935">
            <v>8005133</v>
          </cell>
          <cell r="B9935" t="str">
            <v>국선용단자함-스텐</v>
          </cell>
          <cell r="C9935" t="str">
            <v>국 250 + 사 500</v>
          </cell>
          <cell r="D9935" t="str">
            <v>면</v>
          </cell>
        </row>
        <row r="9936">
          <cell r="A9936">
            <v>8005134</v>
          </cell>
          <cell r="B9936" t="str">
            <v>국선용단자함-스텐</v>
          </cell>
          <cell r="C9936" t="str">
            <v>국 300 + 사 300</v>
          </cell>
          <cell r="D9936" t="str">
            <v>면</v>
          </cell>
        </row>
        <row r="9937">
          <cell r="A9937">
            <v>8005135</v>
          </cell>
          <cell r="B9937" t="str">
            <v>국선용단자함-스텐</v>
          </cell>
          <cell r="C9937" t="str">
            <v>국 300 + 사 600</v>
          </cell>
          <cell r="D9937" t="str">
            <v>면</v>
          </cell>
        </row>
        <row r="9938">
          <cell r="A9938">
            <v>8005200</v>
          </cell>
          <cell r="B9938" t="str">
            <v>중간단자함-연강</v>
          </cell>
          <cell r="C9938" t="str">
            <v>10P</v>
          </cell>
          <cell r="D9938" t="str">
            <v>면</v>
          </cell>
        </row>
        <row r="9939">
          <cell r="A9939">
            <v>8005201</v>
          </cell>
          <cell r="B9939" t="str">
            <v>중간단자함-연강</v>
          </cell>
          <cell r="C9939" t="str">
            <v>20 P</v>
          </cell>
          <cell r="D9939" t="str">
            <v>면</v>
          </cell>
        </row>
        <row r="9940">
          <cell r="A9940">
            <v>8005202</v>
          </cell>
          <cell r="B9940" t="str">
            <v>중간단자함-연강</v>
          </cell>
          <cell r="C9940" t="str">
            <v>30 P</v>
          </cell>
          <cell r="D9940" t="str">
            <v>면</v>
          </cell>
        </row>
        <row r="9941">
          <cell r="A9941">
            <v>8005203</v>
          </cell>
          <cell r="B9941" t="str">
            <v>중간단자함-연강</v>
          </cell>
          <cell r="C9941" t="str">
            <v>40 P</v>
          </cell>
          <cell r="D9941" t="str">
            <v>면</v>
          </cell>
        </row>
        <row r="9942">
          <cell r="A9942">
            <v>8005204</v>
          </cell>
          <cell r="B9942" t="str">
            <v>중간단자함-연강</v>
          </cell>
          <cell r="C9942" t="str">
            <v>50 P</v>
          </cell>
          <cell r="D9942" t="str">
            <v>면</v>
          </cell>
        </row>
        <row r="9943">
          <cell r="A9943">
            <v>8005205</v>
          </cell>
          <cell r="B9943" t="str">
            <v>중간단자함-연강</v>
          </cell>
          <cell r="C9943" t="str">
            <v>60 P</v>
          </cell>
          <cell r="D9943" t="str">
            <v>면</v>
          </cell>
        </row>
        <row r="9944">
          <cell r="A9944">
            <v>8005206</v>
          </cell>
          <cell r="B9944" t="str">
            <v>중간단자함-연강</v>
          </cell>
          <cell r="C9944" t="str">
            <v>70 P</v>
          </cell>
          <cell r="D9944" t="str">
            <v>면</v>
          </cell>
        </row>
        <row r="9945">
          <cell r="A9945">
            <v>8005207</v>
          </cell>
          <cell r="B9945" t="str">
            <v>중간단자함-연강</v>
          </cell>
          <cell r="C9945" t="str">
            <v>80 P</v>
          </cell>
          <cell r="D9945" t="str">
            <v>면</v>
          </cell>
        </row>
        <row r="9946">
          <cell r="A9946">
            <v>8005208</v>
          </cell>
          <cell r="B9946" t="str">
            <v>중간단자함-연강</v>
          </cell>
          <cell r="C9946" t="str">
            <v>90 P</v>
          </cell>
          <cell r="D9946" t="str">
            <v>면</v>
          </cell>
        </row>
        <row r="9947">
          <cell r="A9947">
            <v>8005209</v>
          </cell>
          <cell r="B9947" t="str">
            <v>중간단자함-연강</v>
          </cell>
          <cell r="C9947" t="str">
            <v>100 P</v>
          </cell>
          <cell r="D9947" t="str">
            <v>면</v>
          </cell>
        </row>
        <row r="9948">
          <cell r="A9948">
            <v>8005210</v>
          </cell>
          <cell r="B9948" t="str">
            <v>중간단자함-연강</v>
          </cell>
          <cell r="C9948" t="str">
            <v>120 P</v>
          </cell>
          <cell r="D9948" t="str">
            <v>면</v>
          </cell>
        </row>
        <row r="9949">
          <cell r="A9949">
            <v>8005211</v>
          </cell>
          <cell r="B9949" t="str">
            <v>중간단자함-연강</v>
          </cell>
          <cell r="C9949" t="str">
            <v>150 P</v>
          </cell>
          <cell r="D9949" t="str">
            <v>면</v>
          </cell>
        </row>
        <row r="9950">
          <cell r="A9950">
            <v>8005212</v>
          </cell>
          <cell r="B9950" t="str">
            <v>중간단자함-연강</v>
          </cell>
          <cell r="C9950" t="str">
            <v>200 P</v>
          </cell>
          <cell r="D9950" t="str">
            <v>면</v>
          </cell>
        </row>
        <row r="9951">
          <cell r="A9951">
            <v>8005213</v>
          </cell>
          <cell r="B9951" t="str">
            <v>중간단자함-연강</v>
          </cell>
          <cell r="C9951" t="str">
            <v>250 P</v>
          </cell>
          <cell r="D9951" t="str">
            <v>면</v>
          </cell>
        </row>
        <row r="9952">
          <cell r="A9952">
            <v>8005214</v>
          </cell>
          <cell r="B9952" t="str">
            <v>중간단자함-연강</v>
          </cell>
          <cell r="C9952" t="str">
            <v>300 P</v>
          </cell>
          <cell r="D9952" t="str">
            <v>면</v>
          </cell>
        </row>
        <row r="9953">
          <cell r="A9953">
            <v>8005215</v>
          </cell>
          <cell r="B9953" t="str">
            <v>중간단자함-연강</v>
          </cell>
          <cell r="C9953" t="str">
            <v>400 P</v>
          </cell>
          <cell r="D9953" t="str">
            <v>면</v>
          </cell>
        </row>
        <row r="9954">
          <cell r="A9954">
            <v>8005216</v>
          </cell>
          <cell r="B9954" t="str">
            <v>중간단자함-연강</v>
          </cell>
          <cell r="C9954" t="str">
            <v>500 P</v>
          </cell>
          <cell r="D9954" t="str">
            <v>면</v>
          </cell>
        </row>
        <row r="9955">
          <cell r="A9955">
            <v>8005217</v>
          </cell>
          <cell r="B9955" t="str">
            <v>중간단자함-연강</v>
          </cell>
          <cell r="C9955" t="str">
            <v>600 P</v>
          </cell>
          <cell r="D9955" t="str">
            <v>면</v>
          </cell>
        </row>
        <row r="9956">
          <cell r="A9956">
            <v>8005218</v>
          </cell>
          <cell r="B9956" t="str">
            <v>중간단자함-연강</v>
          </cell>
          <cell r="C9956" t="str">
            <v>700 P</v>
          </cell>
          <cell r="D9956" t="str">
            <v>면</v>
          </cell>
        </row>
        <row r="9957">
          <cell r="A9957">
            <v>8005219</v>
          </cell>
          <cell r="B9957" t="str">
            <v>중간단자함-연강</v>
          </cell>
          <cell r="C9957" t="str">
            <v>800 P</v>
          </cell>
          <cell r="D9957" t="str">
            <v>면</v>
          </cell>
        </row>
        <row r="9958">
          <cell r="A9958">
            <v>8005300</v>
          </cell>
          <cell r="B9958" t="str">
            <v>중간단자함-스텐</v>
          </cell>
          <cell r="C9958" t="str">
            <v>10P</v>
          </cell>
          <cell r="D9958" t="str">
            <v>면</v>
          </cell>
        </row>
        <row r="9959">
          <cell r="A9959">
            <v>8005301</v>
          </cell>
          <cell r="B9959" t="str">
            <v>중간단자함-스텐</v>
          </cell>
          <cell r="C9959" t="str">
            <v>20 P</v>
          </cell>
          <cell r="D9959" t="str">
            <v>면</v>
          </cell>
        </row>
        <row r="9960">
          <cell r="A9960">
            <v>8005302</v>
          </cell>
          <cell r="B9960" t="str">
            <v>중간단자함-스텐</v>
          </cell>
          <cell r="C9960" t="str">
            <v>30 P</v>
          </cell>
          <cell r="D9960" t="str">
            <v>면</v>
          </cell>
        </row>
        <row r="9961">
          <cell r="A9961">
            <v>8005303</v>
          </cell>
          <cell r="B9961" t="str">
            <v>중간단자함-스텐</v>
          </cell>
          <cell r="C9961" t="str">
            <v>40 P</v>
          </cell>
          <cell r="D9961" t="str">
            <v>면</v>
          </cell>
        </row>
        <row r="9962">
          <cell r="A9962">
            <v>8005304</v>
          </cell>
          <cell r="B9962" t="str">
            <v>중간단자함-스텐</v>
          </cell>
          <cell r="C9962" t="str">
            <v>50 P</v>
          </cell>
          <cell r="D9962" t="str">
            <v>면</v>
          </cell>
        </row>
        <row r="9963">
          <cell r="A9963">
            <v>8005305</v>
          </cell>
          <cell r="B9963" t="str">
            <v>중간단자함-스텐</v>
          </cell>
          <cell r="C9963" t="str">
            <v>60 P</v>
          </cell>
          <cell r="D9963" t="str">
            <v>면</v>
          </cell>
        </row>
        <row r="9964">
          <cell r="A9964">
            <v>8005306</v>
          </cell>
          <cell r="B9964" t="str">
            <v>중간단자함-스텐</v>
          </cell>
          <cell r="C9964" t="str">
            <v>70 P</v>
          </cell>
          <cell r="D9964" t="str">
            <v>면</v>
          </cell>
        </row>
        <row r="9965">
          <cell r="A9965">
            <v>8005307</v>
          </cell>
          <cell r="B9965" t="str">
            <v>중간단자함-스텐</v>
          </cell>
          <cell r="C9965" t="str">
            <v>80 P</v>
          </cell>
          <cell r="D9965" t="str">
            <v>면</v>
          </cell>
        </row>
        <row r="9966">
          <cell r="A9966">
            <v>8005308</v>
          </cell>
          <cell r="B9966" t="str">
            <v>중간단자함-스텐</v>
          </cell>
          <cell r="C9966" t="str">
            <v>90 P</v>
          </cell>
          <cell r="D9966" t="str">
            <v>면</v>
          </cell>
        </row>
        <row r="9967">
          <cell r="A9967">
            <v>8005309</v>
          </cell>
          <cell r="B9967" t="str">
            <v>중간단자함-스텐</v>
          </cell>
          <cell r="C9967" t="str">
            <v>100 P</v>
          </cell>
          <cell r="D9967" t="str">
            <v>면</v>
          </cell>
        </row>
        <row r="9968">
          <cell r="A9968">
            <v>8005310</v>
          </cell>
          <cell r="B9968" t="str">
            <v>중간단자함-스텐</v>
          </cell>
          <cell r="C9968" t="str">
            <v>120 P</v>
          </cell>
          <cell r="D9968" t="str">
            <v>면</v>
          </cell>
        </row>
        <row r="9969">
          <cell r="A9969">
            <v>8005311</v>
          </cell>
          <cell r="B9969" t="str">
            <v>중간단자함-스텐</v>
          </cell>
          <cell r="C9969" t="str">
            <v>150 P</v>
          </cell>
          <cell r="D9969" t="str">
            <v>면</v>
          </cell>
        </row>
        <row r="9970">
          <cell r="A9970">
            <v>8005312</v>
          </cell>
          <cell r="B9970" t="str">
            <v>중간단자함-스텐</v>
          </cell>
          <cell r="C9970" t="str">
            <v>200 P</v>
          </cell>
          <cell r="D9970" t="str">
            <v>면</v>
          </cell>
        </row>
        <row r="9971">
          <cell r="A9971">
            <v>8005313</v>
          </cell>
          <cell r="B9971" t="str">
            <v>중간단자함-스텐</v>
          </cell>
          <cell r="C9971" t="str">
            <v>250 P</v>
          </cell>
          <cell r="D9971" t="str">
            <v>면</v>
          </cell>
        </row>
        <row r="9972">
          <cell r="A9972">
            <v>8005314</v>
          </cell>
          <cell r="B9972" t="str">
            <v>중간단자함-스텐</v>
          </cell>
          <cell r="C9972" t="str">
            <v>300 P</v>
          </cell>
          <cell r="D9972" t="str">
            <v>면</v>
          </cell>
        </row>
        <row r="9973">
          <cell r="A9973">
            <v>8005315</v>
          </cell>
          <cell r="B9973" t="str">
            <v>중간단자함-스텐</v>
          </cell>
          <cell r="C9973" t="str">
            <v>400 P</v>
          </cell>
          <cell r="D9973" t="str">
            <v>면</v>
          </cell>
        </row>
        <row r="9974">
          <cell r="A9974">
            <v>8005316</v>
          </cell>
          <cell r="B9974" t="str">
            <v>중간단자함-스텐</v>
          </cell>
          <cell r="C9974" t="str">
            <v>500 P</v>
          </cell>
          <cell r="D9974" t="str">
            <v>면</v>
          </cell>
        </row>
        <row r="9975">
          <cell r="A9975">
            <v>8005317</v>
          </cell>
          <cell r="B9975" t="str">
            <v>중간단자함-스텐</v>
          </cell>
          <cell r="C9975" t="str">
            <v>600 P</v>
          </cell>
          <cell r="D9975" t="str">
            <v>면</v>
          </cell>
        </row>
        <row r="9976">
          <cell r="A9976">
            <v>8005318</v>
          </cell>
          <cell r="B9976" t="str">
            <v>중간단자함-스텐</v>
          </cell>
          <cell r="C9976" t="str">
            <v>700 P</v>
          </cell>
          <cell r="D9976" t="str">
            <v>면</v>
          </cell>
        </row>
        <row r="9977">
          <cell r="A9977">
            <v>8005319</v>
          </cell>
          <cell r="B9977" t="str">
            <v>중간단자함-스텐</v>
          </cell>
          <cell r="C9977" t="str">
            <v>800 P</v>
          </cell>
          <cell r="D9977" t="str">
            <v>면</v>
          </cell>
        </row>
        <row r="9978">
          <cell r="A9978">
            <v>8005400</v>
          </cell>
          <cell r="B9978" t="str">
            <v>가입자보호기</v>
          </cell>
          <cell r="C9978" t="str">
            <v>2 회선</v>
          </cell>
          <cell r="D9978" t="str">
            <v>개</v>
          </cell>
        </row>
        <row r="9979">
          <cell r="A9979">
            <v>8005401</v>
          </cell>
          <cell r="B9979" t="str">
            <v>가입자보호기</v>
          </cell>
          <cell r="C9979" t="str">
            <v>5 회선</v>
          </cell>
          <cell r="D9979" t="str">
            <v>개</v>
          </cell>
        </row>
        <row r="9980">
          <cell r="A9980">
            <v>8005402</v>
          </cell>
          <cell r="B9980" t="str">
            <v>가입자보호기</v>
          </cell>
          <cell r="C9980" t="str">
            <v>10 회선</v>
          </cell>
          <cell r="D9980" t="str">
            <v>개</v>
          </cell>
        </row>
        <row r="9981">
          <cell r="A9981">
            <v>8005420</v>
          </cell>
          <cell r="B9981" t="str">
            <v>피뢰탄기반</v>
          </cell>
          <cell r="C9981" t="str">
            <v>50 회선</v>
          </cell>
          <cell r="D9981" t="str">
            <v>개</v>
          </cell>
        </row>
        <row r="9982">
          <cell r="A9982">
            <v>8005421</v>
          </cell>
          <cell r="B9982" t="str">
            <v>피뢰탄기반</v>
          </cell>
          <cell r="C9982" t="str">
            <v>100 회선</v>
          </cell>
          <cell r="D9982" t="str">
            <v>개</v>
          </cell>
        </row>
        <row r="9983">
          <cell r="A9983">
            <v>8005460</v>
          </cell>
          <cell r="B9983" t="str">
            <v>사선단자대</v>
          </cell>
          <cell r="C9983" t="str">
            <v>50 회선</v>
          </cell>
          <cell r="D9983" t="str">
            <v>개</v>
          </cell>
        </row>
        <row r="9984">
          <cell r="A9984">
            <v>8005480</v>
          </cell>
          <cell r="B9984" t="str">
            <v>단자대</v>
          </cell>
          <cell r="C9984" t="str">
            <v>10 P 국선용</v>
          </cell>
          <cell r="D9984" t="str">
            <v>개</v>
          </cell>
        </row>
        <row r="9985">
          <cell r="A9985">
            <v>8005500</v>
          </cell>
          <cell r="B9985" t="str">
            <v>단자함-연강</v>
          </cell>
          <cell r="C9985" t="str">
            <v>10 P</v>
          </cell>
          <cell r="D9985" t="str">
            <v>대</v>
          </cell>
        </row>
        <row r="9986">
          <cell r="A9986">
            <v>8005501</v>
          </cell>
          <cell r="B9986" t="str">
            <v>단자함-연강</v>
          </cell>
          <cell r="C9986" t="str">
            <v>20 P</v>
          </cell>
          <cell r="D9986" t="str">
            <v>대</v>
          </cell>
        </row>
        <row r="9987">
          <cell r="A9987">
            <v>8005502</v>
          </cell>
          <cell r="B9987" t="str">
            <v>단자함-연강</v>
          </cell>
          <cell r="C9987" t="str">
            <v>30 P</v>
          </cell>
          <cell r="D9987" t="str">
            <v>대</v>
          </cell>
        </row>
        <row r="9988">
          <cell r="A9988">
            <v>8005503</v>
          </cell>
          <cell r="B9988" t="str">
            <v>단자함-연강</v>
          </cell>
          <cell r="C9988" t="str">
            <v>40 P</v>
          </cell>
          <cell r="D9988" t="str">
            <v>대</v>
          </cell>
        </row>
        <row r="9989">
          <cell r="A9989">
            <v>8005504</v>
          </cell>
          <cell r="B9989" t="str">
            <v>단자함-연강</v>
          </cell>
          <cell r="C9989" t="str">
            <v>50 P</v>
          </cell>
          <cell r="D9989" t="str">
            <v>대</v>
          </cell>
        </row>
        <row r="9990">
          <cell r="A9990">
            <v>8005505</v>
          </cell>
          <cell r="B9990" t="str">
            <v>단자함-연강</v>
          </cell>
          <cell r="C9990" t="str">
            <v>60 P</v>
          </cell>
          <cell r="D9990" t="str">
            <v>대</v>
          </cell>
        </row>
        <row r="9991">
          <cell r="A9991">
            <v>8005506</v>
          </cell>
          <cell r="B9991" t="str">
            <v>단자함-연강</v>
          </cell>
          <cell r="C9991" t="str">
            <v>70 P</v>
          </cell>
          <cell r="D9991" t="str">
            <v>대</v>
          </cell>
        </row>
        <row r="9992">
          <cell r="A9992">
            <v>8005507</v>
          </cell>
          <cell r="B9992" t="str">
            <v>단자함-연강</v>
          </cell>
          <cell r="C9992" t="str">
            <v>80 P</v>
          </cell>
          <cell r="D9992" t="str">
            <v>대</v>
          </cell>
        </row>
        <row r="9993">
          <cell r="A9993">
            <v>8005508</v>
          </cell>
          <cell r="B9993" t="str">
            <v>단자함-연강</v>
          </cell>
          <cell r="C9993" t="str">
            <v>90 P</v>
          </cell>
          <cell r="D9993" t="str">
            <v>대</v>
          </cell>
        </row>
        <row r="9994">
          <cell r="A9994">
            <v>8005509</v>
          </cell>
          <cell r="B9994" t="str">
            <v>단자함-연강</v>
          </cell>
          <cell r="C9994" t="str">
            <v>100 P</v>
          </cell>
          <cell r="D9994" t="str">
            <v>대</v>
          </cell>
        </row>
        <row r="9995">
          <cell r="A9995">
            <v>8005510</v>
          </cell>
          <cell r="B9995" t="str">
            <v>단자함-연강</v>
          </cell>
          <cell r="C9995" t="str">
            <v>120 P</v>
          </cell>
          <cell r="D9995" t="str">
            <v>대</v>
          </cell>
        </row>
        <row r="9996">
          <cell r="A9996">
            <v>8005511</v>
          </cell>
          <cell r="B9996" t="str">
            <v>단자함-연강</v>
          </cell>
          <cell r="C9996" t="str">
            <v>150 P</v>
          </cell>
          <cell r="D9996" t="str">
            <v>대</v>
          </cell>
        </row>
        <row r="9997">
          <cell r="A9997">
            <v>8005512</v>
          </cell>
          <cell r="B9997" t="str">
            <v>단자함-연강</v>
          </cell>
          <cell r="C9997" t="str">
            <v>200 P</v>
          </cell>
          <cell r="D9997" t="str">
            <v>대</v>
          </cell>
        </row>
        <row r="9998">
          <cell r="A9998">
            <v>8005513</v>
          </cell>
          <cell r="B9998" t="str">
            <v>단자함-연강</v>
          </cell>
          <cell r="C9998" t="str">
            <v>250 P</v>
          </cell>
          <cell r="D9998" t="str">
            <v>대</v>
          </cell>
        </row>
        <row r="9999">
          <cell r="A9999">
            <v>8005514</v>
          </cell>
          <cell r="B9999" t="str">
            <v>단자함-연강</v>
          </cell>
          <cell r="C9999" t="str">
            <v>300 P</v>
          </cell>
          <cell r="D9999" t="str">
            <v>대</v>
          </cell>
        </row>
        <row r="10000">
          <cell r="A10000">
            <v>8005515</v>
          </cell>
          <cell r="B10000" t="str">
            <v>단자함-연강</v>
          </cell>
          <cell r="C10000" t="str">
            <v>400 P</v>
          </cell>
          <cell r="D10000" t="str">
            <v>대</v>
          </cell>
        </row>
        <row r="10001">
          <cell r="A10001">
            <v>8005516</v>
          </cell>
          <cell r="B10001" t="str">
            <v>단자함-연강</v>
          </cell>
          <cell r="C10001" t="str">
            <v>500 P</v>
          </cell>
          <cell r="D10001" t="str">
            <v>대</v>
          </cell>
        </row>
        <row r="10002">
          <cell r="A10002">
            <v>8005517</v>
          </cell>
          <cell r="B10002" t="str">
            <v>단자함-연강</v>
          </cell>
          <cell r="C10002" t="str">
            <v>600 P</v>
          </cell>
          <cell r="D10002" t="str">
            <v>대</v>
          </cell>
        </row>
        <row r="10003">
          <cell r="A10003">
            <v>8005600</v>
          </cell>
          <cell r="B10003" t="str">
            <v>단자함-스텐</v>
          </cell>
          <cell r="C10003" t="str">
            <v>10P</v>
          </cell>
          <cell r="D10003" t="str">
            <v>대</v>
          </cell>
        </row>
        <row r="10004">
          <cell r="A10004">
            <v>8005601</v>
          </cell>
          <cell r="B10004" t="str">
            <v>단자함-스텐</v>
          </cell>
          <cell r="C10004" t="str">
            <v>20 P</v>
          </cell>
          <cell r="D10004" t="str">
            <v>대</v>
          </cell>
        </row>
        <row r="10005">
          <cell r="A10005">
            <v>8005602</v>
          </cell>
          <cell r="B10005" t="str">
            <v>단자함-스텐</v>
          </cell>
          <cell r="C10005" t="str">
            <v>30 P</v>
          </cell>
          <cell r="D10005" t="str">
            <v>대</v>
          </cell>
        </row>
        <row r="10006">
          <cell r="A10006">
            <v>8005603</v>
          </cell>
          <cell r="B10006" t="str">
            <v>단자함-스텐</v>
          </cell>
          <cell r="C10006" t="str">
            <v>40 P</v>
          </cell>
          <cell r="D10006" t="str">
            <v>대</v>
          </cell>
        </row>
        <row r="10007">
          <cell r="A10007">
            <v>8005604</v>
          </cell>
          <cell r="B10007" t="str">
            <v>단자함-스텐</v>
          </cell>
          <cell r="C10007" t="str">
            <v>50 P</v>
          </cell>
          <cell r="D10007" t="str">
            <v>대</v>
          </cell>
        </row>
        <row r="10008">
          <cell r="A10008">
            <v>8005605</v>
          </cell>
          <cell r="B10008" t="str">
            <v>단자함-스텐</v>
          </cell>
          <cell r="C10008" t="str">
            <v>60 P</v>
          </cell>
          <cell r="D10008" t="str">
            <v>대</v>
          </cell>
        </row>
        <row r="10009">
          <cell r="A10009">
            <v>8005606</v>
          </cell>
          <cell r="B10009" t="str">
            <v>단자함-스텐</v>
          </cell>
          <cell r="C10009" t="str">
            <v>70 P</v>
          </cell>
          <cell r="D10009" t="str">
            <v>대</v>
          </cell>
        </row>
        <row r="10010">
          <cell r="A10010">
            <v>8005607</v>
          </cell>
          <cell r="B10010" t="str">
            <v>단자함-스텐</v>
          </cell>
          <cell r="C10010" t="str">
            <v>80 P</v>
          </cell>
          <cell r="D10010" t="str">
            <v>대</v>
          </cell>
        </row>
        <row r="10011">
          <cell r="A10011">
            <v>8005608</v>
          </cell>
          <cell r="B10011" t="str">
            <v>단자함-스텐</v>
          </cell>
          <cell r="C10011" t="str">
            <v>90 P</v>
          </cell>
          <cell r="D10011" t="str">
            <v>대</v>
          </cell>
        </row>
        <row r="10012">
          <cell r="A10012">
            <v>8005609</v>
          </cell>
          <cell r="B10012" t="str">
            <v>단자함-스텐</v>
          </cell>
          <cell r="C10012" t="str">
            <v>100 P</v>
          </cell>
          <cell r="D10012" t="str">
            <v>대</v>
          </cell>
        </row>
        <row r="10013">
          <cell r="A10013">
            <v>8005610</v>
          </cell>
          <cell r="B10013" t="str">
            <v>단자함-스텐</v>
          </cell>
          <cell r="C10013" t="str">
            <v>120 P</v>
          </cell>
          <cell r="D10013" t="str">
            <v>대</v>
          </cell>
        </row>
        <row r="10014">
          <cell r="A10014">
            <v>8005611</v>
          </cell>
          <cell r="B10014" t="str">
            <v>단자함-스텐</v>
          </cell>
          <cell r="C10014" t="str">
            <v>150 P</v>
          </cell>
          <cell r="D10014" t="str">
            <v>대</v>
          </cell>
        </row>
        <row r="10015">
          <cell r="A10015">
            <v>8005612</v>
          </cell>
          <cell r="B10015" t="str">
            <v>단자함-스텐</v>
          </cell>
          <cell r="C10015" t="str">
            <v>200 P</v>
          </cell>
          <cell r="D10015" t="str">
            <v>대</v>
          </cell>
        </row>
        <row r="10016">
          <cell r="A10016">
            <v>8005613</v>
          </cell>
          <cell r="B10016" t="str">
            <v>단자함-스텐</v>
          </cell>
          <cell r="C10016" t="str">
            <v>250 P</v>
          </cell>
          <cell r="D10016" t="str">
            <v>대</v>
          </cell>
        </row>
        <row r="10017">
          <cell r="A10017">
            <v>8005614</v>
          </cell>
          <cell r="B10017" t="str">
            <v>단자함-스텐</v>
          </cell>
          <cell r="C10017" t="str">
            <v>300 P</v>
          </cell>
          <cell r="D10017" t="str">
            <v>대</v>
          </cell>
        </row>
        <row r="10018">
          <cell r="A10018">
            <v>8005615</v>
          </cell>
          <cell r="B10018" t="str">
            <v>단자함-스텐</v>
          </cell>
          <cell r="C10018" t="str">
            <v>400 P</v>
          </cell>
          <cell r="D10018" t="str">
            <v>대</v>
          </cell>
        </row>
        <row r="10019">
          <cell r="A10019">
            <v>8005616</v>
          </cell>
          <cell r="B10019" t="str">
            <v>단자함-스텐</v>
          </cell>
          <cell r="C10019" t="str">
            <v>500 P</v>
          </cell>
          <cell r="D10019" t="str">
            <v>대</v>
          </cell>
        </row>
        <row r="10020">
          <cell r="A10020">
            <v>8005617</v>
          </cell>
          <cell r="B10020" t="str">
            <v>단자함-스텐</v>
          </cell>
          <cell r="C10020" t="str">
            <v>600 P</v>
          </cell>
          <cell r="D10020" t="str">
            <v>대</v>
          </cell>
        </row>
        <row r="10021">
          <cell r="A10021">
            <v>8006001</v>
          </cell>
          <cell r="B10021" t="str">
            <v>M.D.F</v>
          </cell>
          <cell r="C10021" t="str">
            <v>국 200 + 사 600</v>
          </cell>
          <cell r="D10021" t="str">
            <v>SET</v>
          </cell>
        </row>
        <row r="10022">
          <cell r="A10022">
            <v>8006002</v>
          </cell>
          <cell r="B10022" t="str">
            <v>M.D.F</v>
          </cell>
          <cell r="C10022" t="str">
            <v>국 300 + 사 900</v>
          </cell>
          <cell r="D10022" t="str">
            <v>SET</v>
          </cell>
        </row>
        <row r="10023">
          <cell r="A10023">
            <v>8006003</v>
          </cell>
          <cell r="B10023" t="str">
            <v>M.D.F</v>
          </cell>
          <cell r="C10023" t="str">
            <v>국 400 + 사1200</v>
          </cell>
          <cell r="D10023" t="str">
            <v>SET</v>
          </cell>
        </row>
        <row r="10024">
          <cell r="A10024">
            <v>8006004</v>
          </cell>
          <cell r="B10024" t="str">
            <v>M.D.F</v>
          </cell>
          <cell r="C10024" t="str">
            <v>국 500 + 사1500</v>
          </cell>
          <cell r="D10024" t="str">
            <v>SET</v>
          </cell>
        </row>
        <row r="10025">
          <cell r="A10025">
            <v>8006005</v>
          </cell>
          <cell r="B10025" t="str">
            <v>M.D.F</v>
          </cell>
          <cell r="C10025" t="str">
            <v>국 600 + 사1800</v>
          </cell>
          <cell r="D10025" t="str">
            <v>SET</v>
          </cell>
        </row>
        <row r="10026">
          <cell r="A10026">
            <v>8006006</v>
          </cell>
          <cell r="B10026" t="str">
            <v>M.D.F</v>
          </cell>
          <cell r="C10026" t="str">
            <v>국 700 + 사2100</v>
          </cell>
          <cell r="D10026" t="str">
            <v>SET</v>
          </cell>
        </row>
        <row r="10027">
          <cell r="A10027">
            <v>8006007</v>
          </cell>
          <cell r="B10027" t="str">
            <v>M.D.F</v>
          </cell>
          <cell r="C10027" t="str">
            <v>국 800 + 사2400</v>
          </cell>
          <cell r="D10027" t="str">
            <v>SET</v>
          </cell>
        </row>
        <row r="10028">
          <cell r="A10028">
            <v>8006008</v>
          </cell>
          <cell r="B10028" t="str">
            <v>M.D.F</v>
          </cell>
          <cell r="C10028" t="str">
            <v>국 900 + 사2700</v>
          </cell>
          <cell r="D10028" t="str">
            <v>SET</v>
          </cell>
        </row>
        <row r="10029">
          <cell r="A10029">
            <v>8006009</v>
          </cell>
          <cell r="B10029" t="str">
            <v>M.D.F</v>
          </cell>
          <cell r="C10029" t="str">
            <v>국1000 + 사3000</v>
          </cell>
          <cell r="D10029" t="str">
            <v>SET</v>
          </cell>
        </row>
        <row r="10030">
          <cell r="A10030">
            <v>8006010</v>
          </cell>
          <cell r="B10030" t="str">
            <v>M.D.F</v>
          </cell>
          <cell r="C10030" t="str">
            <v>국1100 + 사3300</v>
          </cell>
          <cell r="D10030" t="str">
            <v>SET</v>
          </cell>
        </row>
        <row r="10031">
          <cell r="A10031">
            <v>8006011</v>
          </cell>
          <cell r="B10031" t="str">
            <v>M.D.F</v>
          </cell>
          <cell r="C10031" t="str">
            <v>국1200 + 사3600</v>
          </cell>
          <cell r="D10031" t="str">
            <v>SET</v>
          </cell>
        </row>
        <row r="10032">
          <cell r="A10032">
            <v>8006012</v>
          </cell>
          <cell r="B10032" t="str">
            <v>M.D.F</v>
          </cell>
          <cell r="C10032" t="str">
            <v>국1300 + 사3900</v>
          </cell>
          <cell r="D10032" t="str">
            <v>SET</v>
          </cell>
        </row>
        <row r="10033">
          <cell r="A10033">
            <v>8006013</v>
          </cell>
          <cell r="B10033" t="str">
            <v>M.D.F</v>
          </cell>
          <cell r="C10033" t="str">
            <v>국1400 + 사4200</v>
          </cell>
          <cell r="D10033" t="str">
            <v>SET</v>
          </cell>
        </row>
        <row r="10034">
          <cell r="A10034">
            <v>8006014</v>
          </cell>
          <cell r="B10034" t="str">
            <v>M.D.F</v>
          </cell>
          <cell r="C10034" t="str">
            <v>국1500 + 사4500</v>
          </cell>
          <cell r="D10034" t="str">
            <v>SET</v>
          </cell>
        </row>
        <row r="10035">
          <cell r="A10035">
            <v>8006100</v>
          </cell>
          <cell r="B10035" t="str">
            <v>I.D.F - 철가형</v>
          </cell>
          <cell r="C10035" t="str">
            <v>국 300 + 사 900</v>
          </cell>
          <cell r="D10035" t="str">
            <v>SET</v>
          </cell>
        </row>
        <row r="10036">
          <cell r="A10036">
            <v>8006101</v>
          </cell>
          <cell r="B10036" t="str">
            <v>I.D.F - 철가형</v>
          </cell>
          <cell r="C10036" t="str">
            <v>국 400 + 사1200</v>
          </cell>
          <cell r="D10036" t="str">
            <v>SET</v>
          </cell>
        </row>
        <row r="10037">
          <cell r="A10037">
            <v>8006102</v>
          </cell>
          <cell r="B10037" t="str">
            <v>I.D.F - 철가형</v>
          </cell>
          <cell r="C10037" t="str">
            <v>국 500 + 사1500</v>
          </cell>
          <cell r="D10037" t="str">
            <v>SET</v>
          </cell>
        </row>
        <row r="10038">
          <cell r="A10038">
            <v>8006103</v>
          </cell>
          <cell r="B10038" t="str">
            <v>I.D.F - 철가형</v>
          </cell>
          <cell r="C10038" t="str">
            <v>국 600 + 사1800</v>
          </cell>
          <cell r="D10038" t="str">
            <v>SET</v>
          </cell>
        </row>
        <row r="10039">
          <cell r="A10039">
            <v>8006104</v>
          </cell>
          <cell r="B10039" t="str">
            <v>I.D.F - 철가형</v>
          </cell>
          <cell r="C10039" t="str">
            <v>국 700 + 사2100</v>
          </cell>
          <cell r="D10039" t="str">
            <v>SET</v>
          </cell>
        </row>
        <row r="10040">
          <cell r="A10040">
            <v>8006105</v>
          </cell>
          <cell r="B10040" t="str">
            <v>I.D.F - 철가형</v>
          </cell>
          <cell r="C10040" t="str">
            <v>국 800 + 사2400</v>
          </cell>
          <cell r="D10040" t="str">
            <v>SET</v>
          </cell>
        </row>
        <row r="10041">
          <cell r="A10041">
            <v>8006106</v>
          </cell>
          <cell r="B10041" t="str">
            <v>I.D.F - 철가형</v>
          </cell>
          <cell r="C10041" t="str">
            <v>국 900 + 사2700</v>
          </cell>
          <cell r="D10041" t="str">
            <v>SET</v>
          </cell>
        </row>
        <row r="10042">
          <cell r="A10042">
            <v>8006107</v>
          </cell>
          <cell r="B10042" t="str">
            <v>I.D.F - 철가형</v>
          </cell>
          <cell r="C10042" t="str">
            <v>국1000 + 사3000</v>
          </cell>
          <cell r="D10042" t="str">
            <v>SET</v>
          </cell>
        </row>
        <row r="10043">
          <cell r="A10043">
            <v>8006200</v>
          </cell>
          <cell r="B10043" t="str">
            <v>M.D.F</v>
          </cell>
          <cell r="C10043" t="str">
            <v>국 400 + 사 800</v>
          </cell>
          <cell r="D10043" t="str">
            <v>SET</v>
          </cell>
        </row>
        <row r="10044">
          <cell r="A10044">
            <v>8006201</v>
          </cell>
          <cell r="B10044" t="str">
            <v>M.D.F</v>
          </cell>
          <cell r="C10044" t="str">
            <v>국 500 + 사1000</v>
          </cell>
          <cell r="D10044" t="str">
            <v>SET</v>
          </cell>
        </row>
        <row r="10045">
          <cell r="A10045">
            <v>8006202</v>
          </cell>
          <cell r="B10045" t="str">
            <v>M.D.F</v>
          </cell>
          <cell r="C10045" t="str">
            <v>국 600 + 사1200</v>
          </cell>
          <cell r="D10045" t="str">
            <v>SET</v>
          </cell>
        </row>
        <row r="10046">
          <cell r="A10046">
            <v>8006203</v>
          </cell>
          <cell r="B10046" t="str">
            <v>M.D.F</v>
          </cell>
          <cell r="C10046" t="str">
            <v>국 700 + 사1400</v>
          </cell>
          <cell r="D10046" t="str">
            <v>SET</v>
          </cell>
        </row>
        <row r="10047">
          <cell r="A10047">
            <v>8006204</v>
          </cell>
          <cell r="B10047" t="str">
            <v>M.D.F</v>
          </cell>
          <cell r="C10047" t="str">
            <v>국 800 + 사1600</v>
          </cell>
          <cell r="D10047" t="str">
            <v>SET</v>
          </cell>
        </row>
        <row r="10048">
          <cell r="A10048">
            <v>8006205</v>
          </cell>
          <cell r="B10048" t="str">
            <v>M.D.F</v>
          </cell>
          <cell r="C10048" t="str">
            <v>국 900 + 사1800</v>
          </cell>
          <cell r="D10048" t="str">
            <v>SET</v>
          </cell>
        </row>
        <row r="10049">
          <cell r="A10049">
            <v>8006206</v>
          </cell>
          <cell r="B10049" t="str">
            <v>M.D.F</v>
          </cell>
          <cell r="C10049" t="str">
            <v>국1000 + 사2000</v>
          </cell>
          <cell r="D10049" t="str">
            <v>SET</v>
          </cell>
        </row>
        <row r="10050">
          <cell r="A10050">
            <v>8006207</v>
          </cell>
          <cell r="B10050" t="str">
            <v>M.D.F</v>
          </cell>
          <cell r="C10050" t="str">
            <v>국1100 + 사2200</v>
          </cell>
          <cell r="D10050" t="str">
            <v>SET</v>
          </cell>
        </row>
        <row r="10051">
          <cell r="A10051">
            <v>8006208</v>
          </cell>
          <cell r="B10051" t="str">
            <v>M.D.F</v>
          </cell>
          <cell r="C10051" t="str">
            <v>국1200 + 사2400</v>
          </cell>
          <cell r="D10051" t="str">
            <v>SET</v>
          </cell>
        </row>
        <row r="10052">
          <cell r="A10052">
            <v>8006210</v>
          </cell>
          <cell r="B10052" t="str">
            <v>M.D.F</v>
          </cell>
          <cell r="C10052" t="str">
            <v>국1300 + 사2600</v>
          </cell>
          <cell r="D10052" t="str">
            <v>SET</v>
          </cell>
        </row>
        <row r="10053">
          <cell r="A10053">
            <v>8006211</v>
          </cell>
          <cell r="B10053" t="str">
            <v>M.D.F</v>
          </cell>
          <cell r="C10053" t="str">
            <v>국1400 + 사2800</v>
          </cell>
          <cell r="D10053" t="str">
            <v>SET</v>
          </cell>
        </row>
        <row r="10054">
          <cell r="A10054">
            <v>8006212</v>
          </cell>
          <cell r="B10054" t="str">
            <v>M.D.F</v>
          </cell>
          <cell r="C10054" t="str">
            <v>국1500 + 사3000</v>
          </cell>
          <cell r="D10054" t="str">
            <v>SET</v>
          </cell>
        </row>
        <row r="10055">
          <cell r="A10055">
            <v>8006213</v>
          </cell>
          <cell r="B10055" t="str">
            <v>M.D.F</v>
          </cell>
          <cell r="C10055" t="str">
            <v>국1600 + 사3200</v>
          </cell>
          <cell r="D10055" t="str">
            <v>SET</v>
          </cell>
        </row>
        <row r="10056">
          <cell r="A10056">
            <v>8006214</v>
          </cell>
          <cell r="B10056" t="str">
            <v>M.D.F - 케비넷형</v>
          </cell>
          <cell r="C10056" t="str">
            <v>국1400 + 사4200</v>
          </cell>
          <cell r="D10056" t="str">
            <v>EA</v>
          </cell>
        </row>
        <row r="10057">
          <cell r="A10057">
            <v>8006215</v>
          </cell>
          <cell r="B10057" t="str">
            <v>M.D.F - 케비넷형</v>
          </cell>
          <cell r="C10057" t="str">
            <v>국1500 + 사4500</v>
          </cell>
          <cell r="D10057" t="str">
            <v>EA</v>
          </cell>
        </row>
        <row r="10058">
          <cell r="A10058">
            <v>8006300</v>
          </cell>
          <cell r="B10058" t="str">
            <v>I.D.F - 케비넷형</v>
          </cell>
          <cell r="C10058">
            <v>600</v>
          </cell>
          <cell r="D10058" t="str">
            <v>EA</v>
          </cell>
        </row>
        <row r="10059">
          <cell r="A10059">
            <v>8006301</v>
          </cell>
          <cell r="B10059" t="str">
            <v>I.D.F - 케비넷형</v>
          </cell>
          <cell r="C10059">
            <v>900</v>
          </cell>
          <cell r="D10059" t="str">
            <v>EA</v>
          </cell>
        </row>
        <row r="10060">
          <cell r="A10060">
            <v>8006302</v>
          </cell>
          <cell r="B10060" t="str">
            <v>I.D.F - 케비넷형</v>
          </cell>
          <cell r="C10060">
            <v>1200</v>
          </cell>
          <cell r="D10060" t="str">
            <v>EA</v>
          </cell>
        </row>
        <row r="10061">
          <cell r="A10061">
            <v>8006303</v>
          </cell>
          <cell r="B10061" t="str">
            <v>I.D.F - 케비넷형</v>
          </cell>
          <cell r="C10061">
            <v>1500</v>
          </cell>
          <cell r="D10061" t="str">
            <v>EA</v>
          </cell>
        </row>
        <row r="10062">
          <cell r="A10062">
            <v>8006304</v>
          </cell>
          <cell r="B10062" t="str">
            <v>I.D.F - 케비넷형</v>
          </cell>
          <cell r="C10062">
            <v>1800</v>
          </cell>
          <cell r="D10062" t="str">
            <v>EA</v>
          </cell>
        </row>
        <row r="10063">
          <cell r="A10063">
            <v>8006305</v>
          </cell>
          <cell r="B10063" t="str">
            <v>I.D.F - 케비넷형</v>
          </cell>
          <cell r="C10063">
            <v>2100</v>
          </cell>
          <cell r="D10063" t="str">
            <v>EA</v>
          </cell>
        </row>
        <row r="10064">
          <cell r="A10064">
            <v>8006306</v>
          </cell>
          <cell r="B10064" t="str">
            <v>I.D.F - 케비넷형</v>
          </cell>
          <cell r="C10064">
            <v>2400</v>
          </cell>
          <cell r="D10064" t="str">
            <v>EA</v>
          </cell>
        </row>
        <row r="10065">
          <cell r="A10065">
            <v>8006307</v>
          </cell>
          <cell r="B10065" t="str">
            <v>I.D.F - 케비넷형</v>
          </cell>
          <cell r="C10065">
            <v>2700</v>
          </cell>
          <cell r="D10065" t="str">
            <v>EA</v>
          </cell>
        </row>
        <row r="10066">
          <cell r="A10066">
            <v>8006308</v>
          </cell>
          <cell r="B10066" t="str">
            <v>I.D.F - 케비넷형</v>
          </cell>
          <cell r="C10066">
            <v>3000</v>
          </cell>
          <cell r="D10066" t="str">
            <v>EA</v>
          </cell>
        </row>
        <row r="10067">
          <cell r="A10067">
            <v>8006309</v>
          </cell>
          <cell r="B10067" t="str">
            <v>I.D.F - 케비넷형</v>
          </cell>
          <cell r="C10067">
            <v>3300</v>
          </cell>
          <cell r="D10067" t="str">
            <v>개</v>
          </cell>
        </row>
        <row r="10068">
          <cell r="A10068">
            <v>8007001</v>
          </cell>
          <cell r="B10068" t="str">
            <v>ANTENNA (옥외용)</v>
          </cell>
          <cell r="C10068" t="str">
            <v>TX/RX(통합)</v>
          </cell>
          <cell r="D10068" t="str">
            <v>SET</v>
          </cell>
        </row>
        <row r="10069">
          <cell r="A10069">
            <v>8007002</v>
          </cell>
          <cell r="B10069" t="str">
            <v>ANTENNA (옥외용)</v>
          </cell>
          <cell r="C10069" t="str">
            <v>PAGER 1RX</v>
          </cell>
          <cell r="D10069" t="str">
            <v>EA</v>
          </cell>
        </row>
        <row r="10070">
          <cell r="A10070">
            <v>8007003</v>
          </cell>
          <cell r="B10070" t="str">
            <v>ANTENNA (옥외용)</v>
          </cell>
          <cell r="C10070" t="str">
            <v>PAGER 2RX</v>
          </cell>
          <cell r="D10070" t="str">
            <v>EA</v>
          </cell>
        </row>
        <row r="10071">
          <cell r="A10071">
            <v>8007004</v>
          </cell>
          <cell r="B10071" t="str">
            <v>ANTENNA (옥외용)</v>
          </cell>
          <cell r="C10071" t="str">
            <v>FM RX</v>
          </cell>
          <cell r="D10071" t="str">
            <v>EA</v>
          </cell>
        </row>
        <row r="10072">
          <cell r="A10072">
            <v>8007005</v>
          </cell>
          <cell r="B10072" t="str">
            <v>ANTENA</v>
          </cell>
          <cell r="C10072" t="str">
            <v>AM RX</v>
          </cell>
          <cell r="D10072" t="str">
            <v>EA</v>
          </cell>
        </row>
        <row r="10073">
          <cell r="A10073">
            <v>8007006</v>
          </cell>
          <cell r="B10073" t="str">
            <v>ANTENNA (옥외용)</v>
          </cell>
          <cell r="C10073" t="str">
            <v>TRANCEIVER TX/RX</v>
          </cell>
          <cell r="D10073" t="str">
            <v>EA</v>
          </cell>
        </row>
        <row r="10074">
          <cell r="A10074">
            <v>8007007</v>
          </cell>
          <cell r="B10074" t="str">
            <v>ANTENNA (옥외용)</v>
          </cell>
          <cell r="C10074" t="str">
            <v>CELLULAR TX/RX</v>
          </cell>
          <cell r="D10074" t="str">
            <v>EA</v>
          </cell>
        </row>
        <row r="10075">
          <cell r="A10075">
            <v>8007008</v>
          </cell>
          <cell r="B10075" t="str">
            <v>ANTENNA (옥외용)</v>
          </cell>
          <cell r="C10075" t="str">
            <v>AM/FM RX</v>
          </cell>
          <cell r="D10075" t="str">
            <v>EA</v>
          </cell>
        </row>
        <row r="10076">
          <cell r="A10076">
            <v>8007020</v>
          </cell>
          <cell r="B10076" t="str">
            <v>MIXER</v>
          </cell>
          <cell r="C10076" t="str">
            <v>안테나결합기</v>
          </cell>
          <cell r="D10076" t="str">
            <v>EA</v>
          </cell>
        </row>
        <row r="10077">
          <cell r="A10077">
            <v>8007021</v>
          </cell>
          <cell r="B10077" t="str">
            <v>ANT. POLE BASE</v>
          </cell>
          <cell r="C10077" t="str">
            <v>STEEL</v>
          </cell>
          <cell r="D10077" t="str">
            <v>SET</v>
          </cell>
        </row>
        <row r="10078">
          <cell r="A10078">
            <v>8007022</v>
          </cell>
          <cell r="B10078" t="str">
            <v>ANT. POLE BASE</v>
          </cell>
          <cell r="C10078" t="str">
            <v>SUS</v>
          </cell>
          <cell r="D10078" t="str">
            <v>SET</v>
          </cell>
        </row>
        <row r="10079">
          <cell r="A10079">
            <v>8007023</v>
          </cell>
          <cell r="B10079" t="str">
            <v>이동통신중계기</v>
          </cell>
          <cell r="C10079" t="str">
            <v xml:space="preserve"> </v>
          </cell>
          <cell r="D10079" t="str">
            <v>SET</v>
          </cell>
        </row>
        <row r="10080">
          <cell r="A10080">
            <v>8007024</v>
          </cell>
          <cell r="B10080" t="str">
            <v>MONITOR EMERGENCY</v>
          </cell>
          <cell r="C10080" t="str">
            <v xml:space="preserve"> </v>
          </cell>
          <cell r="D10080" t="str">
            <v>EA</v>
          </cell>
        </row>
        <row r="10081">
          <cell r="A10081">
            <v>8007025</v>
          </cell>
          <cell r="B10081" t="str">
            <v>MONITOR AMP</v>
          </cell>
          <cell r="C10081" t="str">
            <v>AM/FM TX</v>
          </cell>
          <cell r="D10081" t="str">
            <v>EA</v>
          </cell>
        </row>
        <row r="10082">
          <cell r="A10082">
            <v>8007026</v>
          </cell>
          <cell r="B10082" t="str">
            <v>ANTENNA COUPLER</v>
          </cell>
          <cell r="C10082" t="str">
            <v xml:space="preserve"> </v>
          </cell>
          <cell r="D10082" t="str">
            <v>EA</v>
          </cell>
        </row>
        <row r="10083">
          <cell r="A10083">
            <v>8007027</v>
          </cell>
          <cell r="B10083" t="str">
            <v>ANTENNA PRE AMP</v>
          </cell>
          <cell r="C10083" t="str">
            <v xml:space="preserve"> </v>
          </cell>
          <cell r="D10083" t="str">
            <v>EA</v>
          </cell>
        </row>
        <row r="10084">
          <cell r="A10084">
            <v>8007028</v>
          </cell>
          <cell r="B10084" t="str">
            <v>RECEIVER TUNER</v>
          </cell>
          <cell r="C10084" t="str">
            <v>AM/FM</v>
          </cell>
          <cell r="D10084" t="str">
            <v>EA</v>
          </cell>
        </row>
        <row r="10085">
          <cell r="A10085">
            <v>8007029</v>
          </cell>
          <cell r="B10085" t="str">
            <v>MONITOR TUNER</v>
          </cell>
          <cell r="C10085" t="str">
            <v>AM/FM TX</v>
          </cell>
          <cell r="D10085" t="str">
            <v>EA</v>
          </cell>
        </row>
        <row r="10086">
          <cell r="A10086">
            <v>8007030</v>
          </cell>
          <cell r="B10086" t="str">
            <v>EMERG. TRANSMITTER</v>
          </cell>
          <cell r="C10086" t="str">
            <v>AM/FM</v>
          </cell>
          <cell r="D10086" t="str">
            <v>EA</v>
          </cell>
        </row>
        <row r="10087">
          <cell r="A10087">
            <v>8007031</v>
          </cell>
          <cell r="B10087" t="str">
            <v>EMERG. CONTROL</v>
          </cell>
          <cell r="C10087" t="str">
            <v>AM/FM</v>
          </cell>
          <cell r="D10087" t="str">
            <v>EA</v>
          </cell>
        </row>
        <row r="10088">
          <cell r="A10088">
            <v>8007032</v>
          </cell>
          <cell r="B10088" t="str">
            <v>FM REPEATER</v>
          </cell>
          <cell r="C10088" t="str">
            <v xml:space="preserve"> </v>
          </cell>
          <cell r="D10088" t="str">
            <v>EA</v>
          </cell>
        </row>
        <row r="10089">
          <cell r="A10089">
            <v>8007033</v>
          </cell>
          <cell r="B10089" t="str">
            <v>AM REPEATER</v>
          </cell>
          <cell r="C10089" t="str">
            <v xml:space="preserve"> </v>
          </cell>
          <cell r="D10089" t="str">
            <v>EA</v>
          </cell>
        </row>
        <row r="10090">
          <cell r="A10090">
            <v>8007034</v>
          </cell>
          <cell r="B10090" t="str">
            <v>MODULATOR</v>
          </cell>
          <cell r="C10090" t="str">
            <v>AM/FM EM</v>
          </cell>
          <cell r="D10090" t="str">
            <v>EA</v>
          </cell>
        </row>
        <row r="10091">
          <cell r="A10091">
            <v>8007035</v>
          </cell>
          <cell r="B10091" t="str">
            <v>MODULATOR</v>
          </cell>
          <cell r="C10091" t="str">
            <v>FM/FM EM</v>
          </cell>
          <cell r="D10091" t="str">
            <v>EA</v>
          </cell>
        </row>
        <row r="10092">
          <cell r="A10092">
            <v>8007036</v>
          </cell>
          <cell r="B10092" t="str">
            <v>PAGER REPEATER</v>
          </cell>
          <cell r="C10092" t="str">
            <v>1 BAND</v>
          </cell>
          <cell r="D10092" t="str">
            <v>EA</v>
          </cell>
        </row>
        <row r="10093">
          <cell r="A10093">
            <v>8007037</v>
          </cell>
          <cell r="B10093" t="str">
            <v>PAGER REPEATER</v>
          </cell>
          <cell r="C10093" t="str">
            <v>2 BAND</v>
          </cell>
          <cell r="D10093" t="str">
            <v>EA</v>
          </cell>
        </row>
        <row r="10094">
          <cell r="A10094">
            <v>8007038</v>
          </cell>
          <cell r="B10094" t="str">
            <v>CELLULAR REPEATER</v>
          </cell>
          <cell r="C10094" t="str">
            <v>CAR PHONE TX</v>
          </cell>
          <cell r="D10094" t="str">
            <v>EA</v>
          </cell>
        </row>
        <row r="10095">
          <cell r="A10095">
            <v>8007039</v>
          </cell>
          <cell r="B10095" t="str">
            <v>CELLULAR REPEATER</v>
          </cell>
          <cell r="C10095" t="str">
            <v>CAR PHONE RX</v>
          </cell>
          <cell r="D10095" t="str">
            <v>EA</v>
          </cell>
        </row>
        <row r="10096">
          <cell r="A10096">
            <v>8007040</v>
          </cell>
          <cell r="B10096" t="str">
            <v>TRAN. REPEATER</v>
          </cell>
          <cell r="C10096" t="str">
            <v>220MHZ RX/TX</v>
          </cell>
          <cell r="D10096" t="str">
            <v>EA</v>
          </cell>
        </row>
        <row r="10097">
          <cell r="A10097">
            <v>8007041</v>
          </cell>
          <cell r="B10097" t="str">
            <v>TRAN. REPEATER</v>
          </cell>
          <cell r="C10097" t="str">
            <v>440MHZ RX/TX</v>
          </cell>
          <cell r="D10097" t="str">
            <v>EA</v>
          </cell>
        </row>
        <row r="10098">
          <cell r="A10098">
            <v>8007042</v>
          </cell>
          <cell r="B10098" t="str">
            <v>POWER DIVIDER</v>
          </cell>
          <cell r="C10098" t="str">
            <v xml:space="preserve"> </v>
          </cell>
          <cell r="D10098" t="str">
            <v>EA</v>
          </cell>
        </row>
        <row r="10099">
          <cell r="A10099">
            <v>8007043</v>
          </cell>
          <cell r="B10099" t="str">
            <v>COMBINER</v>
          </cell>
          <cell r="C10099" t="str">
            <v xml:space="preserve"> </v>
          </cell>
          <cell r="D10099" t="str">
            <v>EA</v>
          </cell>
        </row>
        <row r="10100">
          <cell r="A10100">
            <v>8007044</v>
          </cell>
          <cell r="B10100" t="str">
            <v>FM COMBINER</v>
          </cell>
          <cell r="C10100" t="str">
            <v>4 IN 1 OUT</v>
          </cell>
          <cell r="D10100" t="str">
            <v>EA</v>
          </cell>
        </row>
        <row r="10101">
          <cell r="A10101">
            <v>8007045</v>
          </cell>
          <cell r="B10101" t="str">
            <v>RF COMBINER</v>
          </cell>
          <cell r="C10101" t="str">
            <v xml:space="preserve"> </v>
          </cell>
          <cell r="D10101" t="str">
            <v>EA</v>
          </cell>
        </row>
        <row r="10102">
          <cell r="A10102">
            <v>8007046</v>
          </cell>
          <cell r="B10102" t="str">
            <v>LINE AMPLIFIER</v>
          </cell>
          <cell r="C10102" t="str">
            <v xml:space="preserve"> </v>
          </cell>
          <cell r="D10102" t="str">
            <v>EA</v>
          </cell>
        </row>
        <row r="10103">
          <cell r="A10103">
            <v>8007047</v>
          </cell>
          <cell r="B10103" t="str">
            <v>LINE BOOSTER</v>
          </cell>
          <cell r="C10103" t="str">
            <v xml:space="preserve"> </v>
          </cell>
          <cell r="D10103" t="str">
            <v>EA</v>
          </cell>
        </row>
        <row r="10104">
          <cell r="A10104">
            <v>8007048</v>
          </cell>
          <cell r="B10104" t="str">
            <v>AM/FM TX MATCHING</v>
          </cell>
          <cell r="C10104" t="str">
            <v xml:space="preserve"> </v>
          </cell>
          <cell r="D10104" t="str">
            <v>EA</v>
          </cell>
        </row>
        <row r="10105">
          <cell r="A10105">
            <v>8007049</v>
          </cell>
          <cell r="B10105" t="str">
            <v>AUTO CHARGER BATT.</v>
          </cell>
          <cell r="C10105" t="str">
            <v>220V/24V</v>
          </cell>
          <cell r="D10105" t="str">
            <v>SET</v>
          </cell>
        </row>
        <row r="10106">
          <cell r="A10106">
            <v>8007050</v>
          </cell>
          <cell r="B10106" t="str">
            <v>POWER SUPPLY (INV)</v>
          </cell>
          <cell r="C10106" t="str">
            <v>24V/220V</v>
          </cell>
          <cell r="D10106" t="str">
            <v>SET</v>
          </cell>
        </row>
        <row r="10107">
          <cell r="A10107">
            <v>8007051</v>
          </cell>
          <cell r="B10107" t="str">
            <v>UPS &amp; BATTERY</v>
          </cell>
          <cell r="C10107" t="str">
            <v>24/220VV</v>
          </cell>
          <cell r="D10107" t="str">
            <v>SET</v>
          </cell>
        </row>
        <row r="10108">
          <cell r="A10108">
            <v>8007052</v>
          </cell>
          <cell r="B10108" t="str">
            <v>BLANK PANEL</v>
          </cell>
          <cell r="C10108" t="str">
            <v xml:space="preserve"> </v>
          </cell>
          <cell r="D10108" t="str">
            <v>EA</v>
          </cell>
        </row>
        <row r="10109">
          <cell r="A10109">
            <v>8007053</v>
          </cell>
          <cell r="B10109" t="str">
            <v>RACK CABINET</v>
          </cell>
          <cell r="C10109" t="str">
            <v xml:space="preserve"> </v>
          </cell>
          <cell r="D10109" t="str">
            <v>SET</v>
          </cell>
        </row>
        <row r="10110">
          <cell r="A10110">
            <v>8007080</v>
          </cell>
          <cell r="B10110" t="str">
            <v>SPLITTER</v>
          </cell>
          <cell r="C10110" t="str">
            <v>2 공용기</v>
          </cell>
          <cell r="D10110" t="str">
            <v>EA</v>
          </cell>
        </row>
        <row r="10111">
          <cell r="A10111">
            <v>8007081</v>
          </cell>
          <cell r="B10111" t="str">
            <v>SPLITTER</v>
          </cell>
          <cell r="C10111" t="str">
            <v>3 공용기</v>
          </cell>
          <cell r="D10111" t="str">
            <v>EA</v>
          </cell>
        </row>
        <row r="10112">
          <cell r="A10112">
            <v>8007082</v>
          </cell>
          <cell r="B10112" t="str">
            <v>SPLITTER</v>
          </cell>
          <cell r="C10112" t="str">
            <v>4 공용기</v>
          </cell>
          <cell r="D10112" t="str">
            <v>EA</v>
          </cell>
        </row>
        <row r="10113">
          <cell r="A10113">
            <v>8007100</v>
          </cell>
          <cell r="B10113" t="str">
            <v>DISTRIBUTER</v>
          </cell>
          <cell r="C10113" t="str">
            <v>2 분배기</v>
          </cell>
          <cell r="D10113" t="str">
            <v>EA</v>
          </cell>
        </row>
        <row r="10114">
          <cell r="A10114">
            <v>8007101</v>
          </cell>
          <cell r="B10114" t="str">
            <v>DISTRIBUTER</v>
          </cell>
          <cell r="C10114" t="str">
            <v>3 분배기</v>
          </cell>
          <cell r="D10114" t="str">
            <v>EA</v>
          </cell>
        </row>
        <row r="10115">
          <cell r="A10115">
            <v>8007102</v>
          </cell>
          <cell r="B10115" t="str">
            <v>DISTRIBUTER</v>
          </cell>
          <cell r="C10115" t="str">
            <v>4 분배기</v>
          </cell>
          <cell r="D10115" t="str">
            <v>EA</v>
          </cell>
        </row>
        <row r="10116">
          <cell r="A10116">
            <v>8007120</v>
          </cell>
          <cell r="B10116" t="str">
            <v>DISTRIBUTER 2 WAY</v>
          </cell>
          <cell r="C10116" t="str">
            <v>LINE AMP 내장</v>
          </cell>
          <cell r="D10116" t="str">
            <v>EA</v>
          </cell>
        </row>
        <row r="10117">
          <cell r="A10117">
            <v>8007121</v>
          </cell>
          <cell r="B10117" t="str">
            <v>DISTRIBUTER 3 WAY</v>
          </cell>
          <cell r="C10117" t="str">
            <v>LINE AMP 내장</v>
          </cell>
          <cell r="D10117" t="str">
            <v>EA</v>
          </cell>
        </row>
        <row r="10118">
          <cell r="A10118">
            <v>8007122</v>
          </cell>
          <cell r="B10118" t="str">
            <v>DISTRIBUTER 4 WAY</v>
          </cell>
          <cell r="C10118" t="str">
            <v>LINE AMP 내장</v>
          </cell>
          <cell r="D10118" t="str">
            <v>EA</v>
          </cell>
        </row>
        <row r="10119">
          <cell r="A10119">
            <v>8007140</v>
          </cell>
          <cell r="B10119" t="str">
            <v>COMBINER/DIST.</v>
          </cell>
          <cell r="C10119" t="str">
            <v>2 WAY</v>
          </cell>
          <cell r="D10119" t="str">
            <v>EA</v>
          </cell>
        </row>
        <row r="10120">
          <cell r="A10120">
            <v>8007160</v>
          </cell>
          <cell r="B10120" t="str">
            <v>TERMINAL BOARD</v>
          </cell>
          <cell r="C10120" t="str">
            <v>노출형 (SUS)</v>
          </cell>
          <cell r="D10120" t="str">
            <v>EA</v>
          </cell>
        </row>
        <row r="10121">
          <cell r="A10121">
            <v>8007161</v>
          </cell>
          <cell r="B10121" t="str">
            <v>TERMINAL BOARD</v>
          </cell>
          <cell r="C10121" t="str">
            <v>매입형 (SUS)</v>
          </cell>
          <cell r="D10121" t="str">
            <v>EA</v>
          </cell>
        </row>
        <row r="10122">
          <cell r="A10122">
            <v>8007162</v>
          </cell>
          <cell r="B10122" t="str">
            <v>TERMINAL BOARD</v>
          </cell>
          <cell r="C10122" t="str">
            <v>노출형 (STEEL)</v>
          </cell>
          <cell r="D10122" t="str">
            <v>EA</v>
          </cell>
        </row>
        <row r="10123">
          <cell r="A10123">
            <v>8007163</v>
          </cell>
          <cell r="B10123" t="str">
            <v>TERMINAL BOARD</v>
          </cell>
          <cell r="C10123" t="str">
            <v>매입형 (STEEL)</v>
          </cell>
          <cell r="D10123" t="str">
            <v>EA</v>
          </cell>
        </row>
        <row r="10124">
          <cell r="A10124">
            <v>8007180</v>
          </cell>
          <cell r="B10124" t="str">
            <v>TX MATCHING BOX</v>
          </cell>
          <cell r="C10124" t="str">
            <v xml:space="preserve"> </v>
          </cell>
          <cell r="D10124" t="str">
            <v>EA</v>
          </cell>
        </row>
        <row r="10125">
          <cell r="A10125">
            <v>8007200</v>
          </cell>
          <cell r="B10125" t="str">
            <v>DUMMY LOAD</v>
          </cell>
          <cell r="C10125" t="str">
            <v>50 OHM 1W</v>
          </cell>
          <cell r="D10125" t="str">
            <v>EA</v>
          </cell>
        </row>
        <row r="10126">
          <cell r="A10126">
            <v>8007201</v>
          </cell>
          <cell r="B10126" t="str">
            <v>DUMMY LOAD</v>
          </cell>
          <cell r="C10126" t="str">
            <v>50 OHM 5W</v>
          </cell>
          <cell r="D10126" t="str">
            <v>EA</v>
          </cell>
        </row>
        <row r="10127">
          <cell r="A10127">
            <v>8007202</v>
          </cell>
          <cell r="B10127" t="str">
            <v>DUMMY LOAD</v>
          </cell>
          <cell r="C10127" t="str">
            <v>50 OHM 20W</v>
          </cell>
          <cell r="D10127" t="str">
            <v>EA</v>
          </cell>
        </row>
        <row r="10128">
          <cell r="A10128">
            <v>8007203</v>
          </cell>
          <cell r="B10128" t="str">
            <v>DUMMY LOAD</v>
          </cell>
          <cell r="C10128" t="str">
            <v>200 OHM</v>
          </cell>
          <cell r="D10128" t="str">
            <v>EA</v>
          </cell>
        </row>
        <row r="10129">
          <cell r="A10129">
            <v>8007220</v>
          </cell>
          <cell r="B10129" t="str">
            <v>MOUNTING HANGER</v>
          </cell>
          <cell r="C10129" t="str">
            <v>INSULATOR</v>
          </cell>
          <cell r="D10129" t="str">
            <v>EA</v>
          </cell>
        </row>
        <row r="10130">
          <cell r="A10130">
            <v>8007221</v>
          </cell>
          <cell r="B10130" t="str">
            <v>DEAD END BRACKET</v>
          </cell>
          <cell r="C10130" t="str">
            <v xml:space="preserve"> </v>
          </cell>
          <cell r="D10130" t="str">
            <v>EA</v>
          </cell>
        </row>
        <row r="10131">
          <cell r="A10131">
            <v>8007222</v>
          </cell>
          <cell r="B10131" t="str">
            <v>SUSPENSION CLAMP</v>
          </cell>
          <cell r="C10131" t="str">
            <v>ROOF TYPE</v>
          </cell>
          <cell r="D10131" t="str">
            <v>EA</v>
          </cell>
        </row>
        <row r="10132">
          <cell r="A10132">
            <v>8007223</v>
          </cell>
          <cell r="B10132" t="str">
            <v>SUSPENSION CLAMP</v>
          </cell>
          <cell r="C10132" t="str">
            <v>WALL TYPE</v>
          </cell>
          <cell r="D10132" t="str">
            <v>EA</v>
          </cell>
        </row>
        <row r="10133">
          <cell r="A10133">
            <v>8007224</v>
          </cell>
          <cell r="B10133" t="str">
            <v>TURN BUCKLE</v>
          </cell>
          <cell r="C10133" t="str">
            <v>3/8 인치</v>
          </cell>
          <cell r="D10133" t="str">
            <v>EA</v>
          </cell>
        </row>
        <row r="10134">
          <cell r="A10134">
            <v>8008001</v>
          </cell>
          <cell r="B10134" t="str">
            <v>MONITOR</v>
          </cell>
          <cell r="C10134" t="str">
            <v>EMERGENCY/PA</v>
          </cell>
          <cell r="D10134" t="str">
            <v>EA</v>
          </cell>
        </row>
        <row r="10135">
          <cell r="A10135">
            <v>8008002</v>
          </cell>
          <cell r="B10135" t="str">
            <v>ANT BRANCH (AM)</v>
          </cell>
          <cell r="C10135" t="str">
            <v xml:space="preserve"> </v>
          </cell>
          <cell r="D10135" t="str">
            <v>EA</v>
          </cell>
        </row>
        <row r="10136">
          <cell r="A10136">
            <v>8008003</v>
          </cell>
          <cell r="B10136" t="str">
            <v>RECEIVER (AM)</v>
          </cell>
          <cell r="C10136" t="str">
            <v xml:space="preserve"> </v>
          </cell>
          <cell r="D10136" t="str">
            <v>CH</v>
          </cell>
        </row>
        <row r="10137">
          <cell r="A10137">
            <v>8008004</v>
          </cell>
          <cell r="B10137" t="str">
            <v>TRANSMITTER (AM)</v>
          </cell>
          <cell r="C10137" t="str">
            <v xml:space="preserve"> </v>
          </cell>
          <cell r="D10137" t="str">
            <v>CH</v>
          </cell>
        </row>
        <row r="10138">
          <cell r="A10138">
            <v>8008005</v>
          </cell>
          <cell r="B10138" t="str">
            <v>ANT MATCHING</v>
          </cell>
          <cell r="C10138" t="str">
            <v>COMBINER(AM)</v>
          </cell>
          <cell r="D10138" t="str">
            <v>EA</v>
          </cell>
        </row>
        <row r="10139">
          <cell r="A10139">
            <v>8008006</v>
          </cell>
          <cell r="B10139" t="str">
            <v>ANT BRANCH (FM)</v>
          </cell>
          <cell r="C10139" t="str">
            <v xml:space="preserve"> </v>
          </cell>
          <cell r="D10139" t="str">
            <v>EA</v>
          </cell>
        </row>
        <row r="10140">
          <cell r="A10140">
            <v>8008007</v>
          </cell>
          <cell r="B10140" t="str">
            <v>RECEIVER (FM)</v>
          </cell>
          <cell r="C10140" t="str">
            <v xml:space="preserve"> </v>
          </cell>
          <cell r="D10140" t="str">
            <v>CH</v>
          </cell>
        </row>
        <row r="10141">
          <cell r="A10141">
            <v>8008008</v>
          </cell>
          <cell r="B10141" t="str">
            <v>TRANSMITTER (FM)</v>
          </cell>
          <cell r="C10141" t="str">
            <v xml:space="preserve"> </v>
          </cell>
          <cell r="D10141" t="str">
            <v>CH</v>
          </cell>
        </row>
        <row r="10142">
          <cell r="A10142">
            <v>8008009</v>
          </cell>
          <cell r="B10142" t="str">
            <v>POWER DIVIDER</v>
          </cell>
          <cell r="C10142" t="str">
            <v xml:space="preserve"> </v>
          </cell>
          <cell r="D10142" t="str">
            <v>EA</v>
          </cell>
        </row>
        <row r="10143">
          <cell r="A10143">
            <v>8008010</v>
          </cell>
          <cell r="B10143" t="str">
            <v>POWER SUPPLY</v>
          </cell>
          <cell r="C10143" t="str">
            <v>AUTO CHARGER</v>
          </cell>
          <cell r="D10143" t="str">
            <v>EA</v>
          </cell>
        </row>
        <row r="10144">
          <cell r="A10144">
            <v>8008011</v>
          </cell>
          <cell r="B10144" t="str">
            <v>BATTERY UNIT</v>
          </cell>
          <cell r="C10144" t="str">
            <v>36V 80AH</v>
          </cell>
          <cell r="D10144" t="str">
            <v>EA</v>
          </cell>
        </row>
        <row r="10145">
          <cell r="A10145">
            <v>8008012</v>
          </cell>
          <cell r="B10145" t="str">
            <v>RACK CABINET</v>
          </cell>
          <cell r="C10145" t="str">
            <v xml:space="preserve"> </v>
          </cell>
          <cell r="D10145" t="str">
            <v>EA</v>
          </cell>
        </row>
        <row r="10146">
          <cell r="A10146">
            <v>8008020</v>
          </cell>
          <cell r="B10146" t="str">
            <v>FM COBINER</v>
          </cell>
          <cell r="C10146" t="str">
            <v>2in/1out</v>
          </cell>
          <cell r="D10146" t="str">
            <v>SET</v>
          </cell>
        </row>
        <row r="10147">
          <cell r="A10147">
            <v>8008021</v>
          </cell>
          <cell r="B10147" t="str">
            <v>FM COBINER</v>
          </cell>
          <cell r="C10147" t="str">
            <v>3in/1out</v>
          </cell>
          <cell r="D10147" t="str">
            <v>SET</v>
          </cell>
        </row>
        <row r="10148">
          <cell r="A10148">
            <v>8008022</v>
          </cell>
          <cell r="B10148" t="str">
            <v>FM COBINER</v>
          </cell>
          <cell r="C10148" t="str">
            <v>5in/1out</v>
          </cell>
          <cell r="D10148" t="str">
            <v>SET</v>
          </cell>
        </row>
        <row r="10149">
          <cell r="A10149">
            <v>8008023</v>
          </cell>
          <cell r="B10149" t="str">
            <v>FM COBINER</v>
          </cell>
          <cell r="C10149" t="str">
            <v>9in/1out</v>
          </cell>
          <cell r="D10149" t="str">
            <v>SET</v>
          </cell>
        </row>
        <row r="10150">
          <cell r="A10150">
            <v>8008040</v>
          </cell>
          <cell r="B10150" t="str">
            <v>수신안테나</v>
          </cell>
          <cell r="C10150" t="str">
            <v>AM/FM/PAGER</v>
          </cell>
          <cell r="D10150" t="str">
            <v>SET</v>
          </cell>
        </row>
        <row r="10151">
          <cell r="A10151">
            <v>8008041</v>
          </cell>
          <cell r="B10151" t="str">
            <v>수신안테나지지대</v>
          </cell>
          <cell r="C10151" t="str">
            <v xml:space="preserve"> </v>
          </cell>
          <cell r="D10151" t="str">
            <v>SET</v>
          </cell>
        </row>
        <row r="10152">
          <cell r="A10152">
            <v>8008042</v>
          </cell>
          <cell r="B10152" t="str">
            <v>보온기밀함</v>
          </cell>
          <cell r="C10152" t="str">
            <v xml:space="preserve"> </v>
          </cell>
          <cell r="D10152" t="str">
            <v>SET</v>
          </cell>
        </row>
        <row r="10153">
          <cell r="A10153">
            <v>8008043</v>
          </cell>
          <cell r="B10153" t="str">
            <v>DONOR 안테나</v>
          </cell>
          <cell r="C10153" t="str">
            <v xml:space="preserve"> </v>
          </cell>
          <cell r="D10153" t="str">
            <v>SET</v>
          </cell>
        </row>
        <row r="10154">
          <cell r="A10154">
            <v>8008044</v>
          </cell>
          <cell r="B10154" t="str">
            <v>복합 안테나</v>
          </cell>
          <cell r="C10154" t="str">
            <v>80-900MHZ</v>
          </cell>
          <cell r="D10154" t="str">
            <v>EA</v>
          </cell>
        </row>
        <row r="10155">
          <cell r="A10155">
            <v>8008060</v>
          </cell>
          <cell r="B10155" t="str">
            <v>DISTRIBUTOR</v>
          </cell>
          <cell r="C10155" t="str">
            <v>AM</v>
          </cell>
          <cell r="D10155" t="str">
            <v>EA</v>
          </cell>
        </row>
        <row r="10156">
          <cell r="A10156">
            <v>8008061</v>
          </cell>
          <cell r="B10156" t="str">
            <v>DISTRIBUTOR</v>
          </cell>
          <cell r="C10156" t="str">
            <v>FM</v>
          </cell>
          <cell r="D10156" t="str">
            <v>EA</v>
          </cell>
        </row>
        <row r="10157">
          <cell r="A10157">
            <v>8008062</v>
          </cell>
          <cell r="B10157" t="str">
            <v>DISTRIBUTOR</v>
          </cell>
          <cell r="C10157" t="str">
            <v>80-900MHZ</v>
          </cell>
          <cell r="D10157" t="str">
            <v>EA</v>
          </cell>
        </row>
        <row r="10158">
          <cell r="A10158">
            <v>8008063</v>
          </cell>
          <cell r="B10158" t="str">
            <v>MATCHING BOX</v>
          </cell>
          <cell r="C10158" t="str">
            <v>AM</v>
          </cell>
          <cell r="D10158" t="str">
            <v>EA</v>
          </cell>
        </row>
        <row r="10159">
          <cell r="A10159">
            <v>8008080</v>
          </cell>
          <cell r="B10159" t="str">
            <v>DUMMY LOAD</v>
          </cell>
          <cell r="C10159" t="str">
            <v>AM</v>
          </cell>
          <cell r="D10159" t="str">
            <v>EA</v>
          </cell>
        </row>
        <row r="10160">
          <cell r="A10160">
            <v>8008081</v>
          </cell>
          <cell r="B10160" t="str">
            <v>DUMMY LOAD</v>
          </cell>
          <cell r="C10160" t="str">
            <v>FM</v>
          </cell>
          <cell r="D10160" t="str">
            <v>EA</v>
          </cell>
        </row>
        <row r="10161">
          <cell r="A10161">
            <v>8008082</v>
          </cell>
          <cell r="B10161" t="str">
            <v>광대역증폭기</v>
          </cell>
          <cell r="C10161" t="str">
            <v>POWER SUPPLY포함</v>
          </cell>
          <cell r="D10161" t="str">
            <v>EA</v>
          </cell>
        </row>
        <row r="10162">
          <cell r="A10162">
            <v>8008083</v>
          </cell>
          <cell r="B10162" t="str">
            <v>광대역증폭기</v>
          </cell>
          <cell r="C10162" t="str">
            <v>FM</v>
          </cell>
          <cell r="D10162" t="str">
            <v>EA</v>
          </cell>
        </row>
        <row r="10163">
          <cell r="A10163">
            <v>8008084</v>
          </cell>
          <cell r="B10163" t="str">
            <v>COMBINER</v>
          </cell>
          <cell r="C10163" t="str">
            <v>4 WAY</v>
          </cell>
          <cell r="D10163" t="str">
            <v>EA</v>
          </cell>
        </row>
        <row r="10164">
          <cell r="A10164">
            <v>8008085</v>
          </cell>
          <cell r="B10164" t="str">
            <v>COMBINER</v>
          </cell>
          <cell r="C10164" t="str">
            <v>2WAY</v>
          </cell>
          <cell r="D10164" t="str">
            <v>EA</v>
          </cell>
        </row>
        <row r="10165">
          <cell r="A10165">
            <v>8008086</v>
          </cell>
          <cell r="B10165" t="str">
            <v>무전기접속단자함</v>
          </cell>
          <cell r="C10165" t="str">
            <v>옥외(SUS)</v>
          </cell>
          <cell r="D10165" t="str">
            <v>EA</v>
          </cell>
        </row>
        <row r="10166">
          <cell r="A10166">
            <v>8008087</v>
          </cell>
          <cell r="B10166" t="str">
            <v>유도선</v>
          </cell>
          <cell r="C10166" t="str">
            <v>AM</v>
          </cell>
          <cell r="D10166" t="str">
            <v>m</v>
          </cell>
        </row>
        <row r="10167">
          <cell r="A10167">
            <v>8008088</v>
          </cell>
          <cell r="B10167" t="str">
            <v>INSULATOR</v>
          </cell>
          <cell r="C10167" t="str">
            <v>38mm</v>
          </cell>
          <cell r="D10167" t="str">
            <v>EA</v>
          </cell>
        </row>
        <row r="10168">
          <cell r="A10168">
            <v>8008089</v>
          </cell>
          <cell r="B10168" t="str">
            <v>지지금구</v>
          </cell>
          <cell r="C10168" t="str">
            <v xml:space="preserve"> </v>
          </cell>
          <cell r="D10168" t="str">
            <v>EA</v>
          </cell>
        </row>
        <row r="10169">
          <cell r="A10169">
            <v>8008090</v>
          </cell>
          <cell r="B10169" t="str">
            <v>지지행가</v>
          </cell>
          <cell r="C10169" t="str">
            <v>24D 42D 공용</v>
          </cell>
          <cell r="D10169" t="str">
            <v>EA</v>
          </cell>
        </row>
        <row r="10170">
          <cell r="A10170">
            <v>8008091</v>
          </cell>
          <cell r="B10170" t="str">
            <v>END 브라켓</v>
          </cell>
          <cell r="C10170" t="str">
            <v xml:space="preserve"> </v>
          </cell>
          <cell r="D10170" t="str">
            <v>EA</v>
          </cell>
        </row>
        <row r="10171">
          <cell r="A10171">
            <v>8009001</v>
          </cell>
          <cell r="B10171" t="str">
            <v>B/W CCD CAMERA</v>
          </cell>
          <cell r="C10171" t="str">
            <v>1/2" 0.015 LUX</v>
          </cell>
          <cell r="D10171" t="str">
            <v>EA</v>
          </cell>
        </row>
        <row r="10172">
          <cell r="A10172">
            <v>8009002</v>
          </cell>
          <cell r="B10172" t="str">
            <v>B/W CCD CAMERA</v>
          </cell>
          <cell r="C10172" t="str">
            <v>1/2" 0.02 LUX</v>
          </cell>
          <cell r="D10172" t="str">
            <v>EA</v>
          </cell>
        </row>
        <row r="10173">
          <cell r="A10173">
            <v>8009003</v>
          </cell>
          <cell r="B10173" t="str">
            <v>B/W CCD CAMERA</v>
          </cell>
          <cell r="C10173" t="str">
            <v>1/2" 0.01 LUX</v>
          </cell>
          <cell r="D10173" t="str">
            <v>EA</v>
          </cell>
        </row>
        <row r="10174">
          <cell r="A10174">
            <v>8009004</v>
          </cell>
          <cell r="B10174" t="str">
            <v>B/W CCD CAMERA</v>
          </cell>
          <cell r="C10174" t="str">
            <v>1/2" 0.1 LUX</v>
          </cell>
          <cell r="D10174" t="str">
            <v>EA</v>
          </cell>
        </row>
        <row r="10175">
          <cell r="A10175">
            <v>8009005</v>
          </cell>
          <cell r="B10175" t="str">
            <v>B/W CCD CAMERA</v>
          </cell>
          <cell r="C10175" t="str">
            <v>1/2" 0.2 LUX국산</v>
          </cell>
          <cell r="D10175" t="str">
            <v>EA</v>
          </cell>
        </row>
        <row r="10176">
          <cell r="A10176">
            <v>8009006</v>
          </cell>
          <cell r="B10176" t="str">
            <v>B/W CCD CAMERA</v>
          </cell>
          <cell r="C10176" t="str">
            <v>1/2" 0.2 LUX수입</v>
          </cell>
          <cell r="D10176" t="str">
            <v>EA</v>
          </cell>
        </row>
        <row r="10177">
          <cell r="A10177">
            <v>8009007</v>
          </cell>
          <cell r="B10177" t="str">
            <v>B/W CCD CAMERA</v>
          </cell>
          <cell r="C10177" t="str">
            <v>1/2" 0.3 LUX</v>
          </cell>
          <cell r="D10177" t="str">
            <v>EA</v>
          </cell>
        </row>
        <row r="10178">
          <cell r="A10178">
            <v>8009008</v>
          </cell>
          <cell r="B10178" t="str">
            <v>B/W CCD CAMERA</v>
          </cell>
          <cell r="C10178" t="str">
            <v>1/2" 0.5 LUX</v>
          </cell>
          <cell r="D10178" t="str">
            <v>EA</v>
          </cell>
        </row>
        <row r="10179">
          <cell r="A10179">
            <v>8009009</v>
          </cell>
          <cell r="B10179" t="str">
            <v>B/W CCD CAMERA</v>
          </cell>
          <cell r="C10179" t="str">
            <v>1/2" 1 LUX</v>
          </cell>
          <cell r="D10179" t="str">
            <v>EA</v>
          </cell>
        </row>
        <row r="10180">
          <cell r="A10180">
            <v>8009010</v>
          </cell>
          <cell r="B10180" t="str">
            <v>B/W CCD CAMERA</v>
          </cell>
          <cell r="C10180" t="str">
            <v>1/2" 2 LUX</v>
          </cell>
          <cell r="D10180" t="str">
            <v>EA</v>
          </cell>
        </row>
        <row r="10181">
          <cell r="A10181">
            <v>8009011</v>
          </cell>
          <cell r="B10181" t="str">
            <v>B/W CCD CAMERA</v>
          </cell>
          <cell r="C10181" t="str">
            <v>1/2" 3 LUX</v>
          </cell>
          <cell r="D10181" t="str">
            <v>EA</v>
          </cell>
        </row>
        <row r="10182">
          <cell r="A10182">
            <v>8009012</v>
          </cell>
          <cell r="B10182" t="str">
            <v>B/W CCD CAMERA</v>
          </cell>
          <cell r="C10182" t="str">
            <v>1/2" 5 LUX</v>
          </cell>
          <cell r="D10182" t="str">
            <v>EA</v>
          </cell>
        </row>
        <row r="10183">
          <cell r="A10183">
            <v>8009013</v>
          </cell>
          <cell r="B10183" t="str">
            <v>B/W CCD CAMERA</v>
          </cell>
          <cell r="C10183" t="str">
            <v>1/2" 10 LUX</v>
          </cell>
          <cell r="D10183" t="str">
            <v>EA</v>
          </cell>
        </row>
        <row r="10184">
          <cell r="A10184">
            <v>8009014</v>
          </cell>
          <cell r="B10184" t="str">
            <v>B/W CCD CAMERA 1"</v>
          </cell>
          <cell r="C10184" t="str">
            <v>I CCD 0.003</v>
          </cell>
          <cell r="D10184" t="str">
            <v>EA</v>
          </cell>
        </row>
        <row r="10185">
          <cell r="A10185">
            <v>8009015</v>
          </cell>
          <cell r="B10185" t="str">
            <v>B/W CCD CAMERA 1"</v>
          </cell>
          <cell r="C10185" t="str">
            <v>I² CCD 0.00025</v>
          </cell>
          <cell r="D10185" t="str">
            <v>EA</v>
          </cell>
        </row>
        <row r="10186">
          <cell r="A10186">
            <v>8009020</v>
          </cell>
          <cell r="B10186" t="str">
            <v>C/L CCD CAMERA</v>
          </cell>
          <cell r="C10186" t="str">
            <v>1/3" 0.5 LUX</v>
          </cell>
          <cell r="D10186" t="str">
            <v>EA</v>
          </cell>
        </row>
        <row r="10187">
          <cell r="A10187">
            <v>8009021</v>
          </cell>
          <cell r="B10187" t="str">
            <v>C/L CCD CAMERA</v>
          </cell>
          <cell r="C10187" t="str">
            <v>1/3" 0.6 LUX</v>
          </cell>
          <cell r="D10187" t="str">
            <v>EA</v>
          </cell>
        </row>
        <row r="10188">
          <cell r="A10188">
            <v>8009022</v>
          </cell>
          <cell r="B10188" t="str">
            <v>C/L CCD CAMERA</v>
          </cell>
          <cell r="C10188" t="str">
            <v>1/3" 0.9 LUX</v>
          </cell>
          <cell r="D10188" t="str">
            <v>EA</v>
          </cell>
        </row>
        <row r="10189">
          <cell r="A10189">
            <v>8009023</v>
          </cell>
          <cell r="B10189" t="str">
            <v>C/L CCD CAMERA</v>
          </cell>
          <cell r="C10189" t="str">
            <v>1/3" 1 LUX</v>
          </cell>
          <cell r="D10189" t="str">
            <v>EA</v>
          </cell>
        </row>
        <row r="10190">
          <cell r="A10190">
            <v>8009024</v>
          </cell>
          <cell r="B10190" t="str">
            <v>C/L CCD CAMERA</v>
          </cell>
          <cell r="C10190" t="str">
            <v>1/3" 1.5 LUX</v>
          </cell>
          <cell r="D10190" t="str">
            <v>EA</v>
          </cell>
        </row>
        <row r="10191">
          <cell r="A10191">
            <v>8009025</v>
          </cell>
          <cell r="B10191" t="str">
            <v>C/L CCD CAMERA</v>
          </cell>
          <cell r="C10191" t="str">
            <v>1/3" 2 LUX</v>
          </cell>
          <cell r="D10191" t="str">
            <v>EA</v>
          </cell>
        </row>
        <row r="10192">
          <cell r="A10192">
            <v>8009026</v>
          </cell>
          <cell r="B10192" t="str">
            <v>C/L CCD CAMERA</v>
          </cell>
          <cell r="C10192" t="str">
            <v>1/3" 3 LUX</v>
          </cell>
          <cell r="D10192" t="str">
            <v>EA</v>
          </cell>
        </row>
        <row r="10193">
          <cell r="A10193">
            <v>8009027</v>
          </cell>
          <cell r="B10193" t="str">
            <v>C/L CCD CAMERA</v>
          </cell>
          <cell r="C10193" t="str">
            <v>1/3" 5 LUX</v>
          </cell>
          <cell r="D10193" t="str">
            <v>EA</v>
          </cell>
        </row>
        <row r="10194">
          <cell r="A10194">
            <v>8009028</v>
          </cell>
          <cell r="B10194" t="str">
            <v>C/L CCD CAMERA</v>
          </cell>
          <cell r="C10194" t="str">
            <v>1/3" 7 LUX</v>
          </cell>
          <cell r="D10194" t="str">
            <v>EA</v>
          </cell>
        </row>
        <row r="10195">
          <cell r="A10195">
            <v>8009029</v>
          </cell>
          <cell r="B10195" t="str">
            <v>C/L CCD CAMERA</v>
          </cell>
          <cell r="C10195" t="str">
            <v>1/3" 10 LUX</v>
          </cell>
          <cell r="D10195" t="str">
            <v>EA</v>
          </cell>
        </row>
        <row r="10196">
          <cell r="A10196">
            <v>8009030</v>
          </cell>
          <cell r="B10196" t="str">
            <v>C/L CCD CAMERA</v>
          </cell>
          <cell r="C10196" t="str">
            <v>1/3" 15 LUX</v>
          </cell>
          <cell r="D10196" t="str">
            <v>EA</v>
          </cell>
        </row>
        <row r="10197">
          <cell r="A10197">
            <v>8009040</v>
          </cell>
          <cell r="B10197" t="str">
            <v>C/L CCD CAMERA</v>
          </cell>
          <cell r="C10197" t="str">
            <v>1/2" 0.1 LUX</v>
          </cell>
          <cell r="D10197" t="str">
            <v>EA</v>
          </cell>
        </row>
        <row r="10198">
          <cell r="A10198">
            <v>8009041</v>
          </cell>
          <cell r="B10198" t="str">
            <v>C/L CCD CAMERA</v>
          </cell>
          <cell r="C10198" t="str">
            <v>1/2" 0.2 LUX</v>
          </cell>
          <cell r="D10198" t="str">
            <v>EA</v>
          </cell>
        </row>
        <row r="10199">
          <cell r="A10199">
            <v>8009042</v>
          </cell>
          <cell r="B10199" t="str">
            <v>C/L CCD CAMERA</v>
          </cell>
          <cell r="C10199" t="str">
            <v>1/2" 0.3 LUX</v>
          </cell>
          <cell r="D10199" t="str">
            <v>EA</v>
          </cell>
        </row>
        <row r="10200">
          <cell r="A10200">
            <v>8009043</v>
          </cell>
          <cell r="B10200" t="str">
            <v>C/L CCD CAMERA</v>
          </cell>
          <cell r="C10200" t="str">
            <v>1/2" 1 LUX</v>
          </cell>
          <cell r="D10200" t="str">
            <v>EA</v>
          </cell>
        </row>
        <row r="10201">
          <cell r="A10201">
            <v>8009044</v>
          </cell>
          <cell r="B10201" t="str">
            <v>C/L CCD CAMERA</v>
          </cell>
          <cell r="C10201" t="str">
            <v>1/2" 3 LUX</v>
          </cell>
          <cell r="D10201" t="str">
            <v>EA</v>
          </cell>
        </row>
        <row r="10202">
          <cell r="A10202">
            <v>8009045</v>
          </cell>
          <cell r="B10202" t="str">
            <v>C/L CCD CAMERA</v>
          </cell>
          <cell r="C10202" t="str">
            <v>1/2" 5 LUX</v>
          </cell>
          <cell r="D10202" t="str">
            <v>EA</v>
          </cell>
        </row>
        <row r="10203">
          <cell r="A10203">
            <v>8009060</v>
          </cell>
          <cell r="B10203" t="str">
            <v>FIXED IRIS LENS</v>
          </cell>
          <cell r="C10203" t="str">
            <v>3.5 mm(1/2")</v>
          </cell>
          <cell r="D10203" t="str">
            <v>EA</v>
          </cell>
        </row>
        <row r="10204">
          <cell r="A10204">
            <v>8009061</v>
          </cell>
          <cell r="B10204" t="str">
            <v>FIXED IRIS LENS</v>
          </cell>
          <cell r="C10204" t="str">
            <v>4.2 mm(1/2")</v>
          </cell>
          <cell r="D10204" t="str">
            <v>EA</v>
          </cell>
        </row>
        <row r="10205">
          <cell r="A10205">
            <v>8009062</v>
          </cell>
          <cell r="B10205" t="str">
            <v>FIXED IRIS LENS</v>
          </cell>
          <cell r="C10205" t="str">
            <v>4.8 mm(1/3"F1.8)</v>
          </cell>
          <cell r="D10205" t="str">
            <v>EA</v>
          </cell>
        </row>
        <row r="10206">
          <cell r="A10206">
            <v>8009063</v>
          </cell>
          <cell r="B10206" t="str">
            <v>FIXED IRIS LENS</v>
          </cell>
          <cell r="C10206" t="str">
            <v>6 mm(1/2" F1.6)</v>
          </cell>
          <cell r="D10206" t="str">
            <v>EA</v>
          </cell>
        </row>
        <row r="10207">
          <cell r="A10207">
            <v>8009064</v>
          </cell>
          <cell r="B10207" t="str">
            <v>FIXED IRIS LENS</v>
          </cell>
          <cell r="C10207" t="str">
            <v>7.5mm(2/3" F1.4)</v>
          </cell>
          <cell r="D10207" t="str">
            <v>EA</v>
          </cell>
        </row>
        <row r="10208">
          <cell r="A10208">
            <v>8009065</v>
          </cell>
          <cell r="B10208" t="str">
            <v>FIXED IRIS LENS</v>
          </cell>
          <cell r="C10208" t="str">
            <v>8 mm(1/2" F1.4)</v>
          </cell>
          <cell r="D10208" t="str">
            <v>EA</v>
          </cell>
        </row>
        <row r="10209">
          <cell r="A10209">
            <v>8009066</v>
          </cell>
          <cell r="B10209" t="str">
            <v>FIXED IRIS LENS</v>
          </cell>
          <cell r="C10209" t="str">
            <v>8 mm(2/3" F1.3)</v>
          </cell>
          <cell r="D10209" t="str">
            <v>EA</v>
          </cell>
        </row>
        <row r="10210">
          <cell r="A10210">
            <v>8009067</v>
          </cell>
          <cell r="B10210" t="str">
            <v>FIXED IRIS LENS</v>
          </cell>
          <cell r="C10210" t="str">
            <v>8 mm(2/3" F1.4)</v>
          </cell>
          <cell r="D10210" t="str">
            <v>EA</v>
          </cell>
        </row>
        <row r="10211">
          <cell r="A10211">
            <v>8009068</v>
          </cell>
          <cell r="B10211" t="str">
            <v>FIXED IRIS LENS</v>
          </cell>
          <cell r="C10211" t="str">
            <v>8.5 mm(F1.4)</v>
          </cell>
          <cell r="D10211" t="str">
            <v>EA</v>
          </cell>
        </row>
        <row r="10212">
          <cell r="A10212">
            <v>8009069</v>
          </cell>
          <cell r="B10212" t="str">
            <v>FIXED IRIS LENS</v>
          </cell>
          <cell r="C10212" t="str">
            <v>12 mm(1/2" F1.2)</v>
          </cell>
          <cell r="D10212" t="str">
            <v>EA</v>
          </cell>
        </row>
        <row r="10213">
          <cell r="A10213">
            <v>8009070</v>
          </cell>
          <cell r="B10213" t="str">
            <v>FIXED IRIS LENS</v>
          </cell>
          <cell r="C10213" t="str">
            <v>12 mm(1/2" F1.0)</v>
          </cell>
          <cell r="D10213" t="str">
            <v>EA</v>
          </cell>
        </row>
        <row r="10214">
          <cell r="A10214">
            <v>8009071</v>
          </cell>
          <cell r="B10214" t="str">
            <v>FIXED IRIS LENS</v>
          </cell>
          <cell r="C10214" t="str">
            <v>12.5mm</v>
          </cell>
          <cell r="D10214" t="str">
            <v>EA</v>
          </cell>
        </row>
        <row r="10215">
          <cell r="A10215">
            <v>8009072</v>
          </cell>
          <cell r="B10215" t="str">
            <v>FIXED IRIS LENS</v>
          </cell>
          <cell r="C10215" t="str">
            <v>16 mm</v>
          </cell>
          <cell r="D10215" t="str">
            <v>EA</v>
          </cell>
        </row>
        <row r="10216">
          <cell r="A10216">
            <v>8009073</v>
          </cell>
          <cell r="B10216" t="str">
            <v>FIXED IRIS LENS</v>
          </cell>
          <cell r="C10216" t="str">
            <v>16 mm(2/3" F1.4)</v>
          </cell>
          <cell r="D10216" t="str">
            <v>EA</v>
          </cell>
        </row>
        <row r="10217">
          <cell r="A10217">
            <v>8009074</v>
          </cell>
          <cell r="B10217" t="str">
            <v>FIXED IRIS LENS</v>
          </cell>
          <cell r="C10217" t="str">
            <v>16 mm(2/3" F1.6)</v>
          </cell>
          <cell r="D10217" t="str">
            <v>EA</v>
          </cell>
        </row>
        <row r="10218">
          <cell r="A10218">
            <v>8009075</v>
          </cell>
          <cell r="B10218" t="str">
            <v>FIXED IRIS LENS</v>
          </cell>
          <cell r="C10218" t="str">
            <v>25 mm(F1.4)</v>
          </cell>
          <cell r="D10218" t="str">
            <v>EA</v>
          </cell>
        </row>
        <row r="10219">
          <cell r="A10219">
            <v>8009076</v>
          </cell>
          <cell r="B10219" t="str">
            <v>FIXED IRIS LENS</v>
          </cell>
          <cell r="C10219" t="str">
            <v>25 mm(F1.8)</v>
          </cell>
          <cell r="D10219" t="str">
            <v>EA</v>
          </cell>
        </row>
        <row r="10220">
          <cell r="A10220">
            <v>8009077</v>
          </cell>
          <cell r="B10220" t="str">
            <v>FIXED IRIS LENS</v>
          </cell>
          <cell r="C10220" t="str">
            <v>50 mm(F1.4)</v>
          </cell>
          <cell r="D10220" t="str">
            <v>EA</v>
          </cell>
        </row>
        <row r="10221">
          <cell r="A10221">
            <v>8009078</v>
          </cell>
          <cell r="B10221" t="str">
            <v>FIXED IRIS LENS</v>
          </cell>
          <cell r="C10221" t="str">
            <v>50 mm(F1.8)</v>
          </cell>
          <cell r="D10221" t="str">
            <v>EA</v>
          </cell>
        </row>
        <row r="10222">
          <cell r="A10222">
            <v>8009100</v>
          </cell>
          <cell r="B10222" t="str">
            <v>AUTO IRIS LENS</v>
          </cell>
          <cell r="C10222" t="str">
            <v>2.1 mm</v>
          </cell>
          <cell r="D10222" t="str">
            <v>EA</v>
          </cell>
        </row>
        <row r="10223">
          <cell r="A10223">
            <v>8009101</v>
          </cell>
          <cell r="B10223" t="str">
            <v>AUTO IRIS LENS</v>
          </cell>
          <cell r="C10223" t="str">
            <v>2.8 mm</v>
          </cell>
          <cell r="D10223" t="str">
            <v>EA</v>
          </cell>
        </row>
        <row r="10224">
          <cell r="A10224">
            <v>8009102</v>
          </cell>
          <cell r="B10224" t="str">
            <v>AUTO IRIS LENS</v>
          </cell>
          <cell r="C10224" t="str">
            <v>3.5 mm</v>
          </cell>
          <cell r="D10224" t="str">
            <v>EA</v>
          </cell>
        </row>
        <row r="10225">
          <cell r="A10225">
            <v>8009103</v>
          </cell>
          <cell r="B10225" t="str">
            <v>AUTO IRIS LENS</v>
          </cell>
          <cell r="C10225" t="str">
            <v>3.7 mm (F1.6)</v>
          </cell>
          <cell r="D10225" t="str">
            <v>EA</v>
          </cell>
        </row>
        <row r="10226">
          <cell r="A10226">
            <v>8009104</v>
          </cell>
          <cell r="B10226" t="str">
            <v>AUTO IRIS LENS</v>
          </cell>
          <cell r="C10226" t="str">
            <v>4.2 mm (F1.6)</v>
          </cell>
          <cell r="D10226" t="str">
            <v>EA</v>
          </cell>
        </row>
        <row r="10227">
          <cell r="A10227">
            <v>8009105</v>
          </cell>
          <cell r="B10227" t="str">
            <v>AUTO IRIS LENS</v>
          </cell>
          <cell r="C10227" t="str">
            <v>4.5 mm (1/2")</v>
          </cell>
          <cell r="D10227" t="str">
            <v>EA</v>
          </cell>
        </row>
        <row r="10228">
          <cell r="A10228">
            <v>8009106</v>
          </cell>
          <cell r="B10228" t="str">
            <v>AUTO IRIS LENS</v>
          </cell>
          <cell r="C10228" t="str">
            <v>4.5 mm (1/3")</v>
          </cell>
          <cell r="D10228" t="str">
            <v>EA</v>
          </cell>
        </row>
        <row r="10229">
          <cell r="A10229">
            <v>8009107</v>
          </cell>
          <cell r="B10229" t="str">
            <v>AUTO IRIS LENS</v>
          </cell>
          <cell r="C10229" t="str">
            <v>4.8 mm</v>
          </cell>
          <cell r="D10229" t="str">
            <v>EA</v>
          </cell>
        </row>
        <row r="10230">
          <cell r="A10230">
            <v>8009108</v>
          </cell>
          <cell r="B10230" t="str">
            <v>AUTO IRIS LENS</v>
          </cell>
          <cell r="C10230" t="str">
            <v>6 mm (PINHOLE)</v>
          </cell>
          <cell r="D10230" t="str">
            <v>EA</v>
          </cell>
        </row>
        <row r="10231">
          <cell r="A10231">
            <v>8009109</v>
          </cell>
          <cell r="B10231" t="str">
            <v>AUTO IRIS LENS</v>
          </cell>
          <cell r="C10231" t="str">
            <v>6 mm (F1.2)</v>
          </cell>
          <cell r="D10231" t="str">
            <v>EA</v>
          </cell>
        </row>
        <row r="10232">
          <cell r="A10232">
            <v>8009110</v>
          </cell>
          <cell r="B10232" t="str">
            <v>AUTO IRIS LENS</v>
          </cell>
          <cell r="C10232" t="str">
            <v>6 mm (F1.4)</v>
          </cell>
          <cell r="D10232" t="str">
            <v>EA</v>
          </cell>
        </row>
        <row r="10233">
          <cell r="A10233">
            <v>8009111</v>
          </cell>
          <cell r="B10233" t="str">
            <v>AUTO IRIS LENS</v>
          </cell>
          <cell r="C10233" t="str">
            <v>6.5 mm</v>
          </cell>
          <cell r="D10233" t="str">
            <v>EA</v>
          </cell>
        </row>
        <row r="10234">
          <cell r="A10234">
            <v>8009112</v>
          </cell>
          <cell r="B10234" t="str">
            <v>AUTO IRIS LENS</v>
          </cell>
          <cell r="C10234" t="str">
            <v>8 mm (F1.4)</v>
          </cell>
          <cell r="D10234" t="str">
            <v>EA</v>
          </cell>
        </row>
        <row r="10235">
          <cell r="A10235">
            <v>8009113</v>
          </cell>
          <cell r="B10235" t="str">
            <v>AUTO IRIS LENS</v>
          </cell>
          <cell r="C10235" t="str">
            <v>8.5 mm</v>
          </cell>
          <cell r="D10235" t="str">
            <v>EA</v>
          </cell>
        </row>
        <row r="10236">
          <cell r="A10236">
            <v>8009114</v>
          </cell>
          <cell r="B10236" t="str">
            <v>AUTO IRIS LENS</v>
          </cell>
          <cell r="C10236" t="str">
            <v>12 mm</v>
          </cell>
          <cell r="D10236" t="str">
            <v>EA</v>
          </cell>
        </row>
        <row r="10237">
          <cell r="A10237">
            <v>8009115</v>
          </cell>
          <cell r="B10237" t="str">
            <v>AUTO IRIS LENS</v>
          </cell>
          <cell r="C10237" t="str">
            <v>12.5mm</v>
          </cell>
          <cell r="D10237" t="str">
            <v>EA</v>
          </cell>
        </row>
        <row r="10238">
          <cell r="A10238">
            <v>8009116</v>
          </cell>
          <cell r="B10238" t="str">
            <v>AUTO IRIS LENS</v>
          </cell>
          <cell r="C10238" t="str">
            <v>6-12 mm</v>
          </cell>
          <cell r="D10238" t="str">
            <v>EA</v>
          </cell>
        </row>
        <row r="10239">
          <cell r="A10239">
            <v>8009117</v>
          </cell>
          <cell r="B10239" t="str">
            <v>AUTO IRIS LENS</v>
          </cell>
          <cell r="C10239" t="str">
            <v>16 mm</v>
          </cell>
          <cell r="D10239" t="str">
            <v>EA</v>
          </cell>
        </row>
        <row r="10240">
          <cell r="A10240">
            <v>8009118</v>
          </cell>
          <cell r="B10240" t="str">
            <v>AUTO IRIS LENS</v>
          </cell>
          <cell r="C10240" t="str">
            <v>18 mm</v>
          </cell>
          <cell r="D10240" t="str">
            <v>EA</v>
          </cell>
        </row>
        <row r="10241">
          <cell r="A10241">
            <v>8009119</v>
          </cell>
          <cell r="B10241" t="str">
            <v>AUTO IRIS LENS</v>
          </cell>
          <cell r="C10241" t="str">
            <v>25 mm</v>
          </cell>
          <cell r="D10241" t="str">
            <v>EA</v>
          </cell>
        </row>
        <row r="10242">
          <cell r="A10242">
            <v>8009120</v>
          </cell>
          <cell r="B10242" t="str">
            <v>AUTO IRIS LENS</v>
          </cell>
          <cell r="C10242" t="str">
            <v>36 mm</v>
          </cell>
          <cell r="D10242" t="str">
            <v>EA</v>
          </cell>
        </row>
        <row r="10243">
          <cell r="A10243">
            <v>8009121</v>
          </cell>
          <cell r="B10243" t="str">
            <v>AUTO IRIS LENS</v>
          </cell>
          <cell r="C10243" t="str">
            <v>50 mm</v>
          </cell>
          <cell r="D10243" t="str">
            <v>EA</v>
          </cell>
        </row>
        <row r="10244">
          <cell r="A10244">
            <v>8009122</v>
          </cell>
          <cell r="B10244" t="str">
            <v>AUTO IRIS LENS</v>
          </cell>
          <cell r="C10244" t="str">
            <v>75 mm</v>
          </cell>
          <cell r="D10244" t="str">
            <v>EA</v>
          </cell>
        </row>
        <row r="10245">
          <cell r="A10245">
            <v>8009140</v>
          </cell>
          <cell r="B10245" t="str">
            <v>수동 ZOOM LENS</v>
          </cell>
          <cell r="C10245" t="str">
            <v>8-48 mm</v>
          </cell>
          <cell r="D10245" t="str">
            <v>EA</v>
          </cell>
        </row>
        <row r="10246">
          <cell r="A10246">
            <v>8009141</v>
          </cell>
          <cell r="B10246" t="str">
            <v>수동 ZOOM LENS</v>
          </cell>
          <cell r="C10246" t="str">
            <v>11.5-69mm</v>
          </cell>
          <cell r="D10246" t="str">
            <v>EA</v>
          </cell>
        </row>
        <row r="10247">
          <cell r="A10247">
            <v>8009142</v>
          </cell>
          <cell r="B10247" t="str">
            <v>수동 ZOOM LENS</v>
          </cell>
          <cell r="C10247" t="str">
            <v>12.5-75mm</v>
          </cell>
          <cell r="D10247" t="str">
            <v>EA</v>
          </cell>
        </row>
        <row r="10248">
          <cell r="A10248">
            <v>8009160</v>
          </cell>
          <cell r="B10248" t="str">
            <v>전동 ZOOM LENS</v>
          </cell>
          <cell r="C10248" t="str">
            <v>6-60 mm</v>
          </cell>
          <cell r="D10248" t="str">
            <v>EA</v>
          </cell>
        </row>
        <row r="10249">
          <cell r="A10249">
            <v>8009161</v>
          </cell>
          <cell r="B10249" t="str">
            <v>전동 ZOOM LENS</v>
          </cell>
          <cell r="C10249" t="str">
            <v>8-48 mm</v>
          </cell>
          <cell r="D10249" t="str">
            <v>EA</v>
          </cell>
        </row>
        <row r="10250">
          <cell r="A10250">
            <v>8009162</v>
          </cell>
          <cell r="B10250" t="str">
            <v>전동 ZOOM LENS</v>
          </cell>
          <cell r="C10250" t="str">
            <v>8-48 mm PRE SET</v>
          </cell>
          <cell r="D10250" t="str">
            <v>EA</v>
          </cell>
        </row>
        <row r="10251">
          <cell r="A10251">
            <v>8009163</v>
          </cell>
          <cell r="B10251" t="str">
            <v>전동 ZOOM LENS</v>
          </cell>
          <cell r="C10251" t="str">
            <v>8-64 mm</v>
          </cell>
          <cell r="D10251" t="str">
            <v>EA</v>
          </cell>
        </row>
        <row r="10252">
          <cell r="A10252">
            <v>8009164</v>
          </cell>
          <cell r="B10252" t="str">
            <v>전동 ZOOM LENS</v>
          </cell>
          <cell r="C10252" t="str">
            <v>8-80 mm</v>
          </cell>
          <cell r="D10252" t="str">
            <v>EA</v>
          </cell>
        </row>
        <row r="10253">
          <cell r="A10253">
            <v>8009165</v>
          </cell>
          <cell r="B10253" t="str">
            <v>전동 ZOOM LENS</v>
          </cell>
          <cell r="C10253" t="str">
            <v>8.5-51 mm</v>
          </cell>
          <cell r="D10253" t="str">
            <v>EA</v>
          </cell>
        </row>
        <row r="10254">
          <cell r="A10254">
            <v>8009166</v>
          </cell>
          <cell r="B10254" t="str">
            <v>전동 ZOOM LENS</v>
          </cell>
          <cell r="C10254" t="str">
            <v>11.5-69 mm</v>
          </cell>
          <cell r="D10254" t="str">
            <v>EA</v>
          </cell>
        </row>
        <row r="10255">
          <cell r="A10255">
            <v>8009167</v>
          </cell>
          <cell r="B10255" t="str">
            <v>전동 ZOOM LENS</v>
          </cell>
          <cell r="C10255" t="str">
            <v>12.5-75 mm</v>
          </cell>
          <cell r="D10255" t="str">
            <v>EA</v>
          </cell>
        </row>
        <row r="10256">
          <cell r="A10256">
            <v>8009168</v>
          </cell>
          <cell r="B10256" t="str">
            <v>전동 ZOOM LENS</v>
          </cell>
          <cell r="C10256" t="str">
            <v>12.5-75 mm P/SET</v>
          </cell>
          <cell r="D10256" t="str">
            <v>EA</v>
          </cell>
        </row>
        <row r="10257">
          <cell r="A10257">
            <v>8009169</v>
          </cell>
          <cell r="B10257" t="str">
            <v>전동 ZOOM LENS</v>
          </cell>
          <cell r="C10257" t="str">
            <v>10-100 mm</v>
          </cell>
          <cell r="D10257" t="str">
            <v>EA</v>
          </cell>
        </row>
        <row r="10258">
          <cell r="A10258">
            <v>8009170</v>
          </cell>
          <cell r="B10258" t="str">
            <v>전동 ZOOM LENS</v>
          </cell>
          <cell r="C10258" t="str">
            <v>10.5-105 mm</v>
          </cell>
          <cell r="D10258" t="str">
            <v>EA</v>
          </cell>
        </row>
        <row r="10259">
          <cell r="A10259">
            <v>8009171</v>
          </cell>
          <cell r="B10259" t="str">
            <v>전동 ZOOM LENS</v>
          </cell>
          <cell r="C10259" t="str">
            <v>15-180 mm</v>
          </cell>
          <cell r="D10259" t="str">
            <v>EA</v>
          </cell>
        </row>
        <row r="10260">
          <cell r="A10260">
            <v>8009172</v>
          </cell>
          <cell r="B10260" t="str">
            <v>전동 ZOOM LENS</v>
          </cell>
          <cell r="C10260" t="str">
            <v>15-180 mm P/SET</v>
          </cell>
          <cell r="D10260" t="str">
            <v>EA</v>
          </cell>
        </row>
        <row r="10261">
          <cell r="A10261">
            <v>8009173</v>
          </cell>
          <cell r="B10261" t="str">
            <v>전동 ZOOM LENS</v>
          </cell>
          <cell r="C10261" t="str">
            <v>16-160 mm</v>
          </cell>
          <cell r="D10261" t="str">
            <v>EA</v>
          </cell>
        </row>
        <row r="10262">
          <cell r="A10262">
            <v>8009190</v>
          </cell>
          <cell r="B10262" t="str">
            <v>EXTENDER LENS</v>
          </cell>
          <cell r="C10262" t="str">
            <v>2배확대</v>
          </cell>
          <cell r="D10262" t="str">
            <v>EA</v>
          </cell>
        </row>
        <row r="10263">
          <cell r="A10263">
            <v>8009200</v>
          </cell>
          <cell r="B10263" t="str">
            <v>B/W MONITOR</v>
          </cell>
          <cell r="C10263" t="str">
            <v>9"</v>
          </cell>
          <cell r="D10263" t="str">
            <v>EA</v>
          </cell>
        </row>
        <row r="10264">
          <cell r="A10264">
            <v>8009201</v>
          </cell>
          <cell r="B10264" t="str">
            <v>B/W MONITOR</v>
          </cell>
          <cell r="C10264" t="str">
            <v>12"</v>
          </cell>
          <cell r="D10264" t="str">
            <v>EA</v>
          </cell>
        </row>
        <row r="10265">
          <cell r="A10265">
            <v>8009202</v>
          </cell>
          <cell r="B10265" t="str">
            <v>B/W MONITOR</v>
          </cell>
          <cell r="C10265" t="str">
            <v>17"</v>
          </cell>
          <cell r="D10265" t="str">
            <v>EA</v>
          </cell>
        </row>
        <row r="10266">
          <cell r="A10266">
            <v>8009220</v>
          </cell>
          <cell r="B10266" t="str">
            <v>C/L MONITOR</v>
          </cell>
          <cell r="C10266" t="str">
            <v>14in.(고화질)</v>
          </cell>
          <cell r="D10266" t="str">
            <v>EA</v>
          </cell>
        </row>
        <row r="10267">
          <cell r="A10267">
            <v>8009221</v>
          </cell>
          <cell r="B10267" t="str">
            <v>C/L MONITOR</v>
          </cell>
          <cell r="C10267" t="str">
            <v>14in.</v>
          </cell>
          <cell r="D10267" t="str">
            <v>EA</v>
          </cell>
        </row>
        <row r="10268">
          <cell r="A10268">
            <v>8009222</v>
          </cell>
          <cell r="B10268" t="str">
            <v>C/L MONITOR</v>
          </cell>
          <cell r="C10268" t="str">
            <v>20in.</v>
          </cell>
          <cell r="D10268" t="str">
            <v>EA</v>
          </cell>
        </row>
        <row r="10269">
          <cell r="A10269">
            <v>8009240</v>
          </cell>
          <cell r="B10269" t="str">
            <v>QUAD VIEW</v>
          </cell>
          <cell r="C10269" t="str">
            <v>4화면 분할 B/W</v>
          </cell>
          <cell r="D10269" t="str">
            <v>EA</v>
          </cell>
        </row>
        <row r="10270">
          <cell r="A10270">
            <v>8009241</v>
          </cell>
          <cell r="B10270" t="str">
            <v>QUAD VIEW</v>
          </cell>
          <cell r="C10270" t="str">
            <v>4화면 분할 C/L</v>
          </cell>
          <cell r="D10270" t="str">
            <v>EA</v>
          </cell>
        </row>
        <row r="10271">
          <cell r="A10271">
            <v>8009250</v>
          </cell>
          <cell r="B10271" t="str">
            <v>QUAD VIEW</v>
          </cell>
          <cell r="C10271" t="str">
            <v>8화면 분할 B/W</v>
          </cell>
          <cell r="D10271" t="str">
            <v>EA</v>
          </cell>
        </row>
        <row r="10272">
          <cell r="A10272">
            <v>8009251</v>
          </cell>
          <cell r="B10272" t="str">
            <v>QUAD VIEW</v>
          </cell>
          <cell r="C10272" t="str">
            <v>8화면 분할 C/L</v>
          </cell>
          <cell r="D10272" t="str">
            <v>EA</v>
          </cell>
        </row>
        <row r="10273">
          <cell r="A10273">
            <v>8009260</v>
          </cell>
          <cell r="B10273" t="str">
            <v>카메라회전대</v>
          </cell>
          <cell r="C10273" t="str">
            <v>실내 상하좌우형</v>
          </cell>
          <cell r="D10273" t="str">
            <v>EA</v>
          </cell>
        </row>
        <row r="10274">
          <cell r="A10274">
            <v>8009261</v>
          </cell>
          <cell r="B10274" t="str">
            <v>카메라회전대</v>
          </cell>
          <cell r="C10274" t="str">
            <v>실내 좌우회전형</v>
          </cell>
          <cell r="D10274" t="str">
            <v>EA</v>
          </cell>
        </row>
        <row r="10275">
          <cell r="A10275">
            <v>8009262</v>
          </cell>
          <cell r="B10275" t="str">
            <v>카메라회전대</v>
          </cell>
          <cell r="C10275" t="str">
            <v>실내 은폐형</v>
          </cell>
          <cell r="D10275" t="str">
            <v>EA</v>
          </cell>
        </row>
        <row r="10276">
          <cell r="A10276">
            <v>8009263</v>
          </cell>
          <cell r="B10276" t="str">
            <v>카메라회전대</v>
          </cell>
          <cell r="C10276" t="str">
            <v>실내 방폭형</v>
          </cell>
          <cell r="D10276" t="str">
            <v>EA</v>
          </cell>
        </row>
        <row r="10277">
          <cell r="A10277">
            <v>8009264</v>
          </cell>
          <cell r="B10277" t="str">
            <v>카메라회전대</v>
          </cell>
          <cell r="C10277" t="str">
            <v>실외 상하좌우형</v>
          </cell>
          <cell r="D10277" t="str">
            <v>EA</v>
          </cell>
        </row>
        <row r="10278">
          <cell r="A10278">
            <v>8009280</v>
          </cell>
          <cell r="B10278" t="str">
            <v>PAN/TILT</v>
          </cell>
          <cell r="C10278" t="str">
            <v>INDOOR 2 kg</v>
          </cell>
          <cell r="D10278" t="str">
            <v>EA</v>
          </cell>
        </row>
        <row r="10279">
          <cell r="A10279">
            <v>8009281</v>
          </cell>
          <cell r="B10279" t="str">
            <v>PAN/TILT</v>
          </cell>
          <cell r="C10279" t="str">
            <v>INDOOR 3.6 kg</v>
          </cell>
          <cell r="D10279" t="str">
            <v>EA</v>
          </cell>
        </row>
        <row r="10280">
          <cell r="A10280">
            <v>8009282</v>
          </cell>
          <cell r="B10280" t="str">
            <v>PAN/TILT</v>
          </cell>
          <cell r="C10280" t="str">
            <v>INDOOR 4.5 kg</v>
          </cell>
          <cell r="D10280" t="str">
            <v>EA</v>
          </cell>
        </row>
        <row r="10281">
          <cell r="A10281">
            <v>8009283</v>
          </cell>
          <cell r="B10281" t="str">
            <v>PAN/TILT</v>
          </cell>
          <cell r="C10281" t="str">
            <v>INDOOR 5 kg</v>
          </cell>
          <cell r="D10281" t="str">
            <v>EA</v>
          </cell>
        </row>
        <row r="10282">
          <cell r="A10282">
            <v>8009284</v>
          </cell>
          <cell r="B10282" t="str">
            <v>PAN/TILT</v>
          </cell>
          <cell r="C10282" t="str">
            <v>INDOOR 6 kg</v>
          </cell>
          <cell r="D10282" t="str">
            <v>EA</v>
          </cell>
        </row>
        <row r="10283">
          <cell r="A10283">
            <v>8009285</v>
          </cell>
          <cell r="B10283" t="str">
            <v>PAN/TILT</v>
          </cell>
          <cell r="C10283" t="str">
            <v>INDOOR 9 kg</v>
          </cell>
          <cell r="D10283" t="str">
            <v>EA</v>
          </cell>
        </row>
        <row r="10284">
          <cell r="A10284">
            <v>8009286</v>
          </cell>
          <cell r="B10284" t="str">
            <v>PAN/TILT</v>
          </cell>
          <cell r="C10284" t="str">
            <v>INDOOR 10 kg</v>
          </cell>
          <cell r="D10284" t="str">
            <v>EA</v>
          </cell>
        </row>
        <row r="10285">
          <cell r="A10285">
            <v>8009287</v>
          </cell>
          <cell r="B10285" t="str">
            <v>PAN/TILT</v>
          </cell>
          <cell r="C10285" t="str">
            <v>INDOOR 25 kg</v>
          </cell>
          <cell r="D10285" t="str">
            <v>EA</v>
          </cell>
        </row>
        <row r="10286">
          <cell r="A10286">
            <v>8009288</v>
          </cell>
          <cell r="B10286" t="str">
            <v>PAN/TILT</v>
          </cell>
          <cell r="C10286" t="str">
            <v>INDOOR 30 kg</v>
          </cell>
          <cell r="D10286" t="str">
            <v>EA</v>
          </cell>
        </row>
        <row r="10287">
          <cell r="A10287">
            <v>8009289</v>
          </cell>
          <cell r="B10287" t="str">
            <v>PAN/TILT</v>
          </cell>
          <cell r="C10287" t="str">
            <v>OUTDOOR 11.5 kg</v>
          </cell>
          <cell r="D10287" t="str">
            <v>EA</v>
          </cell>
        </row>
        <row r="10288">
          <cell r="A10288">
            <v>8009290</v>
          </cell>
          <cell r="B10288" t="str">
            <v>PAN/TILT</v>
          </cell>
          <cell r="C10288" t="str">
            <v>OUTDOOR 16 kg</v>
          </cell>
          <cell r="D10288" t="str">
            <v>EA</v>
          </cell>
        </row>
        <row r="10289">
          <cell r="A10289">
            <v>8009291</v>
          </cell>
          <cell r="B10289" t="str">
            <v>PAN/TILT</v>
          </cell>
          <cell r="C10289" t="str">
            <v>OUTDOOR 17.6 kg</v>
          </cell>
          <cell r="D10289" t="str">
            <v>EA</v>
          </cell>
        </row>
        <row r="10290">
          <cell r="A10290">
            <v>8009292</v>
          </cell>
          <cell r="B10290" t="str">
            <v>PAN/TILT</v>
          </cell>
          <cell r="C10290" t="str">
            <v>OUTDOOR 26.7 kg</v>
          </cell>
          <cell r="D10290" t="str">
            <v>EA</v>
          </cell>
        </row>
        <row r="10291">
          <cell r="A10291">
            <v>8009293</v>
          </cell>
          <cell r="B10291" t="str">
            <v>PAN/TILT</v>
          </cell>
          <cell r="C10291" t="str">
            <v>OUTDOOR 570 kg</v>
          </cell>
          <cell r="D10291" t="str">
            <v>EA</v>
          </cell>
        </row>
        <row r="10292">
          <cell r="A10292">
            <v>8009294</v>
          </cell>
          <cell r="B10292" t="str">
            <v>PAN/TILT</v>
          </cell>
          <cell r="C10292" t="str">
            <v>OUTDOOR 방폭형</v>
          </cell>
          <cell r="D10292" t="str">
            <v>EA</v>
          </cell>
        </row>
        <row r="10293">
          <cell r="A10293">
            <v>8009310</v>
          </cell>
          <cell r="B10293" t="str">
            <v>CAMERA BRACKET</v>
          </cell>
          <cell r="C10293" t="str">
            <v>CEILING TYPE</v>
          </cell>
          <cell r="D10293" t="str">
            <v>EA</v>
          </cell>
        </row>
        <row r="10294">
          <cell r="A10294">
            <v>8009311</v>
          </cell>
          <cell r="B10294" t="str">
            <v>CAMERA BRACKET</v>
          </cell>
          <cell r="C10294" t="str">
            <v>WALL TYPE</v>
          </cell>
          <cell r="D10294" t="str">
            <v>EA</v>
          </cell>
        </row>
        <row r="10295">
          <cell r="A10295">
            <v>8009312</v>
          </cell>
          <cell r="B10295" t="str">
            <v>CAMERA BRACKET</v>
          </cell>
          <cell r="C10295" t="str">
            <v>CEILING/WALL</v>
          </cell>
          <cell r="D10295" t="str">
            <v>EA</v>
          </cell>
        </row>
        <row r="10296">
          <cell r="A10296">
            <v>8009313</v>
          </cell>
          <cell r="B10296" t="str">
            <v>CAMERA BRACKET</v>
          </cell>
          <cell r="C10296" t="str">
            <v>CEILING 2단</v>
          </cell>
          <cell r="D10296" t="str">
            <v>EA</v>
          </cell>
        </row>
        <row r="10297">
          <cell r="A10297">
            <v>8009320</v>
          </cell>
          <cell r="B10297" t="str">
            <v>카메라 POLE</v>
          </cell>
          <cell r="C10297" t="str">
            <v>￠4" x 3m</v>
          </cell>
          <cell r="D10297" t="str">
            <v>EA</v>
          </cell>
        </row>
        <row r="10298">
          <cell r="A10298">
            <v>8009321</v>
          </cell>
          <cell r="B10298" t="str">
            <v>카메라 POLE</v>
          </cell>
          <cell r="C10298" t="str">
            <v>￠6" x 4m</v>
          </cell>
          <cell r="D10298" t="str">
            <v>EA</v>
          </cell>
        </row>
        <row r="10299">
          <cell r="A10299">
            <v>8009322</v>
          </cell>
          <cell r="B10299" t="str">
            <v>카메라 POLE</v>
          </cell>
          <cell r="C10299" t="str">
            <v>￠6" x 5-6m</v>
          </cell>
          <cell r="D10299" t="str">
            <v>EA</v>
          </cell>
        </row>
        <row r="10300">
          <cell r="A10300">
            <v>8009340</v>
          </cell>
          <cell r="B10300" t="str">
            <v>카메라 하우징</v>
          </cell>
          <cell r="C10300" t="str">
            <v>실내 방수형</v>
          </cell>
          <cell r="D10300" t="str">
            <v>EA</v>
          </cell>
        </row>
        <row r="10301">
          <cell r="A10301">
            <v>8009341</v>
          </cell>
          <cell r="B10301" t="str">
            <v>카메라 하우징</v>
          </cell>
          <cell r="C10301" t="str">
            <v>실내 은폐형</v>
          </cell>
          <cell r="D10301" t="str">
            <v>EA</v>
          </cell>
        </row>
        <row r="10302">
          <cell r="A10302">
            <v>8009342</v>
          </cell>
          <cell r="B10302" t="str">
            <v>카메라 하우징</v>
          </cell>
          <cell r="C10302" t="str">
            <v>실내반 은폐형</v>
          </cell>
          <cell r="D10302" t="str">
            <v>EA</v>
          </cell>
        </row>
        <row r="10303">
          <cell r="A10303">
            <v>8009343</v>
          </cell>
          <cell r="B10303" t="str">
            <v>카메라 하우징</v>
          </cell>
          <cell r="C10303" t="str">
            <v>실내 일반형</v>
          </cell>
          <cell r="D10303" t="str">
            <v>EA</v>
          </cell>
        </row>
        <row r="10304">
          <cell r="A10304">
            <v>8009344</v>
          </cell>
          <cell r="B10304" t="str">
            <v>카메라 하우징</v>
          </cell>
          <cell r="C10304" t="str">
            <v>실외 FAN/HEATER</v>
          </cell>
          <cell r="D10304" t="str">
            <v>EA</v>
          </cell>
        </row>
        <row r="10305">
          <cell r="A10305">
            <v>8009345</v>
          </cell>
          <cell r="B10305" t="str">
            <v>카메라 하우징</v>
          </cell>
          <cell r="C10305" t="str">
            <v>실외 FHWP전천후</v>
          </cell>
          <cell r="D10305" t="str">
            <v>EA</v>
          </cell>
        </row>
        <row r="10306">
          <cell r="A10306">
            <v>8009346</v>
          </cell>
          <cell r="B10306" t="str">
            <v>카메라 하우징</v>
          </cell>
          <cell r="C10306" t="str">
            <v>실외 FHWP (FRP)</v>
          </cell>
          <cell r="D10306" t="str">
            <v>EA</v>
          </cell>
        </row>
        <row r="10307">
          <cell r="A10307">
            <v>8009347</v>
          </cell>
          <cell r="B10307" t="str">
            <v>카메라 하우징</v>
          </cell>
          <cell r="C10307" t="str">
            <v>실외 일반형</v>
          </cell>
          <cell r="D10307" t="str">
            <v>EA</v>
          </cell>
        </row>
        <row r="10308">
          <cell r="A10308">
            <v>8009348</v>
          </cell>
          <cell r="B10308" t="str">
            <v>카메라 하우징</v>
          </cell>
          <cell r="C10308" t="str">
            <v>실외 수중용</v>
          </cell>
          <cell r="D10308" t="str">
            <v>EA</v>
          </cell>
        </row>
        <row r="10309">
          <cell r="A10309">
            <v>8009349</v>
          </cell>
          <cell r="B10309" t="str">
            <v>카메라 하우징</v>
          </cell>
          <cell r="C10309" t="str">
            <v>실외 용광로형</v>
          </cell>
          <cell r="D10309" t="str">
            <v>EA</v>
          </cell>
        </row>
        <row r="10310">
          <cell r="A10310">
            <v>8009350</v>
          </cell>
          <cell r="B10310" t="str">
            <v>카메라 하우징</v>
          </cell>
          <cell r="C10310" t="str">
            <v>실외 수냉식</v>
          </cell>
          <cell r="D10310" t="str">
            <v>EA</v>
          </cell>
        </row>
        <row r="10311">
          <cell r="A10311">
            <v>8009351</v>
          </cell>
          <cell r="B10311" t="str">
            <v>카메라 하우징</v>
          </cell>
          <cell r="C10311" t="str">
            <v>실외 공냉식</v>
          </cell>
          <cell r="D10311" t="str">
            <v>EA</v>
          </cell>
        </row>
        <row r="10312">
          <cell r="A10312">
            <v>8009352</v>
          </cell>
          <cell r="B10312" t="str">
            <v>카메라 하우징</v>
          </cell>
          <cell r="C10312" t="str">
            <v>실외 방폭형</v>
          </cell>
          <cell r="D10312" t="str">
            <v>EA</v>
          </cell>
        </row>
        <row r="10313">
          <cell r="A10313">
            <v>8009370</v>
          </cell>
          <cell r="B10313" t="str">
            <v>OMNISCAN HOUSING</v>
          </cell>
          <cell r="C10313" t="str">
            <v>FIXED</v>
          </cell>
          <cell r="D10313" t="str">
            <v>EA</v>
          </cell>
        </row>
        <row r="10314">
          <cell r="A10314">
            <v>8009371</v>
          </cell>
          <cell r="B10314" t="str">
            <v>OMNISCAN HOUSING</v>
          </cell>
          <cell r="C10314" t="str">
            <v>P/T 355˚</v>
          </cell>
          <cell r="D10314" t="str">
            <v>EA</v>
          </cell>
        </row>
        <row r="10315">
          <cell r="A10315">
            <v>8009372</v>
          </cell>
          <cell r="B10315" t="str">
            <v>OMNISCAN HOUSING</v>
          </cell>
          <cell r="C10315" t="str">
            <v>P/T 355˚PRE SET</v>
          </cell>
          <cell r="D10315" t="str">
            <v>EA</v>
          </cell>
        </row>
        <row r="10316">
          <cell r="A10316">
            <v>8009373</v>
          </cell>
          <cell r="B10316" t="str">
            <v>OMNISCAN HOUSING</v>
          </cell>
          <cell r="C10316" t="str">
            <v>P/T 360˚</v>
          </cell>
          <cell r="D10316" t="str">
            <v>EA</v>
          </cell>
        </row>
        <row r="10317">
          <cell r="A10317">
            <v>8009374</v>
          </cell>
          <cell r="B10317" t="str">
            <v>OMNISCAN HOUSING</v>
          </cell>
          <cell r="C10317" t="str">
            <v>P/T 360˚PRE SET</v>
          </cell>
          <cell r="D10317" t="str">
            <v>EA</v>
          </cell>
        </row>
        <row r="10318">
          <cell r="A10318">
            <v>8009375</v>
          </cell>
          <cell r="B10318" t="str">
            <v>OMNISCAN HOUSING</v>
          </cell>
          <cell r="C10318" t="str">
            <v>OUTDOOR WALL</v>
          </cell>
          <cell r="D10318" t="str">
            <v>EA</v>
          </cell>
        </row>
        <row r="10319">
          <cell r="A10319">
            <v>8009376</v>
          </cell>
          <cell r="B10319" t="str">
            <v>OMNISCAN HOUSING</v>
          </cell>
          <cell r="C10319" t="str">
            <v>OUTDOOR POLL</v>
          </cell>
          <cell r="D10319" t="str">
            <v>EA</v>
          </cell>
        </row>
        <row r="10320">
          <cell r="A10320">
            <v>8009380</v>
          </cell>
          <cell r="B10320" t="str">
            <v>RECERVER UNIT</v>
          </cell>
          <cell r="C10320" t="str">
            <v>C.P.U</v>
          </cell>
          <cell r="D10320" t="str">
            <v>EA</v>
          </cell>
        </row>
        <row r="10321">
          <cell r="A10321">
            <v>8009381</v>
          </cell>
          <cell r="B10321" t="str">
            <v>RECERVER UNIT</v>
          </cell>
          <cell r="C10321" t="str">
            <v>V.P.S</v>
          </cell>
          <cell r="D10321" t="str">
            <v>EA</v>
          </cell>
        </row>
        <row r="10322">
          <cell r="A10322">
            <v>8009390</v>
          </cell>
          <cell r="B10322" t="str">
            <v>RECERVER UNIT</v>
          </cell>
          <cell r="C10322" t="str">
            <v>1 CH INDOOR</v>
          </cell>
          <cell r="D10322" t="str">
            <v>EA</v>
          </cell>
        </row>
        <row r="10323">
          <cell r="A10323">
            <v>8009391</v>
          </cell>
          <cell r="B10323" t="str">
            <v>RECERVER UNIT</v>
          </cell>
          <cell r="C10323" t="str">
            <v>2 CH INDOOR</v>
          </cell>
          <cell r="D10323" t="str">
            <v>EA</v>
          </cell>
        </row>
        <row r="10324">
          <cell r="A10324">
            <v>8009400</v>
          </cell>
          <cell r="B10324" t="str">
            <v>RECERVER UNIT</v>
          </cell>
          <cell r="C10324" t="str">
            <v>2 CH OUTDOOR</v>
          </cell>
          <cell r="D10324" t="str">
            <v>EA</v>
          </cell>
        </row>
        <row r="10325">
          <cell r="A10325">
            <v>8009401</v>
          </cell>
          <cell r="B10325" t="str">
            <v>RECERVER UNIT</v>
          </cell>
          <cell r="C10325" t="str">
            <v>4 CH OUTDOOR</v>
          </cell>
          <cell r="D10325" t="str">
            <v>EA</v>
          </cell>
        </row>
        <row r="10326">
          <cell r="A10326">
            <v>8009410</v>
          </cell>
          <cell r="B10326" t="str">
            <v>RECERVER UNIT</v>
          </cell>
          <cell r="C10326" t="str">
            <v>ALARM 6 CH</v>
          </cell>
          <cell r="D10326" t="str">
            <v>EA</v>
          </cell>
        </row>
        <row r="10327">
          <cell r="A10327">
            <v>8009411</v>
          </cell>
          <cell r="B10327" t="str">
            <v>RECERVER UNIT</v>
          </cell>
          <cell r="C10327" t="str">
            <v>ALARM 12 CH</v>
          </cell>
          <cell r="D10327" t="str">
            <v>EA</v>
          </cell>
        </row>
        <row r="10328">
          <cell r="A10328">
            <v>8009412</v>
          </cell>
          <cell r="B10328" t="str">
            <v>RECERVER UNIT</v>
          </cell>
          <cell r="C10328" t="str">
            <v>ALARM 60 CH</v>
          </cell>
          <cell r="D10328" t="str">
            <v>EA</v>
          </cell>
        </row>
        <row r="10329">
          <cell r="A10329">
            <v>8009420</v>
          </cell>
          <cell r="B10329" t="str">
            <v>RECERVER UNIT</v>
          </cell>
          <cell r="C10329" t="str">
            <v>PRE SET 자동</v>
          </cell>
          <cell r="D10329" t="str">
            <v>EA</v>
          </cell>
        </row>
        <row r="10330">
          <cell r="A10330">
            <v>8009430</v>
          </cell>
          <cell r="B10330" t="str">
            <v>비디오 셀렉타</v>
          </cell>
          <cell r="C10330" t="str">
            <v>AUTO 6CH</v>
          </cell>
          <cell r="D10330" t="str">
            <v>EA</v>
          </cell>
        </row>
        <row r="10331">
          <cell r="A10331">
            <v>8009431</v>
          </cell>
          <cell r="B10331" t="str">
            <v>비디오 셀렉타</v>
          </cell>
          <cell r="C10331" t="str">
            <v>AUTO 12CH</v>
          </cell>
          <cell r="D10331" t="str">
            <v>EA</v>
          </cell>
        </row>
        <row r="10332">
          <cell r="A10332">
            <v>8009432</v>
          </cell>
          <cell r="B10332" t="str">
            <v>비디오 셀렉타</v>
          </cell>
          <cell r="C10332" t="str">
            <v>MANUAL 12CH</v>
          </cell>
          <cell r="D10332" t="str">
            <v>EA</v>
          </cell>
        </row>
        <row r="10333">
          <cell r="A10333">
            <v>8009440</v>
          </cell>
          <cell r="B10333" t="str">
            <v>인터페이스</v>
          </cell>
          <cell r="C10333" t="str">
            <v>ALARM 60 CH</v>
          </cell>
          <cell r="D10333" t="str">
            <v>EA</v>
          </cell>
        </row>
        <row r="10334">
          <cell r="A10334">
            <v>8009441</v>
          </cell>
          <cell r="B10334" t="str">
            <v>인터페이스</v>
          </cell>
          <cell r="C10334" t="str">
            <v>ALARM 64 CH</v>
          </cell>
          <cell r="D10334" t="str">
            <v>EA</v>
          </cell>
        </row>
        <row r="10335">
          <cell r="A10335">
            <v>8009442</v>
          </cell>
          <cell r="B10335" t="str">
            <v>인터페이스</v>
          </cell>
          <cell r="C10335" t="str">
            <v>MAP</v>
          </cell>
          <cell r="D10335" t="str">
            <v>EA</v>
          </cell>
        </row>
        <row r="10336">
          <cell r="A10336">
            <v>8009443</v>
          </cell>
          <cell r="B10336" t="str">
            <v>인터페이스</v>
          </cell>
          <cell r="C10336" t="str">
            <v>RELAY</v>
          </cell>
          <cell r="D10336" t="str">
            <v>EA</v>
          </cell>
        </row>
        <row r="10337">
          <cell r="A10337">
            <v>8009450</v>
          </cell>
          <cell r="B10337" t="str">
            <v>콘트롤러</v>
          </cell>
          <cell r="C10337" t="str">
            <v>ZOOM</v>
          </cell>
          <cell r="D10337" t="str">
            <v>EA</v>
          </cell>
        </row>
        <row r="10338">
          <cell r="A10338">
            <v>8009451</v>
          </cell>
          <cell r="B10338" t="str">
            <v>콘트롤러</v>
          </cell>
          <cell r="C10338" t="str">
            <v>POWER</v>
          </cell>
          <cell r="D10338" t="str">
            <v>EA</v>
          </cell>
        </row>
        <row r="10339">
          <cell r="A10339">
            <v>8009452</v>
          </cell>
          <cell r="B10339" t="str">
            <v>콘트롤러</v>
          </cell>
          <cell r="C10339" t="str">
            <v>P/T ZOOM 2CH</v>
          </cell>
          <cell r="D10339" t="str">
            <v>EA</v>
          </cell>
        </row>
        <row r="10340">
          <cell r="A10340">
            <v>8009453</v>
          </cell>
          <cell r="B10340" t="str">
            <v>콘트롤러</v>
          </cell>
          <cell r="C10340" t="str">
            <v>P/T ZOOM 4CH</v>
          </cell>
          <cell r="D10340" t="str">
            <v>EA</v>
          </cell>
        </row>
        <row r="10341">
          <cell r="A10341">
            <v>8009454</v>
          </cell>
          <cell r="B10341" t="str">
            <v>콘트롤러</v>
          </cell>
          <cell r="C10341" t="str">
            <v>P/T ZOOM 5CH</v>
          </cell>
          <cell r="D10341" t="str">
            <v>EA</v>
          </cell>
        </row>
        <row r="10342">
          <cell r="A10342">
            <v>8009455</v>
          </cell>
          <cell r="B10342" t="str">
            <v>콘트롤러</v>
          </cell>
          <cell r="C10342" t="str">
            <v>P/T ZOOM 6CH</v>
          </cell>
          <cell r="D10342" t="str">
            <v>EA</v>
          </cell>
        </row>
        <row r="10343">
          <cell r="A10343">
            <v>8009456</v>
          </cell>
          <cell r="B10343" t="str">
            <v>콘트롤러</v>
          </cell>
          <cell r="C10343" t="str">
            <v>V.C.R</v>
          </cell>
          <cell r="D10343" t="str">
            <v>EA</v>
          </cell>
        </row>
        <row r="10344">
          <cell r="A10344">
            <v>8009457</v>
          </cell>
          <cell r="B10344" t="str">
            <v>콘트롤러</v>
          </cell>
          <cell r="C10344" t="str">
            <v>GRAPHIC</v>
          </cell>
          <cell r="D10344" t="str">
            <v>EA</v>
          </cell>
        </row>
        <row r="10345">
          <cell r="A10345">
            <v>8009458</v>
          </cell>
          <cell r="B10345" t="str">
            <v>콘트롤러</v>
          </cell>
          <cell r="C10345" t="str">
            <v>TERMINAL</v>
          </cell>
          <cell r="D10345" t="str">
            <v>EA</v>
          </cell>
        </row>
        <row r="10346">
          <cell r="A10346">
            <v>8009470</v>
          </cell>
          <cell r="B10346" t="str">
            <v>비디오 메트릭스</v>
          </cell>
          <cell r="C10346" t="str">
            <v>32 in 8 out</v>
          </cell>
          <cell r="D10346" t="str">
            <v>EA</v>
          </cell>
        </row>
        <row r="10347">
          <cell r="A10347">
            <v>8009471</v>
          </cell>
          <cell r="B10347" t="str">
            <v>비디오 메트릭스</v>
          </cell>
          <cell r="C10347" t="str">
            <v>32 in 32 out</v>
          </cell>
          <cell r="D10347" t="str">
            <v>EA</v>
          </cell>
        </row>
        <row r="10348">
          <cell r="A10348">
            <v>8009472</v>
          </cell>
          <cell r="B10348" t="str">
            <v>비디오 메트릭스</v>
          </cell>
          <cell r="C10348" t="str">
            <v>64 in 1 out</v>
          </cell>
          <cell r="D10348" t="str">
            <v>EA</v>
          </cell>
        </row>
        <row r="10349">
          <cell r="A10349">
            <v>8009473</v>
          </cell>
          <cell r="B10349" t="str">
            <v>비디오 메트릭스</v>
          </cell>
          <cell r="C10349" t="str">
            <v>64 in 8 out</v>
          </cell>
          <cell r="D10349" t="str">
            <v>EA</v>
          </cell>
        </row>
        <row r="10350">
          <cell r="A10350">
            <v>8009474</v>
          </cell>
          <cell r="B10350" t="str">
            <v>비디오 메트릭스</v>
          </cell>
          <cell r="C10350" t="str">
            <v>64 in 16 out</v>
          </cell>
          <cell r="D10350" t="str">
            <v>EA</v>
          </cell>
        </row>
        <row r="10351">
          <cell r="A10351">
            <v>8009475</v>
          </cell>
          <cell r="B10351" t="str">
            <v>비디오 메트릭스</v>
          </cell>
          <cell r="C10351" t="str">
            <v>CAMERA BAY 확장</v>
          </cell>
          <cell r="D10351" t="str">
            <v>EA</v>
          </cell>
        </row>
        <row r="10352">
          <cell r="A10352">
            <v>8009476</v>
          </cell>
          <cell r="B10352" t="str">
            <v>비디오 메트릭스</v>
          </cell>
          <cell r="C10352" t="str">
            <v>MONITOR BAY 확장</v>
          </cell>
          <cell r="D10352" t="str">
            <v>EA</v>
          </cell>
        </row>
        <row r="10353">
          <cell r="A10353">
            <v>8009477</v>
          </cell>
          <cell r="B10353" t="str">
            <v>비디오 메트릭스</v>
          </cell>
          <cell r="C10353" t="str">
            <v>MEGA POWER CPU</v>
          </cell>
          <cell r="D10353" t="str">
            <v>EA</v>
          </cell>
        </row>
        <row r="10354">
          <cell r="A10354">
            <v>8009490</v>
          </cell>
          <cell r="B10354" t="str">
            <v>써치라이트</v>
          </cell>
          <cell r="C10354" t="str">
            <v>200W</v>
          </cell>
          <cell r="D10354" t="str">
            <v>EA</v>
          </cell>
        </row>
        <row r="10355">
          <cell r="A10355">
            <v>8009491</v>
          </cell>
          <cell r="B10355" t="str">
            <v>써치라이트</v>
          </cell>
          <cell r="C10355" t="str">
            <v>250W</v>
          </cell>
          <cell r="D10355" t="str">
            <v>EA</v>
          </cell>
        </row>
        <row r="10356">
          <cell r="A10356">
            <v>8009492</v>
          </cell>
          <cell r="B10356" t="str">
            <v>써치라이트</v>
          </cell>
          <cell r="C10356" t="str">
            <v>500W 싱글</v>
          </cell>
          <cell r="D10356" t="str">
            <v>EA</v>
          </cell>
        </row>
        <row r="10357">
          <cell r="A10357">
            <v>8009493</v>
          </cell>
          <cell r="B10357" t="str">
            <v>써치라이트</v>
          </cell>
          <cell r="C10357" t="str">
            <v>500W 더블</v>
          </cell>
          <cell r="D10357" t="str">
            <v>EA</v>
          </cell>
        </row>
        <row r="10358">
          <cell r="A10358">
            <v>8009500</v>
          </cell>
          <cell r="B10358" t="str">
            <v>SENSOR</v>
          </cell>
          <cell r="C10358" t="str">
            <v>MAGNET</v>
          </cell>
          <cell r="D10358" t="str">
            <v>EA</v>
          </cell>
        </row>
        <row r="10359">
          <cell r="A10359">
            <v>8009501</v>
          </cell>
          <cell r="B10359" t="str">
            <v>SENSOR-GLASS</v>
          </cell>
          <cell r="C10359" t="str">
            <v>진동감지용</v>
          </cell>
          <cell r="D10359" t="str">
            <v>EA</v>
          </cell>
        </row>
        <row r="10360">
          <cell r="A10360">
            <v>8009502</v>
          </cell>
          <cell r="B10360" t="str">
            <v>SENSOR-입체열선</v>
          </cell>
          <cell r="C10360" t="str">
            <v>방사형</v>
          </cell>
          <cell r="D10360" t="str">
            <v>EA</v>
          </cell>
        </row>
        <row r="10361">
          <cell r="A10361">
            <v>8009503</v>
          </cell>
          <cell r="B10361" t="str">
            <v>SENSOR-입체열선</v>
          </cell>
          <cell r="C10361" t="str">
            <v>면경계형</v>
          </cell>
          <cell r="D10361" t="str">
            <v>EA</v>
          </cell>
        </row>
        <row r="10362">
          <cell r="A10362">
            <v>8009504</v>
          </cell>
          <cell r="B10362" t="str">
            <v>SENSOR</v>
          </cell>
          <cell r="C10362" t="str">
            <v>CABLE</v>
          </cell>
          <cell r="D10362" t="str">
            <v>EA</v>
          </cell>
        </row>
        <row r="10363">
          <cell r="A10363">
            <v>8009505</v>
          </cell>
          <cell r="B10363" t="str">
            <v>SENSOR</v>
          </cell>
          <cell r="C10363" t="str">
            <v>MICRO WAVE</v>
          </cell>
          <cell r="D10363" t="str">
            <v>EA</v>
          </cell>
        </row>
        <row r="10364">
          <cell r="A10364">
            <v>8009506</v>
          </cell>
          <cell r="B10364" t="str">
            <v>SENSOR</v>
          </cell>
          <cell r="C10364" t="str">
            <v>PASSIVE</v>
          </cell>
          <cell r="D10364" t="str">
            <v>EA</v>
          </cell>
        </row>
        <row r="10365">
          <cell r="A10365">
            <v>8009507</v>
          </cell>
          <cell r="B10365" t="str">
            <v>SENSOR-적외선</v>
          </cell>
          <cell r="C10365" t="str">
            <v>25m 용</v>
          </cell>
          <cell r="D10365" t="str">
            <v>EA</v>
          </cell>
        </row>
        <row r="10366">
          <cell r="A10366">
            <v>8009508</v>
          </cell>
          <cell r="B10366" t="str">
            <v>SENSOR-적외선</v>
          </cell>
          <cell r="C10366" t="str">
            <v>50m 용</v>
          </cell>
          <cell r="D10366" t="str">
            <v>EA</v>
          </cell>
        </row>
        <row r="10367">
          <cell r="A10367">
            <v>8009509</v>
          </cell>
          <cell r="B10367" t="str">
            <v>SENSOR-적외선</v>
          </cell>
          <cell r="C10367" t="str">
            <v>75m 용</v>
          </cell>
          <cell r="D10367" t="str">
            <v>EA</v>
          </cell>
        </row>
        <row r="10368">
          <cell r="A10368">
            <v>8009510</v>
          </cell>
          <cell r="B10368" t="str">
            <v>SENSOR RECEIVER</v>
          </cell>
          <cell r="C10368" t="str">
            <v>5 CH</v>
          </cell>
          <cell r="D10368" t="str">
            <v>EA</v>
          </cell>
        </row>
        <row r="10369">
          <cell r="A10369">
            <v>8009511</v>
          </cell>
          <cell r="B10369" t="str">
            <v>SENSOR RECEIVER</v>
          </cell>
          <cell r="C10369" t="str">
            <v>10 CH</v>
          </cell>
          <cell r="D10369" t="str">
            <v>EA</v>
          </cell>
        </row>
        <row r="10370">
          <cell r="A10370">
            <v>8009512</v>
          </cell>
          <cell r="B10370" t="str">
            <v>SENSOR RECEIVER</v>
          </cell>
          <cell r="C10370" t="str">
            <v>64 CH</v>
          </cell>
          <cell r="D10370" t="str">
            <v>EA</v>
          </cell>
        </row>
        <row r="10371">
          <cell r="A10371">
            <v>8009520</v>
          </cell>
          <cell r="B10371" t="str">
            <v>키보드</v>
          </cell>
          <cell r="C10371" t="str">
            <v>MASTER</v>
          </cell>
          <cell r="D10371" t="str">
            <v>EA</v>
          </cell>
        </row>
        <row r="10372">
          <cell r="A10372">
            <v>8009521</v>
          </cell>
          <cell r="B10372" t="str">
            <v>키보드</v>
          </cell>
          <cell r="C10372" t="str">
            <v>SUB (2 MONITOR)</v>
          </cell>
          <cell r="D10372" t="str">
            <v>EA</v>
          </cell>
        </row>
        <row r="10373">
          <cell r="A10373">
            <v>8009522</v>
          </cell>
          <cell r="B10373" t="str">
            <v>키보드</v>
          </cell>
          <cell r="C10373" t="str">
            <v>SUB (5 MONITOR)</v>
          </cell>
          <cell r="D10373" t="str">
            <v>EA</v>
          </cell>
        </row>
        <row r="10374">
          <cell r="A10374">
            <v>8009523</v>
          </cell>
          <cell r="B10374" t="str">
            <v>키보드</v>
          </cell>
          <cell r="C10374" t="str">
            <v>SUB (64 MONITOR)</v>
          </cell>
          <cell r="D10374" t="str">
            <v>EA</v>
          </cell>
        </row>
        <row r="10375">
          <cell r="A10375">
            <v>8009530</v>
          </cell>
          <cell r="B10375" t="str">
            <v>VIDEO DISTRIBUTER</v>
          </cell>
          <cell r="C10375" t="str">
            <v>4" 3 OUT (VDA)</v>
          </cell>
          <cell r="D10375" t="str">
            <v>EA</v>
          </cell>
        </row>
        <row r="10376">
          <cell r="A10376">
            <v>8009531</v>
          </cell>
          <cell r="B10376" t="str">
            <v>VIDEO DISTRIBUTER</v>
          </cell>
          <cell r="C10376" t="str">
            <v>1" 2 OUT (VDA)</v>
          </cell>
          <cell r="D10376" t="str">
            <v>EA</v>
          </cell>
        </row>
        <row r="10377">
          <cell r="A10377">
            <v>8009532</v>
          </cell>
          <cell r="B10377" t="str">
            <v>VIDEO DISTRIBUTER</v>
          </cell>
          <cell r="C10377" t="str">
            <v>1" 4 OUT (VDA)</v>
          </cell>
          <cell r="D10377" t="str">
            <v>EA</v>
          </cell>
        </row>
        <row r="10378">
          <cell r="A10378">
            <v>8009533</v>
          </cell>
          <cell r="B10378" t="str">
            <v>VIDEO DISTRIBUTER</v>
          </cell>
          <cell r="C10378" t="str">
            <v>1" 6 OUT (VDA)</v>
          </cell>
          <cell r="D10378" t="str">
            <v>EA</v>
          </cell>
        </row>
        <row r="10379">
          <cell r="A10379">
            <v>8009540</v>
          </cell>
          <cell r="B10379" t="str">
            <v>DISTRIBUTER UNIT</v>
          </cell>
          <cell r="C10379" t="str">
            <v>SIGNAL (SDU)</v>
          </cell>
          <cell r="D10379" t="str">
            <v>EA</v>
          </cell>
        </row>
        <row r="10380">
          <cell r="A10380">
            <v>8009541</v>
          </cell>
          <cell r="B10380" t="str">
            <v>DISTRIBUTER UNIT</v>
          </cell>
          <cell r="C10380" t="str">
            <v>CARD 64 CH (CDU)</v>
          </cell>
          <cell r="D10380" t="str">
            <v>EA</v>
          </cell>
        </row>
        <row r="10381">
          <cell r="A10381">
            <v>8009550</v>
          </cell>
          <cell r="B10381" t="str">
            <v>VIDEO AMP</v>
          </cell>
          <cell r="C10381" t="str">
            <v xml:space="preserve"> </v>
          </cell>
          <cell r="D10381" t="str">
            <v>EA</v>
          </cell>
        </row>
        <row r="10382">
          <cell r="A10382">
            <v>8009551</v>
          </cell>
          <cell r="B10382" t="str">
            <v>VIDEO PHONE</v>
          </cell>
          <cell r="C10382" t="str">
            <v>주택용</v>
          </cell>
          <cell r="D10382" t="str">
            <v>EA</v>
          </cell>
        </row>
        <row r="10383">
          <cell r="A10383">
            <v>8009560</v>
          </cell>
          <cell r="B10383" t="str">
            <v>ID GENERATOR</v>
          </cell>
          <cell r="C10383" t="str">
            <v>1 CH</v>
          </cell>
          <cell r="D10383" t="str">
            <v>EA</v>
          </cell>
        </row>
        <row r="10384">
          <cell r="A10384">
            <v>8009561</v>
          </cell>
          <cell r="B10384" t="str">
            <v>TIME GENERATOR</v>
          </cell>
          <cell r="C10384" t="str">
            <v>1 CH</v>
          </cell>
          <cell r="D10384" t="str">
            <v>EA</v>
          </cell>
        </row>
        <row r="10385">
          <cell r="A10385">
            <v>8009570</v>
          </cell>
          <cell r="B10385" t="str">
            <v>VTR</v>
          </cell>
          <cell r="C10385" t="str">
            <v>4 HEAD</v>
          </cell>
          <cell r="D10385" t="str">
            <v>EA</v>
          </cell>
        </row>
        <row r="10386">
          <cell r="A10386">
            <v>8009571</v>
          </cell>
          <cell r="B10386" t="str">
            <v>VTR</v>
          </cell>
          <cell r="C10386" t="str">
            <v>6 HEAD</v>
          </cell>
          <cell r="D10386" t="str">
            <v>EA</v>
          </cell>
        </row>
        <row r="10387">
          <cell r="A10387">
            <v>8009572</v>
          </cell>
          <cell r="B10387" t="str">
            <v>VTR</v>
          </cell>
          <cell r="C10387" t="str">
            <v>7 HEAD</v>
          </cell>
          <cell r="D10387" t="str">
            <v>EA</v>
          </cell>
        </row>
        <row r="10388">
          <cell r="A10388">
            <v>8009573</v>
          </cell>
          <cell r="B10388" t="str">
            <v>VTR</v>
          </cell>
          <cell r="C10388" t="str">
            <v>편집용</v>
          </cell>
          <cell r="D10388" t="str">
            <v>EA</v>
          </cell>
        </row>
        <row r="10389">
          <cell r="A10389">
            <v>8009574</v>
          </cell>
          <cell r="B10389" t="str">
            <v>VTR</v>
          </cell>
          <cell r="C10389" t="str">
            <v>TIME LAPS(480HR)</v>
          </cell>
          <cell r="D10389" t="str">
            <v>EA</v>
          </cell>
        </row>
        <row r="10390">
          <cell r="A10390">
            <v>8009580</v>
          </cell>
          <cell r="B10390" t="str">
            <v>제어수신기</v>
          </cell>
          <cell r="C10390" t="str">
            <v>99 CH</v>
          </cell>
          <cell r="D10390" t="str">
            <v>EA</v>
          </cell>
        </row>
        <row r="10391">
          <cell r="A10391">
            <v>8009581</v>
          </cell>
          <cell r="B10391" t="str">
            <v>제어송신기</v>
          </cell>
          <cell r="C10391" t="str">
            <v>99 CH</v>
          </cell>
          <cell r="D10391" t="str">
            <v>EA</v>
          </cell>
        </row>
        <row r="10392">
          <cell r="A10392">
            <v>8009590</v>
          </cell>
          <cell r="B10392" t="str">
            <v>POWER SUPPLY</v>
          </cell>
          <cell r="C10392" t="str">
            <v>DC24V/12V</v>
          </cell>
          <cell r="D10392" t="str">
            <v>EA</v>
          </cell>
        </row>
        <row r="10393">
          <cell r="A10393">
            <v>8009600</v>
          </cell>
          <cell r="B10393" t="str">
            <v>TRANSMITTER</v>
          </cell>
          <cell r="C10393" t="str">
            <v>원격제어 6 CH</v>
          </cell>
          <cell r="D10393" t="str">
            <v>EA</v>
          </cell>
        </row>
        <row r="10394">
          <cell r="A10394">
            <v>8009601</v>
          </cell>
          <cell r="B10394" t="str">
            <v>TRANSMITTER</v>
          </cell>
          <cell r="C10394" t="str">
            <v>원격제어 8 CH</v>
          </cell>
          <cell r="D10394" t="str">
            <v>EA</v>
          </cell>
        </row>
        <row r="10395">
          <cell r="A10395">
            <v>8009602</v>
          </cell>
          <cell r="B10395" t="str">
            <v>TRANSMITTER</v>
          </cell>
          <cell r="C10395" t="str">
            <v>원격제어 12 CH</v>
          </cell>
          <cell r="D10395" t="str">
            <v>EA</v>
          </cell>
        </row>
        <row r="10396">
          <cell r="A10396">
            <v>8009603</v>
          </cell>
          <cell r="B10396" t="str">
            <v>TRANSMITTER</v>
          </cell>
          <cell r="C10396" t="str">
            <v>원격제어 64 CH</v>
          </cell>
          <cell r="D10396" t="str">
            <v>EA</v>
          </cell>
        </row>
        <row r="10397">
          <cell r="A10397">
            <v>8009610</v>
          </cell>
          <cell r="B10397" t="str">
            <v>VIDEO MODULE</v>
          </cell>
          <cell r="C10397" t="str">
            <v>INPUT 8 CH (VIM)</v>
          </cell>
          <cell r="D10397" t="str">
            <v>EA</v>
          </cell>
        </row>
        <row r="10398">
          <cell r="A10398">
            <v>8009611</v>
          </cell>
          <cell r="B10398" t="str">
            <v>VIDEO MODULE</v>
          </cell>
          <cell r="C10398" t="str">
            <v>INPUT 16CH (VIM)</v>
          </cell>
          <cell r="D10398" t="str">
            <v>EA</v>
          </cell>
        </row>
        <row r="10399">
          <cell r="A10399">
            <v>8009612</v>
          </cell>
          <cell r="B10399" t="str">
            <v>VIDEO MODULE</v>
          </cell>
          <cell r="C10399" t="str">
            <v>OUTPUT 2CH (VOM)</v>
          </cell>
          <cell r="D10399" t="str">
            <v>EA</v>
          </cell>
        </row>
        <row r="10400">
          <cell r="A10400">
            <v>8009613</v>
          </cell>
          <cell r="B10400" t="str">
            <v>VIDEO MODULE</v>
          </cell>
          <cell r="C10400" t="str">
            <v>OUTPUT 4CH (VOM)</v>
          </cell>
          <cell r="D10400" t="str">
            <v>EA</v>
          </cell>
        </row>
        <row r="10401">
          <cell r="A10401">
            <v>8009620</v>
          </cell>
          <cell r="B10401" t="str">
            <v>PRINTER</v>
          </cell>
          <cell r="C10401" t="str">
            <v>136 COLUMN</v>
          </cell>
          <cell r="D10401" t="str">
            <v>EA</v>
          </cell>
        </row>
        <row r="10402">
          <cell r="A10402">
            <v>8009630</v>
          </cell>
          <cell r="B10402" t="str">
            <v>FRAME SWITCHER</v>
          </cell>
          <cell r="C10402" t="str">
            <v>B/W 8 MONITOR</v>
          </cell>
          <cell r="D10402" t="str">
            <v>EA</v>
          </cell>
        </row>
        <row r="10403">
          <cell r="A10403">
            <v>8009631</v>
          </cell>
          <cell r="B10403" t="str">
            <v>FRAME SWITCHER</v>
          </cell>
          <cell r="C10403" t="str">
            <v>COLOR</v>
          </cell>
          <cell r="D10403" t="str">
            <v>EA</v>
          </cell>
        </row>
        <row r="10404">
          <cell r="A10404">
            <v>8009640</v>
          </cell>
          <cell r="B10404" t="str">
            <v>FIELD FRAME S/W</v>
          </cell>
          <cell r="C10404" t="str">
            <v>4 화면 동시녹화</v>
          </cell>
          <cell r="D10404" t="str">
            <v>EA</v>
          </cell>
        </row>
        <row r="10405">
          <cell r="A10405">
            <v>8009650</v>
          </cell>
          <cell r="B10405" t="str">
            <v>AUTO CODE TIME S/W</v>
          </cell>
          <cell r="C10405" t="str">
            <v>ACTS 8 CH</v>
          </cell>
          <cell r="D10405" t="str">
            <v>EA</v>
          </cell>
        </row>
        <row r="10406">
          <cell r="A10406">
            <v>8009651</v>
          </cell>
          <cell r="B10406" t="str">
            <v>AUTO SELECTOR</v>
          </cell>
          <cell r="C10406" t="str">
            <v>8 CH</v>
          </cell>
          <cell r="D10406" t="str">
            <v>EA</v>
          </cell>
        </row>
        <row r="10407">
          <cell r="A10407">
            <v>8009660</v>
          </cell>
          <cell r="B10407" t="str">
            <v>PETROL SYSTEM</v>
          </cell>
          <cell r="C10407" t="str">
            <v>정보찰</v>
          </cell>
          <cell r="D10407" t="str">
            <v>EA</v>
          </cell>
        </row>
        <row r="10408">
          <cell r="A10408">
            <v>8009661</v>
          </cell>
          <cell r="B10408" t="str">
            <v>PETROL SYSTEM</v>
          </cell>
          <cell r="C10408" t="str">
            <v>정보전송기</v>
          </cell>
          <cell r="D10408" t="str">
            <v>EA</v>
          </cell>
        </row>
        <row r="10409">
          <cell r="A10409">
            <v>8009662</v>
          </cell>
          <cell r="B10409" t="str">
            <v>PETROL SYSTEM</v>
          </cell>
          <cell r="C10409" t="str">
            <v>정보수집기</v>
          </cell>
          <cell r="D10409" t="str">
            <v>EA</v>
          </cell>
        </row>
        <row r="10410">
          <cell r="A10410">
            <v>8009663</v>
          </cell>
          <cell r="B10410" t="str">
            <v>PETROL SYSTEM</v>
          </cell>
          <cell r="C10410" t="str">
            <v>POWER SUPPLY</v>
          </cell>
          <cell r="D10410" t="str">
            <v>EA</v>
          </cell>
        </row>
        <row r="10411">
          <cell r="A10411">
            <v>8009664</v>
          </cell>
          <cell r="B10411" t="str">
            <v>PETROL SYSTEM</v>
          </cell>
          <cell r="C10411" t="str">
            <v>COMMAND BOOK</v>
          </cell>
          <cell r="D10411" t="str">
            <v>EA</v>
          </cell>
        </row>
        <row r="10412">
          <cell r="A10412">
            <v>8009670</v>
          </cell>
          <cell r="B10412" t="str">
            <v>CONTROL CONSOLE</v>
          </cell>
          <cell r="C10412" t="str">
            <v xml:space="preserve"> </v>
          </cell>
          <cell r="D10412" t="str">
            <v>EA</v>
          </cell>
        </row>
        <row r="10413">
          <cell r="A10413">
            <v>8009671</v>
          </cell>
          <cell r="B10413" t="str">
            <v>COMPUTER</v>
          </cell>
          <cell r="C10413" t="str">
            <v>486-DX</v>
          </cell>
          <cell r="D10413" t="str">
            <v>EA</v>
          </cell>
        </row>
        <row r="10414">
          <cell r="A10414">
            <v>8009672</v>
          </cell>
          <cell r="B10414" t="str">
            <v>CARD READER</v>
          </cell>
          <cell r="C10414" t="str">
            <v>PR-10</v>
          </cell>
          <cell r="D10414" t="str">
            <v>EA</v>
          </cell>
        </row>
        <row r="10415">
          <cell r="A10415">
            <v>8009673</v>
          </cell>
          <cell r="B10415" t="str">
            <v>REMOTE INTERFACE</v>
          </cell>
          <cell r="C10415" t="str">
            <v xml:space="preserve"> </v>
          </cell>
          <cell r="D10415" t="str">
            <v>EA</v>
          </cell>
        </row>
        <row r="10416">
          <cell r="A10416">
            <v>8009674</v>
          </cell>
          <cell r="B10416" t="str">
            <v>PROXIMITY CARD</v>
          </cell>
          <cell r="C10416" t="str">
            <v>근접식</v>
          </cell>
          <cell r="D10416" t="str">
            <v>EA</v>
          </cell>
        </row>
        <row r="10417">
          <cell r="A10417">
            <v>8009680</v>
          </cell>
          <cell r="B10417" t="str">
            <v>POLE STAND</v>
          </cell>
          <cell r="C10417" t="str">
            <v>SUS 2m</v>
          </cell>
          <cell r="D10417" t="str">
            <v>EA</v>
          </cell>
        </row>
        <row r="10418">
          <cell r="A10418">
            <v>8009690</v>
          </cell>
          <cell r="B10418" t="str">
            <v>MONITOR RACK</v>
          </cell>
          <cell r="C10418" t="str">
            <v>386x450x815</v>
          </cell>
          <cell r="D10418" t="str">
            <v>EA</v>
          </cell>
        </row>
        <row r="10419">
          <cell r="A10419">
            <v>8009691</v>
          </cell>
          <cell r="B10419" t="str">
            <v>MONITOR RACK</v>
          </cell>
          <cell r="C10419" t="str">
            <v>386x450x1348</v>
          </cell>
          <cell r="D10419" t="str">
            <v>EA</v>
          </cell>
        </row>
        <row r="10420">
          <cell r="A10420">
            <v>8009700</v>
          </cell>
          <cell r="B10420" t="str">
            <v>CONSOLE DESK</v>
          </cell>
          <cell r="C10420" t="str">
            <v>1 TYPE</v>
          </cell>
          <cell r="D10420" t="str">
            <v>EA</v>
          </cell>
        </row>
        <row r="10421">
          <cell r="A10421">
            <v>8009701</v>
          </cell>
          <cell r="B10421" t="str">
            <v>CONSOLE DESK</v>
          </cell>
          <cell r="C10421" t="str">
            <v>2 TYPE</v>
          </cell>
          <cell r="D10421" t="str">
            <v>EA</v>
          </cell>
        </row>
        <row r="10422">
          <cell r="A10422">
            <v>8009702</v>
          </cell>
          <cell r="B10422" t="str">
            <v>CONSOLE DESK</v>
          </cell>
          <cell r="C10422" t="str">
            <v>3 TYPE</v>
          </cell>
          <cell r="D10422" t="str">
            <v>EA</v>
          </cell>
        </row>
        <row r="10423">
          <cell r="A10423">
            <v>8009720</v>
          </cell>
          <cell r="B10423" t="str">
            <v>방범설치주장치</v>
          </cell>
          <cell r="C10423" t="str">
            <v>파출소용보대</v>
          </cell>
          <cell r="D10423" t="str">
            <v>EA</v>
          </cell>
        </row>
        <row r="10424">
          <cell r="A10424">
            <v>8010001</v>
          </cell>
          <cell r="B10424" t="str">
            <v>ANTENNA</v>
          </cell>
          <cell r="C10424" t="str">
            <v>VHF LOW</v>
          </cell>
          <cell r="D10424" t="str">
            <v>SET</v>
          </cell>
        </row>
        <row r="10425">
          <cell r="A10425">
            <v>8010002</v>
          </cell>
          <cell r="B10425" t="str">
            <v>ANTENNA</v>
          </cell>
          <cell r="C10425" t="str">
            <v>VHF HIGH</v>
          </cell>
          <cell r="D10425" t="str">
            <v>SET</v>
          </cell>
        </row>
        <row r="10426">
          <cell r="A10426">
            <v>8010003</v>
          </cell>
          <cell r="B10426" t="str">
            <v>ANTENNA</v>
          </cell>
          <cell r="C10426" t="str">
            <v>UHF LOW</v>
          </cell>
          <cell r="D10426" t="str">
            <v>SET</v>
          </cell>
        </row>
        <row r="10427">
          <cell r="A10427">
            <v>8010004</v>
          </cell>
          <cell r="B10427" t="str">
            <v>ANTENNA</v>
          </cell>
          <cell r="C10427" t="str">
            <v>UHF HIGH</v>
          </cell>
          <cell r="D10427" t="str">
            <v>SET</v>
          </cell>
        </row>
        <row r="10428">
          <cell r="A10428">
            <v>8010020</v>
          </cell>
          <cell r="B10428" t="str">
            <v>ANTENNA (위성)</v>
          </cell>
          <cell r="C10428" t="str">
            <v>BS(NHK) 1.4m</v>
          </cell>
          <cell r="D10428" t="str">
            <v>SET</v>
          </cell>
        </row>
        <row r="10429">
          <cell r="A10429">
            <v>8010021</v>
          </cell>
          <cell r="B10429" t="str">
            <v>ANTENNA (위성)</v>
          </cell>
          <cell r="C10429" t="str">
            <v>BS(NHK) 1.6m</v>
          </cell>
          <cell r="D10429" t="str">
            <v>SET</v>
          </cell>
        </row>
        <row r="10430">
          <cell r="A10430">
            <v>8010022</v>
          </cell>
          <cell r="B10430" t="str">
            <v>ANTENNA (위성)</v>
          </cell>
          <cell r="C10430" t="str">
            <v>BS(NHK) 1.8m</v>
          </cell>
          <cell r="D10430" t="str">
            <v>SET</v>
          </cell>
        </row>
        <row r="10431">
          <cell r="A10431">
            <v>8010023</v>
          </cell>
          <cell r="B10431" t="str">
            <v>ANTENNA (위성)</v>
          </cell>
          <cell r="C10431" t="str">
            <v>CS(STAR-TV) 1.4m</v>
          </cell>
          <cell r="D10431" t="str">
            <v>SET</v>
          </cell>
        </row>
        <row r="10432">
          <cell r="A10432">
            <v>8010024</v>
          </cell>
          <cell r="B10432" t="str">
            <v>ANTENNA (위성)</v>
          </cell>
          <cell r="C10432" t="str">
            <v>CS(STAR-TV) 1.6m</v>
          </cell>
          <cell r="D10432" t="str">
            <v>SET</v>
          </cell>
        </row>
        <row r="10433">
          <cell r="A10433">
            <v>8010025</v>
          </cell>
          <cell r="B10433" t="str">
            <v>ANTENNA (위성)</v>
          </cell>
          <cell r="C10433" t="str">
            <v>CS(STAR-TV) 1.8m</v>
          </cell>
          <cell r="D10433" t="str">
            <v>SET</v>
          </cell>
        </row>
        <row r="10434">
          <cell r="A10434">
            <v>8010040</v>
          </cell>
          <cell r="B10434" t="str">
            <v>MIXER</v>
          </cell>
          <cell r="C10434" t="str">
            <v>H/L</v>
          </cell>
          <cell r="D10434" t="str">
            <v>EA</v>
          </cell>
        </row>
        <row r="10435">
          <cell r="A10435">
            <v>8010041</v>
          </cell>
          <cell r="B10435" t="str">
            <v>MIXER</v>
          </cell>
          <cell r="C10435" t="str">
            <v>U/V</v>
          </cell>
          <cell r="D10435" t="str">
            <v>EA</v>
          </cell>
        </row>
        <row r="10436">
          <cell r="A10436">
            <v>8010050</v>
          </cell>
          <cell r="B10436" t="str">
            <v>COMBINER</v>
          </cell>
          <cell r="C10436" t="str">
            <v>6 CH</v>
          </cell>
          <cell r="D10436" t="str">
            <v>EA</v>
          </cell>
        </row>
        <row r="10437">
          <cell r="A10437">
            <v>8010051</v>
          </cell>
          <cell r="B10437" t="str">
            <v>LINE AMP</v>
          </cell>
          <cell r="C10437" t="str">
            <v>BS(NHK)</v>
          </cell>
          <cell r="D10437" t="str">
            <v>EA</v>
          </cell>
        </row>
        <row r="10438">
          <cell r="A10438">
            <v>8010052</v>
          </cell>
          <cell r="B10438" t="str">
            <v>LINE AMP</v>
          </cell>
          <cell r="C10438" t="str">
            <v>CS(STAR-TV)</v>
          </cell>
          <cell r="D10438" t="str">
            <v>EA</v>
          </cell>
        </row>
        <row r="10439">
          <cell r="A10439">
            <v>8010060</v>
          </cell>
          <cell r="B10439" t="str">
            <v>TUNER</v>
          </cell>
          <cell r="C10439" t="str">
            <v>BS(NHK)</v>
          </cell>
          <cell r="D10439" t="str">
            <v>EA</v>
          </cell>
        </row>
        <row r="10440">
          <cell r="A10440">
            <v>8010061</v>
          </cell>
          <cell r="B10440" t="str">
            <v>TUNER</v>
          </cell>
          <cell r="C10440" t="str">
            <v>CS(STAR-TV)</v>
          </cell>
          <cell r="D10440" t="str">
            <v>EA</v>
          </cell>
        </row>
        <row r="10441">
          <cell r="A10441">
            <v>8010070</v>
          </cell>
          <cell r="B10441" t="str">
            <v>L.N.B.</v>
          </cell>
          <cell r="C10441" t="str">
            <v>BS(NHK)</v>
          </cell>
          <cell r="D10441" t="str">
            <v>EA</v>
          </cell>
        </row>
        <row r="10442">
          <cell r="A10442">
            <v>8010071</v>
          </cell>
          <cell r="B10442" t="str">
            <v>L.N.B.</v>
          </cell>
          <cell r="C10442" t="str">
            <v>CS(STAR-TV)</v>
          </cell>
          <cell r="D10442" t="str">
            <v>EA</v>
          </cell>
        </row>
        <row r="10443">
          <cell r="A10443">
            <v>8010080</v>
          </cell>
          <cell r="B10443" t="str">
            <v>SPLITTER 2-WAY</v>
          </cell>
          <cell r="C10443" t="str">
            <v>BS(NHK)</v>
          </cell>
          <cell r="D10443" t="str">
            <v>EA</v>
          </cell>
        </row>
        <row r="10444">
          <cell r="A10444">
            <v>8010081</v>
          </cell>
          <cell r="B10444" t="str">
            <v>SPLITTER 3-WAY</v>
          </cell>
          <cell r="C10444" t="str">
            <v>BS(NHK)</v>
          </cell>
          <cell r="D10444" t="str">
            <v>EA</v>
          </cell>
        </row>
        <row r="10445">
          <cell r="A10445">
            <v>8010082</v>
          </cell>
          <cell r="B10445" t="str">
            <v>SPLITTER 4-WAY</v>
          </cell>
          <cell r="C10445" t="str">
            <v>BS(NHK)</v>
          </cell>
          <cell r="D10445" t="str">
            <v>EA</v>
          </cell>
        </row>
        <row r="10446">
          <cell r="A10446">
            <v>8010083</v>
          </cell>
          <cell r="B10446" t="str">
            <v>SPILLTER 2-WAY</v>
          </cell>
          <cell r="C10446" t="str">
            <v>CS(STAR-TV)</v>
          </cell>
          <cell r="D10446" t="str">
            <v>EA</v>
          </cell>
        </row>
        <row r="10447">
          <cell r="A10447">
            <v>8010084</v>
          </cell>
          <cell r="B10447" t="str">
            <v>SPILLTER 3-WAY</v>
          </cell>
          <cell r="C10447" t="str">
            <v>CS(STAR-TV)</v>
          </cell>
          <cell r="D10447" t="str">
            <v>EA</v>
          </cell>
        </row>
        <row r="10448">
          <cell r="A10448">
            <v>8010085</v>
          </cell>
          <cell r="B10448" t="str">
            <v>SPILLTER 4-WAY</v>
          </cell>
          <cell r="C10448" t="str">
            <v>CS(STAR-TV)</v>
          </cell>
          <cell r="D10448" t="str">
            <v>EA</v>
          </cell>
        </row>
        <row r="10449">
          <cell r="A10449">
            <v>8010086</v>
          </cell>
          <cell r="B10449" t="str">
            <v>SPLITTER 2-WAY</v>
          </cell>
          <cell r="C10449" t="str">
            <v xml:space="preserve"> </v>
          </cell>
          <cell r="D10449" t="str">
            <v>EA</v>
          </cell>
        </row>
        <row r="10450">
          <cell r="A10450">
            <v>8010087</v>
          </cell>
          <cell r="B10450" t="str">
            <v>SPLITTER 3-WAY</v>
          </cell>
          <cell r="C10450" t="str">
            <v xml:space="preserve"> </v>
          </cell>
          <cell r="D10450" t="str">
            <v>EA</v>
          </cell>
        </row>
        <row r="10451">
          <cell r="A10451">
            <v>8010088</v>
          </cell>
          <cell r="B10451" t="str">
            <v>SPLITTER 4-WAY</v>
          </cell>
          <cell r="C10451" t="str">
            <v xml:space="preserve"> </v>
          </cell>
          <cell r="D10451" t="str">
            <v>EA</v>
          </cell>
        </row>
        <row r="10452">
          <cell r="A10452">
            <v>8010100</v>
          </cell>
          <cell r="B10452" t="str">
            <v>SIGNAL PROCESOR</v>
          </cell>
          <cell r="C10452" t="str">
            <v xml:space="preserve"> </v>
          </cell>
          <cell r="D10452" t="str">
            <v>EA</v>
          </cell>
        </row>
        <row r="10453">
          <cell r="A10453">
            <v>8010101</v>
          </cell>
          <cell r="B10453" t="str">
            <v>MODULATOR</v>
          </cell>
          <cell r="C10453" t="str">
            <v>일반용</v>
          </cell>
          <cell r="D10453" t="str">
            <v>EA</v>
          </cell>
        </row>
        <row r="10454">
          <cell r="A10454">
            <v>8010102</v>
          </cell>
          <cell r="B10454" t="str">
            <v>MODULATOR</v>
          </cell>
          <cell r="C10454" t="str">
            <v>POTABLE</v>
          </cell>
          <cell r="D10454" t="str">
            <v>EA</v>
          </cell>
        </row>
        <row r="10455">
          <cell r="A10455">
            <v>8010103</v>
          </cell>
          <cell r="B10455" t="str">
            <v>DEMODULATOR</v>
          </cell>
          <cell r="C10455" t="str">
            <v>역 중계용</v>
          </cell>
          <cell r="D10455" t="str">
            <v>EA</v>
          </cell>
        </row>
        <row r="10456">
          <cell r="A10456">
            <v>8010104</v>
          </cell>
          <cell r="B10456" t="str">
            <v>DIVIDER</v>
          </cell>
          <cell r="C10456" t="str">
            <v xml:space="preserve"> </v>
          </cell>
          <cell r="D10456" t="str">
            <v>EA</v>
          </cell>
        </row>
        <row r="10457">
          <cell r="A10457">
            <v>8010105</v>
          </cell>
          <cell r="B10457" t="str">
            <v>COMBINER</v>
          </cell>
          <cell r="C10457" t="str">
            <v xml:space="preserve"> </v>
          </cell>
          <cell r="D10457" t="str">
            <v>EA</v>
          </cell>
        </row>
        <row r="10458">
          <cell r="A10458">
            <v>8010106</v>
          </cell>
          <cell r="B10458" t="str">
            <v>DUPLEX FILTER</v>
          </cell>
          <cell r="C10458" t="str">
            <v>여과기</v>
          </cell>
          <cell r="D10458" t="str">
            <v>EA</v>
          </cell>
        </row>
        <row r="10459">
          <cell r="A10459">
            <v>8010107</v>
          </cell>
          <cell r="B10459" t="str">
            <v>DIREC. COUPLER</v>
          </cell>
          <cell r="C10459" t="str">
            <v>20 인치</v>
          </cell>
          <cell r="D10459" t="str">
            <v>EA</v>
          </cell>
        </row>
        <row r="10460">
          <cell r="A10460">
            <v>8010120</v>
          </cell>
          <cell r="B10460" t="str">
            <v>MONITOR</v>
          </cell>
          <cell r="C10460" t="str">
            <v>14 인치</v>
          </cell>
          <cell r="D10460" t="str">
            <v>EA</v>
          </cell>
        </row>
        <row r="10461">
          <cell r="A10461">
            <v>8010121</v>
          </cell>
          <cell r="B10461" t="str">
            <v>MONITOR</v>
          </cell>
          <cell r="C10461" t="str">
            <v>16 인치</v>
          </cell>
          <cell r="D10461" t="str">
            <v>EA</v>
          </cell>
        </row>
        <row r="10462">
          <cell r="A10462">
            <v>8010122</v>
          </cell>
          <cell r="B10462" t="str">
            <v>MONITOR</v>
          </cell>
          <cell r="C10462" t="str">
            <v>19 인치</v>
          </cell>
          <cell r="D10462" t="str">
            <v>EA</v>
          </cell>
        </row>
        <row r="10463">
          <cell r="A10463">
            <v>8010123</v>
          </cell>
          <cell r="B10463" t="str">
            <v>MONITOR</v>
          </cell>
          <cell r="C10463" t="str">
            <v>20 인치</v>
          </cell>
          <cell r="D10463" t="str">
            <v>EA</v>
          </cell>
        </row>
        <row r="10464">
          <cell r="A10464">
            <v>8010124</v>
          </cell>
          <cell r="B10464" t="str">
            <v>MONITOR</v>
          </cell>
          <cell r="C10464" t="str">
            <v>21 인치</v>
          </cell>
          <cell r="D10464" t="str">
            <v>EA</v>
          </cell>
        </row>
        <row r="10465">
          <cell r="A10465">
            <v>8010125</v>
          </cell>
          <cell r="B10465" t="str">
            <v>MONITOR</v>
          </cell>
          <cell r="C10465" t="str">
            <v>25 인치</v>
          </cell>
          <cell r="D10465" t="str">
            <v>EA</v>
          </cell>
        </row>
        <row r="10466">
          <cell r="A10466">
            <v>8010126</v>
          </cell>
          <cell r="B10466" t="str">
            <v>MONITOR</v>
          </cell>
          <cell r="C10466" t="str">
            <v>29 인치</v>
          </cell>
          <cell r="D10466" t="str">
            <v>EA</v>
          </cell>
        </row>
        <row r="10467">
          <cell r="A10467">
            <v>8010140</v>
          </cell>
          <cell r="B10467" t="str">
            <v>DISIRIBUTOR</v>
          </cell>
          <cell r="C10467" t="str">
            <v>POWER 10 CH</v>
          </cell>
          <cell r="D10467" t="str">
            <v>EA</v>
          </cell>
        </row>
        <row r="10468">
          <cell r="A10468">
            <v>8010141</v>
          </cell>
          <cell r="B10468" t="str">
            <v>RACK</v>
          </cell>
          <cell r="C10468" t="str">
            <v>19 인치</v>
          </cell>
          <cell r="D10468" t="str">
            <v>EA</v>
          </cell>
        </row>
        <row r="10469">
          <cell r="A10469">
            <v>8010142</v>
          </cell>
          <cell r="B10469" t="str">
            <v>TRUNK AMP</v>
          </cell>
          <cell r="C10469" t="str">
            <v>신호증폭</v>
          </cell>
          <cell r="D10469" t="str">
            <v>EA</v>
          </cell>
        </row>
        <row r="10470">
          <cell r="A10470">
            <v>8010143</v>
          </cell>
          <cell r="B10470" t="str">
            <v>LINE EXTENDER AMP</v>
          </cell>
          <cell r="C10470" t="str">
            <v>선로증폭</v>
          </cell>
          <cell r="D10470" t="str">
            <v>EA</v>
          </cell>
        </row>
        <row r="10471">
          <cell r="A10471">
            <v>8010144</v>
          </cell>
          <cell r="B10471" t="str">
            <v>POWER SUPPLY</v>
          </cell>
          <cell r="C10471" t="str">
            <v xml:space="preserve"> </v>
          </cell>
          <cell r="D10471" t="str">
            <v>EA</v>
          </cell>
        </row>
        <row r="10472">
          <cell r="A10472">
            <v>8010145</v>
          </cell>
          <cell r="B10472" t="str">
            <v>INJECTOR</v>
          </cell>
          <cell r="C10472" t="str">
            <v>POWER SUPPLY 용</v>
          </cell>
          <cell r="D10472" t="str">
            <v>EA</v>
          </cell>
        </row>
        <row r="10473">
          <cell r="A10473">
            <v>8010160</v>
          </cell>
          <cell r="B10473" t="str">
            <v>SYSTEM CONTROLLER</v>
          </cell>
          <cell r="C10473" t="str">
            <v>386-SX</v>
          </cell>
          <cell r="D10473" t="str">
            <v>SET</v>
          </cell>
        </row>
        <row r="10474">
          <cell r="A10474">
            <v>8010161</v>
          </cell>
          <cell r="B10474" t="str">
            <v>SYSTEM CONTROLLER</v>
          </cell>
          <cell r="C10474" t="str">
            <v>386-DX</v>
          </cell>
          <cell r="D10474" t="str">
            <v>SET</v>
          </cell>
        </row>
        <row r="10475">
          <cell r="A10475">
            <v>8010162</v>
          </cell>
          <cell r="B10475" t="str">
            <v>SYSTEM CONTROLLER</v>
          </cell>
          <cell r="C10475" t="str">
            <v>486-SX</v>
          </cell>
          <cell r="D10475" t="str">
            <v>SET</v>
          </cell>
        </row>
        <row r="10476">
          <cell r="A10476">
            <v>8010163</v>
          </cell>
          <cell r="B10476" t="str">
            <v>SYSTEM CONTROLLER</v>
          </cell>
          <cell r="C10476" t="str">
            <v>486-DX</v>
          </cell>
          <cell r="D10476" t="str">
            <v>SET</v>
          </cell>
        </row>
        <row r="10477">
          <cell r="A10477">
            <v>8010164</v>
          </cell>
          <cell r="B10477" t="str">
            <v>SYSTEM CONTROLLER</v>
          </cell>
          <cell r="C10477" t="str">
            <v>586-SX</v>
          </cell>
          <cell r="D10477" t="str">
            <v>SET</v>
          </cell>
        </row>
        <row r="10478">
          <cell r="A10478">
            <v>8010165</v>
          </cell>
          <cell r="B10478" t="str">
            <v>SYSTEM CONTROLLER</v>
          </cell>
          <cell r="C10478" t="str">
            <v>586-DX</v>
          </cell>
          <cell r="D10478" t="str">
            <v>SET</v>
          </cell>
        </row>
        <row r="10479">
          <cell r="A10479">
            <v>8010180</v>
          </cell>
          <cell r="B10479" t="str">
            <v>SOFT WARE</v>
          </cell>
          <cell r="C10479" t="str">
            <v>CONTROL PROGRAM</v>
          </cell>
          <cell r="D10479" t="str">
            <v>SET</v>
          </cell>
        </row>
        <row r="10480">
          <cell r="A10480">
            <v>8010181</v>
          </cell>
          <cell r="B10480" t="str">
            <v>COMPUTER DESK</v>
          </cell>
          <cell r="C10480" t="str">
            <v>목재</v>
          </cell>
          <cell r="D10480" t="str">
            <v>EA</v>
          </cell>
        </row>
        <row r="10481">
          <cell r="A10481">
            <v>8010182</v>
          </cell>
          <cell r="B10481" t="str">
            <v>RF MODEM</v>
          </cell>
          <cell r="C10481" t="str">
            <v xml:space="preserve"> </v>
          </cell>
          <cell r="D10481" t="str">
            <v>EA</v>
          </cell>
        </row>
        <row r="10482">
          <cell r="A10482">
            <v>8010200</v>
          </cell>
          <cell r="B10482" t="str">
            <v>TAP OFF</v>
          </cell>
          <cell r="C10482" t="str">
            <v>2 WAY</v>
          </cell>
          <cell r="D10482" t="str">
            <v>EA</v>
          </cell>
        </row>
        <row r="10483">
          <cell r="A10483">
            <v>8010201</v>
          </cell>
          <cell r="B10483" t="str">
            <v>TAP OFF</v>
          </cell>
          <cell r="C10483" t="str">
            <v>4 WAY</v>
          </cell>
          <cell r="D10483" t="str">
            <v>EA</v>
          </cell>
        </row>
        <row r="10484">
          <cell r="A10484">
            <v>8010202</v>
          </cell>
          <cell r="B10484" t="str">
            <v>UNIT</v>
          </cell>
          <cell r="C10484" t="str">
            <v>쌍방향</v>
          </cell>
          <cell r="D10484" t="str">
            <v>EA</v>
          </cell>
        </row>
        <row r="10485">
          <cell r="A10485">
            <v>8010220</v>
          </cell>
          <cell r="B10485" t="str">
            <v>VCR(VTR)</v>
          </cell>
          <cell r="C10485" t="str">
            <v>2 HEAD VHS</v>
          </cell>
          <cell r="D10485" t="str">
            <v>EA</v>
          </cell>
        </row>
        <row r="10486">
          <cell r="A10486">
            <v>8010221</v>
          </cell>
          <cell r="B10486" t="str">
            <v>VCR(VTR)</v>
          </cell>
          <cell r="C10486" t="str">
            <v>4 HEAD VHS</v>
          </cell>
          <cell r="D10486" t="str">
            <v>EA</v>
          </cell>
        </row>
        <row r="10487">
          <cell r="A10487">
            <v>8010222</v>
          </cell>
          <cell r="B10487" t="str">
            <v>VCR(VTR)</v>
          </cell>
          <cell r="C10487" t="str">
            <v>VHS</v>
          </cell>
          <cell r="D10487" t="str">
            <v>EA</v>
          </cell>
        </row>
        <row r="10488">
          <cell r="A10488">
            <v>8010230</v>
          </cell>
          <cell r="B10488" t="str">
            <v>B-VCR</v>
          </cell>
          <cell r="C10488" t="str">
            <v xml:space="preserve"> </v>
          </cell>
          <cell r="D10488" t="str">
            <v>EA</v>
          </cell>
        </row>
        <row r="10489">
          <cell r="A10489">
            <v>8010240</v>
          </cell>
          <cell r="B10489" t="str">
            <v>MATRIX SWITCHER</v>
          </cell>
          <cell r="C10489" t="str">
            <v>A/V</v>
          </cell>
          <cell r="D10489" t="str">
            <v>EA</v>
          </cell>
        </row>
        <row r="10490">
          <cell r="A10490">
            <v>8010241</v>
          </cell>
          <cell r="B10490" t="str">
            <v>MONITOR STAND</v>
          </cell>
          <cell r="C10490" t="str">
            <v xml:space="preserve"> </v>
          </cell>
          <cell r="D10490" t="str">
            <v>EA</v>
          </cell>
        </row>
        <row r="10491">
          <cell r="A10491">
            <v>8010242</v>
          </cell>
          <cell r="B10491" t="str">
            <v>MONITOR BRACKET</v>
          </cell>
          <cell r="C10491" t="str">
            <v xml:space="preserve"> </v>
          </cell>
          <cell r="D10491" t="str">
            <v>EA</v>
          </cell>
        </row>
        <row r="10492">
          <cell r="A10492">
            <v>8010243</v>
          </cell>
          <cell r="B10492" t="str">
            <v>TCU</v>
          </cell>
          <cell r="C10492" t="str">
            <v xml:space="preserve"> </v>
          </cell>
          <cell r="D10492" t="str">
            <v>EA</v>
          </cell>
        </row>
        <row r="10493">
          <cell r="A10493">
            <v>8010260</v>
          </cell>
          <cell r="B10493" t="str">
            <v>BOX</v>
          </cell>
          <cell r="C10493" t="str">
            <v>300x300x200</v>
          </cell>
          <cell r="D10493" t="str">
            <v>EA</v>
          </cell>
        </row>
        <row r="10494">
          <cell r="A10494">
            <v>8010261</v>
          </cell>
          <cell r="B10494" t="str">
            <v>BOX</v>
          </cell>
          <cell r="C10494" t="str">
            <v>350x350x200</v>
          </cell>
          <cell r="D10494" t="str">
            <v>EA</v>
          </cell>
        </row>
        <row r="10495">
          <cell r="A10495">
            <v>8010262</v>
          </cell>
          <cell r="B10495" t="str">
            <v>BOX</v>
          </cell>
          <cell r="C10495" t="str">
            <v>400x400x300</v>
          </cell>
          <cell r="D10495" t="str">
            <v>EA</v>
          </cell>
        </row>
        <row r="10496">
          <cell r="A10496">
            <v>8010263</v>
          </cell>
          <cell r="B10496" t="str">
            <v>BOX</v>
          </cell>
          <cell r="C10496" t="str">
            <v>450x600x300</v>
          </cell>
          <cell r="D10496" t="str">
            <v>EA</v>
          </cell>
        </row>
        <row r="10497">
          <cell r="A10497">
            <v>8010280</v>
          </cell>
          <cell r="B10497" t="str">
            <v>CONNECTOR</v>
          </cell>
          <cell r="C10497" t="str">
            <v>10C-2V용</v>
          </cell>
          <cell r="D10497" t="str">
            <v>EA</v>
          </cell>
        </row>
        <row r="10498">
          <cell r="A10498">
            <v>8010281</v>
          </cell>
          <cell r="B10498" t="str">
            <v>CONNECTOR</v>
          </cell>
          <cell r="C10498" t="str">
            <v>7C-2V용</v>
          </cell>
          <cell r="D10498" t="str">
            <v>EA</v>
          </cell>
        </row>
        <row r="10499">
          <cell r="A10499">
            <v>8010282</v>
          </cell>
          <cell r="B10499" t="str">
            <v>CONNECTOR</v>
          </cell>
          <cell r="C10499" t="str">
            <v>5C-2V용</v>
          </cell>
          <cell r="D10499" t="str">
            <v>EA</v>
          </cell>
        </row>
        <row r="10500">
          <cell r="A10500">
            <v>8010283</v>
          </cell>
          <cell r="B10500" t="str">
            <v>CONNECTOR</v>
          </cell>
          <cell r="C10500" t="str">
            <v>3C-2V용</v>
          </cell>
          <cell r="D10500" t="str">
            <v>EA</v>
          </cell>
        </row>
        <row r="10501">
          <cell r="A10501">
            <v>8010290</v>
          </cell>
          <cell r="B10501" t="str">
            <v>CONNECTOR(F.BNC형)</v>
          </cell>
          <cell r="C10501" t="str">
            <v>10C-2V용</v>
          </cell>
          <cell r="D10501" t="str">
            <v>EA</v>
          </cell>
        </row>
        <row r="10502">
          <cell r="A10502">
            <v>8010291</v>
          </cell>
          <cell r="B10502" t="str">
            <v>CONNECTOR(F.BNC형)</v>
          </cell>
          <cell r="C10502" t="str">
            <v>7C-2V용</v>
          </cell>
          <cell r="D10502" t="str">
            <v>EA</v>
          </cell>
        </row>
        <row r="10503">
          <cell r="A10503">
            <v>8010292</v>
          </cell>
          <cell r="B10503" t="str">
            <v>CONNECTOR(F.BNC형)</v>
          </cell>
          <cell r="C10503" t="str">
            <v>5C-2V용</v>
          </cell>
          <cell r="D10503" t="str">
            <v>EA</v>
          </cell>
        </row>
        <row r="10504">
          <cell r="A10504">
            <v>8010293</v>
          </cell>
          <cell r="B10504" t="str">
            <v>CONNECTOR(F.BNC형)</v>
          </cell>
          <cell r="C10504" t="str">
            <v>3C-2V용</v>
          </cell>
          <cell r="D10504" t="str">
            <v>EA</v>
          </cell>
        </row>
        <row r="10505">
          <cell r="A10505">
            <v>8010300</v>
          </cell>
          <cell r="B10505" t="str">
            <v>MOUNT</v>
          </cell>
          <cell r="C10505" t="str">
            <v>VHS</v>
          </cell>
          <cell r="D10505" t="str">
            <v>EA</v>
          </cell>
        </row>
        <row r="10506">
          <cell r="A10506">
            <v>8010301</v>
          </cell>
          <cell r="B10506" t="str">
            <v>MOUNT</v>
          </cell>
          <cell r="C10506" t="str">
            <v>BS TUNER</v>
          </cell>
          <cell r="D10506" t="str">
            <v>EA</v>
          </cell>
        </row>
        <row r="10507">
          <cell r="A10507">
            <v>8010302</v>
          </cell>
          <cell r="B10507" t="str">
            <v>MOUNT</v>
          </cell>
          <cell r="C10507" t="str">
            <v>CS TUNER</v>
          </cell>
          <cell r="D10507" t="str">
            <v>EA</v>
          </cell>
        </row>
        <row r="10508">
          <cell r="A10508">
            <v>8010303</v>
          </cell>
          <cell r="B10508" t="str">
            <v>MOUNT</v>
          </cell>
          <cell r="C10508" t="str">
            <v>MONITOR</v>
          </cell>
          <cell r="D10508" t="str">
            <v>EA</v>
          </cell>
        </row>
        <row r="10509">
          <cell r="A10509">
            <v>8010320</v>
          </cell>
          <cell r="B10509" t="str">
            <v>BLANK PANEL</v>
          </cell>
          <cell r="C10509" t="str">
            <v>1 RU</v>
          </cell>
          <cell r="D10509" t="str">
            <v>EA</v>
          </cell>
        </row>
        <row r="10510">
          <cell r="A10510">
            <v>8010321</v>
          </cell>
          <cell r="B10510" t="str">
            <v>BLANK PANEL</v>
          </cell>
          <cell r="C10510" t="str">
            <v>2 RU</v>
          </cell>
          <cell r="D10510" t="str">
            <v>EA</v>
          </cell>
        </row>
        <row r="10511">
          <cell r="A10511">
            <v>8010322</v>
          </cell>
          <cell r="B10511" t="str">
            <v>BLANK PANEL</v>
          </cell>
          <cell r="C10511" t="str">
            <v>3 RU</v>
          </cell>
          <cell r="D10511" t="str">
            <v>EA</v>
          </cell>
        </row>
        <row r="10512">
          <cell r="A10512">
            <v>8010323</v>
          </cell>
          <cell r="B10512" t="str">
            <v>BLANK PANEL</v>
          </cell>
          <cell r="C10512" t="str">
            <v>4 RU</v>
          </cell>
          <cell r="D10512" t="str">
            <v>EA</v>
          </cell>
        </row>
        <row r="10513">
          <cell r="A10513">
            <v>8011001</v>
          </cell>
          <cell r="B10513" t="str">
            <v>HUB</v>
          </cell>
          <cell r="C10513" t="str">
            <v>10 Mbps 8 PORT</v>
          </cell>
          <cell r="D10513" t="str">
            <v>EA</v>
          </cell>
        </row>
        <row r="10514">
          <cell r="A10514">
            <v>8011002</v>
          </cell>
          <cell r="B10514" t="str">
            <v>HUB</v>
          </cell>
          <cell r="C10514" t="str">
            <v>10 Mbps 12 PORT</v>
          </cell>
          <cell r="D10514" t="str">
            <v>EA</v>
          </cell>
        </row>
        <row r="10515">
          <cell r="A10515">
            <v>8011003</v>
          </cell>
          <cell r="B10515" t="str">
            <v>HUB</v>
          </cell>
          <cell r="C10515" t="str">
            <v>10 Mbps 16 PORT</v>
          </cell>
          <cell r="D10515" t="str">
            <v>EA</v>
          </cell>
        </row>
        <row r="10516">
          <cell r="A10516">
            <v>8011004</v>
          </cell>
          <cell r="B10516" t="str">
            <v>HUB</v>
          </cell>
          <cell r="C10516" t="str">
            <v>10 Mbps 24 PORT</v>
          </cell>
          <cell r="D10516" t="str">
            <v>EA</v>
          </cell>
        </row>
        <row r="10517">
          <cell r="A10517">
            <v>8011010</v>
          </cell>
          <cell r="B10517" t="str">
            <v>HUB</v>
          </cell>
          <cell r="C10517" t="str">
            <v>4/16 Mbps 8 PORT</v>
          </cell>
          <cell r="D10517" t="str">
            <v>EA</v>
          </cell>
        </row>
        <row r="10518">
          <cell r="A10518">
            <v>8011011</v>
          </cell>
          <cell r="B10518" t="str">
            <v>HUB</v>
          </cell>
          <cell r="C10518" t="str">
            <v>4/16 Mbps 12PORT</v>
          </cell>
          <cell r="D10518" t="str">
            <v>EA</v>
          </cell>
        </row>
        <row r="10519">
          <cell r="A10519">
            <v>8011012</v>
          </cell>
          <cell r="B10519" t="str">
            <v>HUB</v>
          </cell>
          <cell r="C10519" t="str">
            <v>4/16 Mbps 16PORT</v>
          </cell>
          <cell r="D10519" t="str">
            <v>EA</v>
          </cell>
        </row>
        <row r="10520">
          <cell r="A10520">
            <v>8011013</v>
          </cell>
          <cell r="B10520" t="str">
            <v>HUB</v>
          </cell>
          <cell r="C10520" t="str">
            <v>4/16 Mbps 24PORT</v>
          </cell>
          <cell r="D10520" t="str">
            <v>EA</v>
          </cell>
        </row>
        <row r="10521">
          <cell r="A10521">
            <v>8011020</v>
          </cell>
          <cell r="B10521" t="str">
            <v>HUB</v>
          </cell>
          <cell r="C10521" t="str">
            <v>100 Mbps 8 PORT</v>
          </cell>
          <cell r="D10521" t="str">
            <v>EA</v>
          </cell>
        </row>
        <row r="10522">
          <cell r="A10522">
            <v>8011021</v>
          </cell>
          <cell r="B10522" t="str">
            <v>HUB</v>
          </cell>
          <cell r="C10522" t="str">
            <v>100 Mbps 12 PORT</v>
          </cell>
          <cell r="D10522" t="str">
            <v>EA</v>
          </cell>
        </row>
        <row r="10523">
          <cell r="A10523">
            <v>8011022</v>
          </cell>
          <cell r="B10523" t="str">
            <v>HUB</v>
          </cell>
          <cell r="C10523" t="str">
            <v>100 Mbps 16 PORT</v>
          </cell>
          <cell r="D10523" t="str">
            <v>EA</v>
          </cell>
        </row>
        <row r="10524">
          <cell r="A10524">
            <v>8011023</v>
          </cell>
          <cell r="B10524" t="str">
            <v>HUB</v>
          </cell>
          <cell r="C10524" t="str">
            <v>100 Mbps 24 PORT</v>
          </cell>
          <cell r="D10524" t="str">
            <v>EA</v>
          </cell>
        </row>
        <row r="10525">
          <cell r="A10525">
            <v>8011040</v>
          </cell>
          <cell r="B10525" t="str">
            <v>INSULATOR</v>
          </cell>
          <cell r="C10525" t="str">
            <v>1 P</v>
          </cell>
          <cell r="D10525" t="str">
            <v>EA</v>
          </cell>
        </row>
        <row r="10526">
          <cell r="A10526">
            <v>8011041</v>
          </cell>
          <cell r="B10526" t="str">
            <v>INSULATOR</v>
          </cell>
          <cell r="C10526" t="str">
            <v>25 P</v>
          </cell>
          <cell r="D10526" t="str">
            <v>EA</v>
          </cell>
        </row>
        <row r="10527">
          <cell r="A10527">
            <v>8011042</v>
          </cell>
          <cell r="B10527" t="str">
            <v>TERMINAL INSULATOR</v>
          </cell>
          <cell r="C10527" t="str">
            <v>F-CLIP</v>
          </cell>
          <cell r="D10527" t="str">
            <v>EA</v>
          </cell>
        </row>
        <row r="10528">
          <cell r="A10528">
            <v>8011060</v>
          </cell>
          <cell r="B10528" t="str">
            <v>CONNECTING BLOCK</v>
          </cell>
          <cell r="C10528" t="str">
            <v>3 P</v>
          </cell>
          <cell r="D10528" t="str">
            <v>EA</v>
          </cell>
        </row>
        <row r="10529">
          <cell r="A10529">
            <v>8011061</v>
          </cell>
          <cell r="B10529" t="str">
            <v>CONNECTING BLOCK</v>
          </cell>
          <cell r="C10529" t="str">
            <v>4 P</v>
          </cell>
          <cell r="D10529" t="str">
            <v>EA</v>
          </cell>
        </row>
        <row r="10530">
          <cell r="A10530">
            <v>8011062</v>
          </cell>
          <cell r="B10530" t="str">
            <v>CONNECTING BLOCK</v>
          </cell>
          <cell r="C10530" t="str">
            <v>5 P</v>
          </cell>
          <cell r="D10530" t="str">
            <v>EA</v>
          </cell>
        </row>
        <row r="10531">
          <cell r="A10531">
            <v>8011080</v>
          </cell>
          <cell r="B10531" t="str">
            <v>OUT-LET (원형)</v>
          </cell>
          <cell r="C10531" t="str">
            <v>매입 1 구</v>
          </cell>
          <cell r="D10531" t="str">
            <v>EA</v>
          </cell>
        </row>
        <row r="10532">
          <cell r="A10532">
            <v>8011081</v>
          </cell>
          <cell r="B10532" t="str">
            <v>OUT-LET (원형)</v>
          </cell>
          <cell r="C10532" t="str">
            <v>매입 2 구</v>
          </cell>
          <cell r="D10532" t="str">
            <v>EA</v>
          </cell>
        </row>
        <row r="10533">
          <cell r="A10533">
            <v>8011082</v>
          </cell>
          <cell r="B10533" t="str">
            <v>OUT-LET (사각)</v>
          </cell>
          <cell r="C10533" t="str">
            <v>노출 1 구</v>
          </cell>
          <cell r="D10533" t="str">
            <v>EA</v>
          </cell>
        </row>
        <row r="10534">
          <cell r="A10534">
            <v>8011083</v>
          </cell>
          <cell r="B10534" t="str">
            <v>OUT-LET (사각)</v>
          </cell>
          <cell r="C10534" t="str">
            <v>노출 2 구</v>
          </cell>
          <cell r="D10534" t="str">
            <v>EA</v>
          </cell>
        </row>
        <row r="10535">
          <cell r="A10535">
            <v>8011084</v>
          </cell>
          <cell r="B10535" t="str">
            <v>MODULAR OUTLET</v>
          </cell>
          <cell r="C10535" t="str">
            <v>10 Mbps용</v>
          </cell>
          <cell r="D10535" t="str">
            <v>EA</v>
          </cell>
        </row>
        <row r="10536">
          <cell r="A10536">
            <v>8011085</v>
          </cell>
          <cell r="B10536" t="str">
            <v>MODULAR OUTLET</v>
          </cell>
          <cell r="C10536" t="str">
            <v>100 Mbps용</v>
          </cell>
          <cell r="D10536" t="str">
            <v>EA</v>
          </cell>
        </row>
        <row r="10537">
          <cell r="A10537">
            <v>8011090</v>
          </cell>
          <cell r="B10537" t="str">
            <v>MODULAR COLLAR</v>
          </cell>
          <cell r="C10537" t="str">
            <v>1 구</v>
          </cell>
          <cell r="D10537" t="str">
            <v>EA</v>
          </cell>
        </row>
        <row r="10538">
          <cell r="A10538">
            <v>8011100</v>
          </cell>
          <cell r="B10538" t="str">
            <v>MODULAR PLATE</v>
          </cell>
          <cell r="C10538" t="str">
            <v>1 구</v>
          </cell>
          <cell r="D10538" t="str">
            <v>EA</v>
          </cell>
        </row>
        <row r="10539">
          <cell r="A10539">
            <v>8011101</v>
          </cell>
          <cell r="B10539" t="str">
            <v>MODULAR PLATE</v>
          </cell>
          <cell r="C10539" t="str">
            <v>2 구</v>
          </cell>
          <cell r="D10539" t="str">
            <v>EA</v>
          </cell>
        </row>
        <row r="10540">
          <cell r="A10540">
            <v>8011102</v>
          </cell>
          <cell r="B10540" t="str">
            <v>MODULAR PLATE</v>
          </cell>
          <cell r="C10540" t="str">
            <v>4 구</v>
          </cell>
          <cell r="D10540" t="str">
            <v>EA</v>
          </cell>
        </row>
        <row r="10541">
          <cell r="A10541">
            <v>8011103</v>
          </cell>
          <cell r="B10541" t="str">
            <v>MODULAR PLATE</v>
          </cell>
          <cell r="C10541" t="str">
            <v>6 구</v>
          </cell>
          <cell r="D10541" t="str">
            <v>EA</v>
          </cell>
        </row>
        <row r="10542">
          <cell r="A10542">
            <v>8011104</v>
          </cell>
          <cell r="B10542" t="str">
            <v>MODULAR PLATE</v>
          </cell>
          <cell r="C10542" t="str">
            <v>8 구</v>
          </cell>
          <cell r="D10542" t="str">
            <v>EA</v>
          </cell>
        </row>
        <row r="10543">
          <cell r="A10543">
            <v>8011120</v>
          </cell>
          <cell r="B10543" t="str">
            <v>FACE PLATE</v>
          </cell>
          <cell r="C10543" t="str">
            <v>1 구</v>
          </cell>
          <cell r="D10543" t="str">
            <v>EA</v>
          </cell>
        </row>
        <row r="10544">
          <cell r="A10544">
            <v>8011121</v>
          </cell>
          <cell r="B10544" t="str">
            <v>FACE PLATE</v>
          </cell>
          <cell r="C10544" t="str">
            <v>2 구</v>
          </cell>
          <cell r="D10544" t="str">
            <v>EA</v>
          </cell>
        </row>
        <row r="10545">
          <cell r="A10545">
            <v>8011140</v>
          </cell>
          <cell r="B10545" t="str">
            <v>MODULAR FRAME</v>
          </cell>
          <cell r="C10545" t="str">
            <v>1 구</v>
          </cell>
          <cell r="D10545" t="str">
            <v>EA</v>
          </cell>
        </row>
        <row r="10546">
          <cell r="A10546">
            <v>8011141</v>
          </cell>
          <cell r="B10546" t="str">
            <v>MODULAR FRAME</v>
          </cell>
          <cell r="C10546" t="str">
            <v>2 구</v>
          </cell>
          <cell r="D10546" t="str">
            <v>EA</v>
          </cell>
        </row>
        <row r="10547">
          <cell r="A10547">
            <v>8011142</v>
          </cell>
          <cell r="B10547" t="str">
            <v>MODULAR FRAME</v>
          </cell>
          <cell r="C10547" t="str">
            <v>4 구</v>
          </cell>
          <cell r="D10547" t="str">
            <v>EA</v>
          </cell>
        </row>
        <row r="10548">
          <cell r="A10548">
            <v>8011160</v>
          </cell>
          <cell r="B10548" t="str">
            <v>MODULAR BOX</v>
          </cell>
          <cell r="C10548" t="str">
            <v>1 구 노출</v>
          </cell>
          <cell r="D10548" t="str">
            <v>EA</v>
          </cell>
        </row>
        <row r="10549">
          <cell r="A10549">
            <v>8011161</v>
          </cell>
          <cell r="B10549" t="str">
            <v>MODULAR BOX</v>
          </cell>
          <cell r="C10549" t="str">
            <v>2 구 노출</v>
          </cell>
          <cell r="D10549" t="str">
            <v>EA</v>
          </cell>
        </row>
        <row r="10550">
          <cell r="A10550">
            <v>8011162</v>
          </cell>
          <cell r="B10550" t="str">
            <v>MODULAR BOX</v>
          </cell>
          <cell r="C10550" t="str">
            <v>4 구 노출</v>
          </cell>
          <cell r="D10550" t="str">
            <v>EA</v>
          </cell>
        </row>
        <row r="10551">
          <cell r="A10551">
            <v>8011163</v>
          </cell>
          <cell r="B10551" t="str">
            <v>MODULAR BOX</v>
          </cell>
          <cell r="C10551" t="str">
            <v>6 구 노출</v>
          </cell>
          <cell r="D10551" t="str">
            <v>EA</v>
          </cell>
        </row>
        <row r="10552">
          <cell r="A10552">
            <v>8011180</v>
          </cell>
          <cell r="B10552" t="str">
            <v>DUST COVER</v>
          </cell>
          <cell r="C10552" t="str">
            <v>1 구 노출</v>
          </cell>
          <cell r="D10552" t="str">
            <v>EA</v>
          </cell>
        </row>
        <row r="10553">
          <cell r="A10553">
            <v>8011181</v>
          </cell>
          <cell r="B10553" t="str">
            <v>BACK BOARD</v>
          </cell>
          <cell r="C10553" t="str">
            <v>300 Pr</v>
          </cell>
          <cell r="D10553" t="str">
            <v>EA</v>
          </cell>
        </row>
        <row r="10554">
          <cell r="A10554">
            <v>8011182</v>
          </cell>
          <cell r="B10554" t="str">
            <v>BACK BOARD SYSTEM</v>
          </cell>
          <cell r="C10554" t="str">
            <v>300 Pr</v>
          </cell>
          <cell r="D10554" t="str">
            <v>EA</v>
          </cell>
        </row>
        <row r="10555">
          <cell r="A10555">
            <v>8011183</v>
          </cell>
          <cell r="B10555" t="str">
            <v>BACK BOARD SYSTEM</v>
          </cell>
          <cell r="C10555" t="str">
            <v>900 Pr</v>
          </cell>
          <cell r="D10555" t="str">
            <v>EA</v>
          </cell>
        </row>
        <row r="10556">
          <cell r="A10556">
            <v>8011200</v>
          </cell>
          <cell r="B10556" t="str">
            <v>WIRING BLOCK</v>
          </cell>
          <cell r="C10556" t="str">
            <v>100 Pr</v>
          </cell>
          <cell r="D10556" t="str">
            <v>EA</v>
          </cell>
        </row>
        <row r="10557">
          <cell r="A10557">
            <v>8011201</v>
          </cell>
          <cell r="B10557" t="str">
            <v>WIRING BLOCK</v>
          </cell>
          <cell r="C10557" t="str">
            <v>300 Pr</v>
          </cell>
          <cell r="D10557" t="str">
            <v>EA</v>
          </cell>
        </row>
        <row r="10558">
          <cell r="A10558">
            <v>8011202</v>
          </cell>
          <cell r="B10558" t="str">
            <v>WIRING BLOCK SYS.</v>
          </cell>
          <cell r="C10558" t="str">
            <v>300 Pr</v>
          </cell>
          <cell r="D10558" t="str">
            <v>EA</v>
          </cell>
        </row>
        <row r="10559">
          <cell r="A10559">
            <v>8011203</v>
          </cell>
          <cell r="B10559" t="str">
            <v>WIRING BLOCK SYS.</v>
          </cell>
          <cell r="C10559" t="str">
            <v>900 Pr</v>
          </cell>
          <cell r="D10559" t="str">
            <v>EA</v>
          </cell>
        </row>
        <row r="10560">
          <cell r="A10560">
            <v>8011210</v>
          </cell>
          <cell r="B10560" t="str">
            <v>LABLES</v>
          </cell>
          <cell r="C10560" t="str">
            <v>배선반용</v>
          </cell>
          <cell r="D10560" t="str">
            <v>PACK</v>
          </cell>
        </row>
        <row r="10561">
          <cell r="A10561">
            <v>8011211</v>
          </cell>
          <cell r="B10561" t="str">
            <v>ORGANIZER</v>
          </cell>
          <cell r="C10561" t="str">
            <v>PATCH PANEL용</v>
          </cell>
          <cell r="D10561" t="str">
            <v>EA</v>
          </cell>
        </row>
        <row r="10562">
          <cell r="A10562">
            <v>8011220</v>
          </cell>
          <cell r="B10562" t="str">
            <v>FRAME SYSTEM</v>
          </cell>
          <cell r="C10562" t="str">
            <v>1800 Pr</v>
          </cell>
          <cell r="D10562" t="str">
            <v>EA</v>
          </cell>
        </row>
        <row r="10563">
          <cell r="A10563">
            <v>8011221</v>
          </cell>
          <cell r="B10563" t="str">
            <v>FRAME SYSTEM</v>
          </cell>
          <cell r="C10563" t="str">
            <v>3600 Pr</v>
          </cell>
          <cell r="D10563" t="str">
            <v>EA</v>
          </cell>
        </row>
        <row r="10564">
          <cell r="A10564">
            <v>8011240</v>
          </cell>
          <cell r="B10564" t="str">
            <v>PATCH PANEL</v>
          </cell>
          <cell r="C10564" t="str">
            <v>10 Mbps 24PORT</v>
          </cell>
          <cell r="D10564" t="str">
            <v>EA</v>
          </cell>
        </row>
        <row r="10565">
          <cell r="A10565">
            <v>8011241</v>
          </cell>
          <cell r="B10565" t="str">
            <v>PATCH PANEL</v>
          </cell>
          <cell r="C10565" t="str">
            <v>10 Mbps 48PORT</v>
          </cell>
          <cell r="D10565" t="str">
            <v>EA</v>
          </cell>
        </row>
        <row r="10566">
          <cell r="A10566">
            <v>8011242</v>
          </cell>
          <cell r="B10566" t="str">
            <v>PATCH PANEL</v>
          </cell>
          <cell r="C10566" t="str">
            <v>4/16Mbps 24Port</v>
          </cell>
          <cell r="D10566" t="str">
            <v>EA</v>
          </cell>
        </row>
        <row r="10567">
          <cell r="A10567">
            <v>8011243</v>
          </cell>
          <cell r="B10567" t="str">
            <v>PATCH PANEL</v>
          </cell>
          <cell r="C10567" t="str">
            <v>4/16 Mbps 32Port</v>
          </cell>
          <cell r="D10567" t="str">
            <v>EA</v>
          </cell>
        </row>
        <row r="10568">
          <cell r="A10568">
            <v>8011244</v>
          </cell>
          <cell r="B10568" t="str">
            <v>PATCH PANEL</v>
          </cell>
          <cell r="C10568" t="str">
            <v>4/16 Mbps 48Port</v>
          </cell>
          <cell r="D10568" t="str">
            <v>EA</v>
          </cell>
        </row>
        <row r="10569">
          <cell r="A10569">
            <v>8011245</v>
          </cell>
          <cell r="B10569" t="str">
            <v>PATCH PANEL</v>
          </cell>
          <cell r="C10569" t="str">
            <v>4/16 Mbps 64Port</v>
          </cell>
          <cell r="D10569" t="str">
            <v>EA</v>
          </cell>
        </row>
        <row r="10570">
          <cell r="A10570">
            <v>8011246</v>
          </cell>
          <cell r="B10570" t="str">
            <v>PATCH PANEL</v>
          </cell>
          <cell r="C10570" t="str">
            <v>100 Mbps 24Port</v>
          </cell>
          <cell r="D10570" t="str">
            <v>EA</v>
          </cell>
        </row>
        <row r="10571">
          <cell r="A10571">
            <v>8011247</v>
          </cell>
          <cell r="B10571" t="str">
            <v>PATCH PANEL</v>
          </cell>
          <cell r="C10571" t="str">
            <v>100 Mbps 32Port</v>
          </cell>
          <cell r="D10571" t="str">
            <v>EA</v>
          </cell>
        </row>
        <row r="10572">
          <cell r="A10572">
            <v>8011248</v>
          </cell>
          <cell r="B10572" t="str">
            <v>PATCH PANEL</v>
          </cell>
          <cell r="C10572" t="str">
            <v>100 Mbps 48Port</v>
          </cell>
          <cell r="D10572" t="str">
            <v>EA</v>
          </cell>
        </row>
        <row r="10573">
          <cell r="A10573">
            <v>8011249</v>
          </cell>
          <cell r="B10573" t="str">
            <v>PATCH PANEL</v>
          </cell>
          <cell r="C10573" t="str">
            <v>100 Mbps 64Port</v>
          </cell>
          <cell r="D10573" t="str">
            <v>EA</v>
          </cell>
        </row>
        <row r="10574">
          <cell r="A10574">
            <v>8011260</v>
          </cell>
          <cell r="B10574" t="str">
            <v>광분배함</v>
          </cell>
          <cell r="C10574" t="str">
            <v>12 CORE용</v>
          </cell>
          <cell r="D10574" t="str">
            <v>EA</v>
          </cell>
        </row>
        <row r="10575">
          <cell r="A10575">
            <v>8011261</v>
          </cell>
          <cell r="B10575" t="str">
            <v>광분배함</v>
          </cell>
          <cell r="C10575" t="str">
            <v>24 CORE용</v>
          </cell>
          <cell r="D10575" t="str">
            <v>EA</v>
          </cell>
        </row>
        <row r="10576">
          <cell r="A10576">
            <v>8011262</v>
          </cell>
          <cell r="B10576" t="str">
            <v>ADAPTER</v>
          </cell>
          <cell r="C10576" t="str">
            <v>RJ-45 6구용</v>
          </cell>
          <cell r="D10576" t="str">
            <v>EA</v>
          </cell>
        </row>
        <row r="10577">
          <cell r="A10577">
            <v>8011263</v>
          </cell>
          <cell r="B10577" t="str">
            <v>ADAPTER</v>
          </cell>
          <cell r="C10577" t="str">
            <v>RJ-45 8구용</v>
          </cell>
          <cell r="D10577" t="str">
            <v>EA</v>
          </cell>
        </row>
        <row r="10578">
          <cell r="A10578">
            <v>8011264</v>
          </cell>
          <cell r="B10578" t="str">
            <v>ADAPTER JACK</v>
          </cell>
          <cell r="C10578" t="str">
            <v>451A</v>
          </cell>
          <cell r="D10578" t="str">
            <v>EA</v>
          </cell>
        </row>
        <row r="10579">
          <cell r="A10579">
            <v>8011265</v>
          </cell>
          <cell r="B10579" t="str">
            <v>ADAPTER JACK</v>
          </cell>
          <cell r="C10579" t="str">
            <v>RJ-45</v>
          </cell>
          <cell r="D10579" t="str">
            <v>EA</v>
          </cell>
        </row>
        <row r="10580">
          <cell r="A10580">
            <v>8011280</v>
          </cell>
          <cell r="B10580" t="str">
            <v>BALUN ADAPTER</v>
          </cell>
          <cell r="C10580" t="str">
            <v>IBM 70</v>
          </cell>
          <cell r="D10580" t="str">
            <v>EA</v>
          </cell>
        </row>
        <row r="10581">
          <cell r="A10581">
            <v>8011281</v>
          </cell>
          <cell r="B10581" t="str">
            <v>BALUN ADAPTER</v>
          </cell>
          <cell r="C10581" t="str">
            <v>WANG</v>
          </cell>
          <cell r="D10581" t="str">
            <v>EA</v>
          </cell>
        </row>
        <row r="10582">
          <cell r="A10582">
            <v>8011282</v>
          </cell>
          <cell r="B10582" t="str">
            <v>BALUN ADAPTER</v>
          </cell>
          <cell r="C10582" t="str">
            <v>IBM 34/36/38/400</v>
          </cell>
          <cell r="D10582" t="str">
            <v>EA</v>
          </cell>
        </row>
        <row r="10583">
          <cell r="A10583">
            <v>8011283</v>
          </cell>
          <cell r="B10583" t="str">
            <v>BALUN ADAPTER</v>
          </cell>
          <cell r="C10583" t="str">
            <v>IBM AS/400</v>
          </cell>
          <cell r="D10583" t="str">
            <v>EA</v>
          </cell>
        </row>
        <row r="10584">
          <cell r="A10584">
            <v>8011284</v>
          </cell>
          <cell r="B10584" t="str">
            <v>BALUN ADAPTER</v>
          </cell>
          <cell r="C10584" t="str">
            <v>IBM TOKENLING</v>
          </cell>
          <cell r="D10584" t="str">
            <v>EA</v>
          </cell>
        </row>
        <row r="10585">
          <cell r="A10585">
            <v>8011285</v>
          </cell>
          <cell r="B10585" t="str">
            <v>BALUN ADAPTER</v>
          </cell>
          <cell r="C10585" t="str">
            <v>TOKENLING LAN</v>
          </cell>
          <cell r="D10585" t="str">
            <v>EA</v>
          </cell>
        </row>
        <row r="10586">
          <cell r="A10586">
            <v>8011300</v>
          </cell>
          <cell r="B10586" t="str">
            <v>VIDEO ADAPTER</v>
          </cell>
          <cell r="C10586" t="str">
            <v>VIDEO/AUDIO용</v>
          </cell>
          <cell r="D10586" t="str">
            <v>EA</v>
          </cell>
        </row>
        <row r="10587">
          <cell r="A10587">
            <v>8011310</v>
          </cell>
          <cell r="B10587" t="str">
            <v>VIDEO ADAPTER</v>
          </cell>
          <cell r="C10587" t="str">
            <v xml:space="preserve"> </v>
          </cell>
          <cell r="D10587" t="str">
            <v>EA</v>
          </cell>
        </row>
        <row r="10588">
          <cell r="A10588">
            <v>8011320</v>
          </cell>
          <cell r="B10588" t="str">
            <v>25 Pr CONNECTOR</v>
          </cell>
          <cell r="C10588" t="str">
            <v>FEMALE</v>
          </cell>
          <cell r="D10588" t="str">
            <v>FT</v>
          </cell>
        </row>
        <row r="10589">
          <cell r="A10589">
            <v>8011321</v>
          </cell>
          <cell r="B10589" t="str">
            <v>25 Pr CONNECTOR</v>
          </cell>
          <cell r="C10589" t="str">
            <v>MALE</v>
          </cell>
          <cell r="D10589" t="str">
            <v>FT</v>
          </cell>
        </row>
        <row r="10590">
          <cell r="A10590">
            <v>8011322</v>
          </cell>
          <cell r="B10590" t="str">
            <v>25 Pr CONNECTOR</v>
          </cell>
          <cell r="C10590" t="str">
            <v>FEMALE/FEMALE</v>
          </cell>
          <cell r="D10590" t="str">
            <v>FT</v>
          </cell>
        </row>
        <row r="10591">
          <cell r="A10591">
            <v>8011323</v>
          </cell>
          <cell r="B10591" t="str">
            <v>25 Pr CONNECTOR</v>
          </cell>
          <cell r="C10591" t="str">
            <v>MALE/FEMALE</v>
          </cell>
          <cell r="D10591" t="str">
            <v>FT</v>
          </cell>
        </row>
        <row r="10592">
          <cell r="A10592">
            <v>8011324</v>
          </cell>
          <cell r="B10592" t="str">
            <v>25 Pr CONNECTOR</v>
          </cell>
          <cell r="C10592" t="str">
            <v>MALE/MALE</v>
          </cell>
          <cell r="D10592" t="str">
            <v>EA</v>
          </cell>
        </row>
        <row r="10593">
          <cell r="A10593">
            <v>8011340</v>
          </cell>
          <cell r="B10593" t="str">
            <v>PATCH CORD</v>
          </cell>
          <cell r="C10593" t="str">
            <v>10 Mbps 1 Pr</v>
          </cell>
          <cell r="D10593" t="str">
            <v>m</v>
          </cell>
        </row>
        <row r="10594">
          <cell r="A10594">
            <v>8011341</v>
          </cell>
          <cell r="B10594" t="str">
            <v>PATCH CORD</v>
          </cell>
          <cell r="C10594" t="str">
            <v>10 Mbps 2 Pr</v>
          </cell>
          <cell r="D10594" t="str">
            <v>m</v>
          </cell>
        </row>
        <row r="10595">
          <cell r="A10595">
            <v>8011342</v>
          </cell>
          <cell r="B10595" t="str">
            <v>PATCH CORD</v>
          </cell>
          <cell r="C10595" t="str">
            <v>10 Mbps 3 Pr</v>
          </cell>
          <cell r="D10595" t="str">
            <v>m</v>
          </cell>
        </row>
        <row r="10596">
          <cell r="A10596">
            <v>8011343</v>
          </cell>
          <cell r="B10596" t="str">
            <v>PATCH CORD</v>
          </cell>
          <cell r="C10596" t="str">
            <v>10 Mbps 4 Pr</v>
          </cell>
          <cell r="D10596" t="str">
            <v>m</v>
          </cell>
        </row>
        <row r="10597">
          <cell r="A10597">
            <v>8011360</v>
          </cell>
          <cell r="B10597" t="str">
            <v>PATCH CORD</v>
          </cell>
          <cell r="C10597" t="str">
            <v>100 Mbps 1 Pr</v>
          </cell>
          <cell r="D10597" t="str">
            <v>m</v>
          </cell>
        </row>
        <row r="10598">
          <cell r="A10598">
            <v>8011361</v>
          </cell>
          <cell r="B10598" t="str">
            <v>PATCH CORD</v>
          </cell>
          <cell r="C10598" t="str">
            <v>100 Mbps 2 Pr</v>
          </cell>
          <cell r="D10598" t="str">
            <v>m</v>
          </cell>
        </row>
        <row r="10599">
          <cell r="A10599">
            <v>8011362</v>
          </cell>
          <cell r="B10599" t="str">
            <v>PATCH CORD</v>
          </cell>
          <cell r="C10599" t="str">
            <v>100 Mbps 3 Pr</v>
          </cell>
          <cell r="D10599" t="str">
            <v>m</v>
          </cell>
        </row>
        <row r="10600">
          <cell r="A10600">
            <v>8011363</v>
          </cell>
          <cell r="B10600" t="str">
            <v>PATCH CORD</v>
          </cell>
          <cell r="C10600" t="str">
            <v>100 Mbps 4 Pr</v>
          </cell>
          <cell r="D10600" t="str">
            <v>m</v>
          </cell>
        </row>
        <row r="10601">
          <cell r="A10601">
            <v>8011380</v>
          </cell>
          <cell r="B10601" t="str">
            <v>PATCH CORD</v>
          </cell>
          <cell r="C10601" t="str">
            <v>ST 1 CORE</v>
          </cell>
          <cell r="D10601" t="str">
            <v>m</v>
          </cell>
        </row>
        <row r="10602">
          <cell r="A10602">
            <v>8011381</v>
          </cell>
          <cell r="B10602" t="str">
            <v>PATCH CORD</v>
          </cell>
          <cell r="C10602" t="str">
            <v>ST 2 CORE</v>
          </cell>
          <cell r="D10602" t="str">
            <v>m</v>
          </cell>
        </row>
        <row r="10603">
          <cell r="A10603">
            <v>8011382</v>
          </cell>
          <cell r="B10603" t="str">
            <v>PATCH CORD</v>
          </cell>
          <cell r="C10603" t="str">
            <v>FDDI</v>
          </cell>
          <cell r="D10603" t="str">
            <v>m</v>
          </cell>
        </row>
        <row r="10604">
          <cell r="A10604">
            <v>8011400</v>
          </cell>
          <cell r="B10604" t="str">
            <v>MODEM-비동기</v>
          </cell>
          <cell r="C10604" t="str">
            <v>9.6 kbps/0.5km</v>
          </cell>
          <cell r="D10604" t="str">
            <v>EA</v>
          </cell>
        </row>
        <row r="10605">
          <cell r="A10605">
            <v>8011401</v>
          </cell>
          <cell r="B10605" t="str">
            <v>MODEM-동기</v>
          </cell>
          <cell r="C10605" t="str">
            <v>9.6 kbps/0.5km</v>
          </cell>
          <cell r="D10605" t="str">
            <v>EA</v>
          </cell>
        </row>
        <row r="10606">
          <cell r="A10606">
            <v>8011420</v>
          </cell>
          <cell r="B10606" t="str">
            <v>ST CONNECTOR</v>
          </cell>
          <cell r="C10606" t="str">
            <v xml:space="preserve"> </v>
          </cell>
          <cell r="D10606" t="str">
            <v>EA</v>
          </cell>
        </row>
        <row r="10607">
          <cell r="A10607">
            <v>8011421</v>
          </cell>
          <cell r="B10607" t="str">
            <v>ST COUPLING</v>
          </cell>
          <cell r="C10607" t="str">
            <v xml:space="preserve"> </v>
          </cell>
          <cell r="D10607" t="str">
            <v>EA</v>
          </cell>
        </row>
        <row r="10608">
          <cell r="A10608">
            <v>8011422</v>
          </cell>
          <cell r="B10608" t="str">
            <v>SC CONNECTOR</v>
          </cell>
          <cell r="C10608" t="str">
            <v xml:space="preserve"> </v>
          </cell>
          <cell r="D10608" t="str">
            <v>EA</v>
          </cell>
        </row>
        <row r="10609">
          <cell r="A10609">
            <v>8011440</v>
          </cell>
          <cell r="B10609" t="str">
            <v>DATA CORD</v>
          </cell>
          <cell r="C10609" t="str">
            <v>10 Mbps</v>
          </cell>
          <cell r="D10609" t="str">
            <v>Ft</v>
          </cell>
        </row>
        <row r="10610">
          <cell r="A10610">
            <v>8011441</v>
          </cell>
          <cell r="B10610" t="str">
            <v>DATA CORD</v>
          </cell>
          <cell r="C10610" t="str">
            <v>100 Mbps</v>
          </cell>
          <cell r="D10610" t="str">
            <v>Ft</v>
          </cell>
        </row>
        <row r="10611">
          <cell r="A10611">
            <v>8012001</v>
          </cell>
          <cell r="B10611" t="str">
            <v>KEY PHONE</v>
          </cell>
          <cell r="C10611" t="str">
            <v>2P / 6P</v>
          </cell>
          <cell r="D10611" t="str">
            <v>EA</v>
          </cell>
        </row>
        <row r="10612">
          <cell r="A10612">
            <v>8012002</v>
          </cell>
          <cell r="B10612" t="str">
            <v>KEY PHONE</v>
          </cell>
          <cell r="C10612" t="str">
            <v>3P / 8P</v>
          </cell>
          <cell r="D10612" t="str">
            <v>EA</v>
          </cell>
        </row>
        <row r="10613">
          <cell r="A10613">
            <v>8012003</v>
          </cell>
          <cell r="B10613" t="str">
            <v>KEY PHONE</v>
          </cell>
          <cell r="C10613" t="str">
            <v>4P / 4P</v>
          </cell>
          <cell r="D10613" t="str">
            <v>EA</v>
          </cell>
        </row>
        <row r="10614">
          <cell r="A10614">
            <v>8012004</v>
          </cell>
          <cell r="B10614" t="str">
            <v>KEY PHONE</v>
          </cell>
          <cell r="C10614" t="str">
            <v>4P / 8P</v>
          </cell>
          <cell r="D10614" t="str">
            <v>EA</v>
          </cell>
        </row>
        <row r="10615">
          <cell r="A10615">
            <v>8012005</v>
          </cell>
          <cell r="B10615" t="str">
            <v>KEY PHONE</v>
          </cell>
          <cell r="C10615" t="str">
            <v>4P /10P</v>
          </cell>
          <cell r="D10615" t="str">
            <v>EA</v>
          </cell>
        </row>
        <row r="10616">
          <cell r="A10616">
            <v>8012006</v>
          </cell>
          <cell r="B10616" t="str">
            <v>KEY PHONE</v>
          </cell>
          <cell r="C10616" t="str">
            <v>4P /16P</v>
          </cell>
          <cell r="D10616" t="str">
            <v>EA</v>
          </cell>
        </row>
        <row r="10617">
          <cell r="A10617">
            <v>8012007</v>
          </cell>
          <cell r="B10617" t="str">
            <v>KEY PHONE</v>
          </cell>
          <cell r="C10617" t="str">
            <v>6P / 8P</v>
          </cell>
          <cell r="D10617" t="str">
            <v>EA</v>
          </cell>
        </row>
        <row r="10618">
          <cell r="A10618">
            <v>8012008</v>
          </cell>
          <cell r="B10618" t="str">
            <v>KEY PHONE</v>
          </cell>
          <cell r="C10618" t="str">
            <v>6P /12P</v>
          </cell>
          <cell r="D10618" t="str">
            <v>EA</v>
          </cell>
        </row>
        <row r="10619">
          <cell r="A10619">
            <v>8012009</v>
          </cell>
          <cell r="B10619" t="str">
            <v>KEY PHONE</v>
          </cell>
          <cell r="C10619" t="str">
            <v>6P /15P</v>
          </cell>
          <cell r="D10619" t="str">
            <v>EA</v>
          </cell>
        </row>
        <row r="10620">
          <cell r="A10620">
            <v>8012010</v>
          </cell>
          <cell r="B10620" t="str">
            <v>KEY PHONE</v>
          </cell>
          <cell r="C10620" t="str">
            <v>6P /16P</v>
          </cell>
          <cell r="D10620" t="str">
            <v>EA</v>
          </cell>
        </row>
        <row r="10621">
          <cell r="A10621">
            <v>8012011</v>
          </cell>
          <cell r="B10621" t="str">
            <v>KEY PHONE</v>
          </cell>
          <cell r="C10621" t="str">
            <v>6P /18P</v>
          </cell>
          <cell r="D10621" t="str">
            <v>EA</v>
          </cell>
        </row>
        <row r="10622">
          <cell r="A10622">
            <v>8012012</v>
          </cell>
          <cell r="B10622" t="str">
            <v>KEY PHONE</v>
          </cell>
          <cell r="C10622" t="str">
            <v>6P /24P</v>
          </cell>
          <cell r="D10622" t="str">
            <v>EA</v>
          </cell>
        </row>
        <row r="10623">
          <cell r="A10623">
            <v>8012013</v>
          </cell>
          <cell r="B10623" t="str">
            <v>KEY PHONE</v>
          </cell>
          <cell r="C10623" t="str">
            <v>6P /32P</v>
          </cell>
          <cell r="D10623" t="str">
            <v>EA</v>
          </cell>
        </row>
        <row r="10624">
          <cell r="A10624">
            <v>8012014</v>
          </cell>
          <cell r="B10624" t="str">
            <v>KEY PHONE</v>
          </cell>
          <cell r="C10624" t="str">
            <v>6P /40P</v>
          </cell>
          <cell r="D10624" t="str">
            <v>EA</v>
          </cell>
        </row>
        <row r="10625">
          <cell r="A10625">
            <v>8012015</v>
          </cell>
          <cell r="B10625" t="str">
            <v>KEY PHONE</v>
          </cell>
          <cell r="C10625" t="str">
            <v>8P /16P</v>
          </cell>
          <cell r="D10625" t="str">
            <v>EA</v>
          </cell>
        </row>
        <row r="10626">
          <cell r="A10626">
            <v>8012016</v>
          </cell>
          <cell r="B10626" t="str">
            <v>KEY PHONE</v>
          </cell>
          <cell r="C10626" t="str">
            <v>8P /20P</v>
          </cell>
          <cell r="D10626" t="str">
            <v>EA</v>
          </cell>
        </row>
        <row r="10627">
          <cell r="A10627">
            <v>8012017</v>
          </cell>
          <cell r="B10627" t="str">
            <v>KEY PHONE</v>
          </cell>
          <cell r="C10627" t="str">
            <v>8P /24P</v>
          </cell>
          <cell r="D10627" t="str">
            <v>EA</v>
          </cell>
        </row>
        <row r="10628">
          <cell r="A10628">
            <v>8012018</v>
          </cell>
          <cell r="B10628" t="str">
            <v>KEY PHONE</v>
          </cell>
          <cell r="C10628" t="str">
            <v>8P /32P</v>
          </cell>
          <cell r="D10628" t="str">
            <v>EA</v>
          </cell>
        </row>
        <row r="10629">
          <cell r="A10629">
            <v>8012019</v>
          </cell>
          <cell r="B10629" t="str">
            <v>KEY PHONE</v>
          </cell>
          <cell r="C10629" t="str">
            <v>8P /36P</v>
          </cell>
          <cell r="D10629" t="str">
            <v>EA</v>
          </cell>
        </row>
        <row r="10630">
          <cell r="A10630">
            <v>8012020</v>
          </cell>
          <cell r="B10630" t="str">
            <v>KEY PHONE</v>
          </cell>
          <cell r="C10630" t="str">
            <v>8P /40P</v>
          </cell>
          <cell r="D10630" t="str">
            <v>EA</v>
          </cell>
        </row>
        <row r="10631">
          <cell r="A10631">
            <v>8012021</v>
          </cell>
          <cell r="B10631" t="str">
            <v>KEY PHONE</v>
          </cell>
          <cell r="C10631" t="str">
            <v>8P /48P</v>
          </cell>
          <cell r="D10631" t="str">
            <v>EA</v>
          </cell>
        </row>
        <row r="10632">
          <cell r="A10632">
            <v>8012022</v>
          </cell>
          <cell r="B10632" t="str">
            <v>KEY PHONE</v>
          </cell>
          <cell r="C10632" t="str">
            <v>8P /56P</v>
          </cell>
          <cell r="D10632" t="str">
            <v>EA</v>
          </cell>
        </row>
        <row r="10633">
          <cell r="A10633">
            <v>8012023</v>
          </cell>
          <cell r="B10633" t="str">
            <v>KEY PHONE</v>
          </cell>
          <cell r="C10633" t="str">
            <v>8P /60P</v>
          </cell>
          <cell r="D10633" t="str">
            <v>EA</v>
          </cell>
        </row>
        <row r="10634">
          <cell r="A10634">
            <v>8012024</v>
          </cell>
          <cell r="B10634" t="str">
            <v>KEY PHONE</v>
          </cell>
          <cell r="C10634" t="str">
            <v>8P /64P</v>
          </cell>
          <cell r="D10634" t="str">
            <v>EA</v>
          </cell>
        </row>
        <row r="10635">
          <cell r="A10635">
            <v>8012025</v>
          </cell>
          <cell r="B10635" t="str">
            <v>KEY PHONE</v>
          </cell>
          <cell r="C10635" t="str">
            <v>8P /72P</v>
          </cell>
          <cell r="D10635" t="str">
            <v>EA</v>
          </cell>
        </row>
        <row r="10636">
          <cell r="A10636">
            <v>8012026</v>
          </cell>
          <cell r="B10636" t="str">
            <v>KEY PHONE</v>
          </cell>
          <cell r="C10636" t="str">
            <v>8P /80P</v>
          </cell>
          <cell r="D10636" t="str">
            <v>EA</v>
          </cell>
        </row>
        <row r="10637">
          <cell r="A10637">
            <v>8012027</v>
          </cell>
          <cell r="B10637" t="str">
            <v>KEY PHONE</v>
          </cell>
          <cell r="C10637" t="str">
            <v>8P /84P</v>
          </cell>
          <cell r="D10637" t="str">
            <v>EA</v>
          </cell>
        </row>
        <row r="10638">
          <cell r="A10638">
            <v>8012028</v>
          </cell>
          <cell r="B10638" t="str">
            <v>KEY PHONE</v>
          </cell>
          <cell r="C10638" t="str">
            <v>8P /88P</v>
          </cell>
          <cell r="D10638" t="str">
            <v>EA</v>
          </cell>
        </row>
        <row r="10639">
          <cell r="A10639">
            <v>8012029</v>
          </cell>
          <cell r="B10639" t="str">
            <v>KEY PHONE</v>
          </cell>
          <cell r="C10639" t="str">
            <v>8P /96P</v>
          </cell>
          <cell r="D10639" t="str">
            <v>EA</v>
          </cell>
        </row>
        <row r="10640">
          <cell r="A10640">
            <v>8012030</v>
          </cell>
          <cell r="B10640" t="str">
            <v>KEY PHONE</v>
          </cell>
          <cell r="C10640" t="str">
            <v>8P /104P</v>
          </cell>
          <cell r="D10640" t="str">
            <v>EA</v>
          </cell>
        </row>
        <row r="10641">
          <cell r="A10641">
            <v>8012031</v>
          </cell>
          <cell r="B10641" t="str">
            <v>KEY PHONE</v>
          </cell>
          <cell r="C10641" t="str">
            <v>8P /108P</v>
          </cell>
          <cell r="D10641" t="str">
            <v>EA</v>
          </cell>
        </row>
        <row r="10642">
          <cell r="A10642">
            <v>8012032</v>
          </cell>
          <cell r="B10642" t="str">
            <v>KEY PHONE</v>
          </cell>
          <cell r="C10642" t="str">
            <v>8P /120P</v>
          </cell>
          <cell r="D10642" t="str">
            <v>EA</v>
          </cell>
        </row>
        <row r="10643">
          <cell r="A10643">
            <v>8012033</v>
          </cell>
          <cell r="B10643" t="str">
            <v>KEY PHONE</v>
          </cell>
          <cell r="C10643" t="str">
            <v>12P/ 24P</v>
          </cell>
          <cell r="D10643" t="str">
            <v>EA</v>
          </cell>
        </row>
        <row r="10644">
          <cell r="A10644">
            <v>8012034</v>
          </cell>
          <cell r="B10644" t="str">
            <v>KEY PHONE</v>
          </cell>
          <cell r="C10644" t="str">
            <v>12P/ 32P</v>
          </cell>
          <cell r="D10644" t="str">
            <v>EA</v>
          </cell>
        </row>
        <row r="10645">
          <cell r="A10645">
            <v>8012035</v>
          </cell>
          <cell r="B10645" t="str">
            <v>KEY PHONE</v>
          </cell>
          <cell r="C10645" t="str">
            <v>12P/ 40P</v>
          </cell>
          <cell r="D10645" t="str">
            <v>EA</v>
          </cell>
        </row>
        <row r="10646">
          <cell r="A10646">
            <v>8012036</v>
          </cell>
          <cell r="B10646" t="str">
            <v>KEY PHONE</v>
          </cell>
          <cell r="C10646" t="str">
            <v>12P/ 48P</v>
          </cell>
          <cell r="D10646" t="str">
            <v>EA</v>
          </cell>
        </row>
        <row r="10647">
          <cell r="A10647">
            <v>8012037</v>
          </cell>
          <cell r="B10647" t="str">
            <v>KEY PHONE</v>
          </cell>
          <cell r="C10647" t="str">
            <v>12P/ 56P</v>
          </cell>
          <cell r="D10647" t="str">
            <v>EA</v>
          </cell>
        </row>
        <row r="10648">
          <cell r="A10648">
            <v>8012038</v>
          </cell>
          <cell r="B10648" t="str">
            <v>KEY PHONE</v>
          </cell>
          <cell r="C10648" t="str">
            <v>12P/ 64P</v>
          </cell>
          <cell r="D10648" t="str">
            <v>EA</v>
          </cell>
        </row>
        <row r="10649">
          <cell r="A10649">
            <v>8012039</v>
          </cell>
          <cell r="B10649" t="str">
            <v>KEY PHONE</v>
          </cell>
          <cell r="C10649" t="str">
            <v>12P/ 72P</v>
          </cell>
          <cell r="D10649" t="str">
            <v>EA</v>
          </cell>
        </row>
        <row r="10650">
          <cell r="A10650">
            <v>8012040</v>
          </cell>
          <cell r="B10650" t="str">
            <v>KEY PHONE</v>
          </cell>
          <cell r="C10650" t="str">
            <v>12P/ 80P</v>
          </cell>
          <cell r="D10650" t="str">
            <v>EA</v>
          </cell>
        </row>
        <row r="10651">
          <cell r="A10651">
            <v>8012041</v>
          </cell>
          <cell r="B10651" t="str">
            <v>KEY PHONE</v>
          </cell>
          <cell r="C10651" t="str">
            <v>12P/ 88P</v>
          </cell>
          <cell r="D10651" t="str">
            <v>EA</v>
          </cell>
        </row>
        <row r="10652">
          <cell r="A10652">
            <v>8012042</v>
          </cell>
          <cell r="B10652" t="str">
            <v>KEY PHONE</v>
          </cell>
          <cell r="C10652" t="str">
            <v>12P/ 96P</v>
          </cell>
          <cell r="D10652" t="str">
            <v>EA</v>
          </cell>
        </row>
        <row r="10653">
          <cell r="A10653">
            <v>8012043</v>
          </cell>
          <cell r="B10653" t="str">
            <v>KEY PHONE</v>
          </cell>
          <cell r="C10653" t="str">
            <v>12P/104P</v>
          </cell>
          <cell r="D10653" t="str">
            <v>EA</v>
          </cell>
        </row>
        <row r="10654">
          <cell r="A10654">
            <v>8012044</v>
          </cell>
          <cell r="B10654" t="str">
            <v>KEY PHONE</v>
          </cell>
          <cell r="C10654" t="str">
            <v>16P/ 12P</v>
          </cell>
          <cell r="D10654" t="str">
            <v>EA</v>
          </cell>
        </row>
        <row r="10655">
          <cell r="A10655">
            <v>8012045</v>
          </cell>
          <cell r="B10655" t="str">
            <v>KEY PHONE</v>
          </cell>
          <cell r="C10655" t="str">
            <v>16P/ 24P</v>
          </cell>
          <cell r="D10655" t="str">
            <v>EA</v>
          </cell>
        </row>
        <row r="10656">
          <cell r="A10656">
            <v>8012046</v>
          </cell>
          <cell r="B10656" t="str">
            <v>KEY PHONE</v>
          </cell>
          <cell r="C10656" t="str">
            <v>16P/ 32P</v>
          </cell>
          <cell r="D10656" t="str">
            <v>EA</v>
          </cell>
        </row>
        <row r="10657">
          <cell r="A10657">
            <v>8012047</v>
          </cell>
          <cell r="B10657" t="str">
            <v>KEY PHONE</v>
          </cell>
          <cell r="C10657" t="str">
            <v>16P/ 36P</v>
          </cell>
          <cell r="D10657" t="str">
            <v>EA</v>
          </cell>
        </row>
        <row r="10658">
          <cell r="A10658">
            <v>8012048</v>
          </cell>
          <cell r="B10658" t="str">
            <v>KEY PHONE</v>
          </cell>
          <cell r="C10658" t="str">
            <v>16P/ 40P</v>
          </cell>
          <cell r="D10658" t="str">
            <v>EA</v>
          </cell>
        </row>
        <row r="10659">
          <cell r="A10659">
            <v>8012049</v>
          </cell>
          <cell r="B10659" t="str">
            <v>KEY PHONE</v>
          </cell>
          <cell r="C10659" t="str">
            <v>16P/ 48P</v>
          </cell>
          <cell r="D10659" t="str">
            <v>EA</v>
          </cell>
        </row>
        <row r="10660">
          <cell r="A10660">
            <v>8012050</v>
          </cell>
          <cell r="B10660" t="str">
            <v>KEY PHONE</v>
          </cell>
          <cell r="C10660" t="str">
            <v>16P/ 56P</v>
          </cell>
          <cell r="D10660" t="str">
            <v>EA</v>
          </cell>
        </row>
        <row r="10661">
          <cell r="A10661">
            <v>8012051</v>
          </cell>
          <cell r="B10661" t="str">
            <v>KEY PHONE</v>
          </cell>
          <cell r="C10661" t="str">
            <v>16P/ 60P</v>
          </cell>
          <cell r="D10661" t="str">
            <v>EA</v>
          </cell>
        </row>
        <row r="10662">
          <cell r="A10662">
            <v>8012052</v>
          </cell>
          <cell r="B10662" t="str">
            <v>KEY PHONE</v>
          </cell>
          <cell r="C10662" t="str">
            <v>16P/ 64P</v>
          </cell>
          <cell r="D10662" t="str">
            <v>EA</v>
          </cell>
        </row>
        <row r="10663">
          <cell r="A10663">
            <v>8012053</v>
          </cell>
          <cell r="B10663" t="str">
            <v>KEY PHONE</v>
          </cell>
          <cell r="C10663" t="str">
            <v>16P/ 72P</v>
          </cell>
          <cell r="D10663" t="str">
            <v>EA</v>
          </cell>
        </row>
        <row r="10664">
          <cell r="A10664">
            <v>8012054</v>
          </cell>
          <cell r="B10664" t="str">
            <v>KEY PHONE</v>
          </cell>
          <cell r="C10664" t="str">
            <v>16P/ 80P</v>
          </cell>
          <cell r="D10664" t="str">
            <v>EA</v>
          </cell>
        </row>
        <row r="10665">
          <cell r="A10665">
            <v>8012055</v>
          </cell>
          <cell r="B10665" t="str">
            <v>KEY PHONE</v>
          </cell>
          <cell r="C10665" t="str">
            <v>16P/ 84P</v>
          </cell>
          <cell r="D10665" t="str">
            <v>EA</v>
          </cell>
        </row>
        <row r="10666">
          <cell r="A10666">
            <v>8012056</v>
          </cell>
          <cell r="B10666" t="str">
            <v>KEY PHONE</v>
          </cell>
          <cell r="C10666" t="str">
            <v>16P/ 88P</v>
          </cell>
          <cell r="D10666" t="str">
            <v>EA</v>
          </cell>
        </row>
        <row r="10667">
          <cell r="A10667">
            <v>8012057</v>
          </cell>
          <cell r="B10667" t="str">
            <v>KEY PHONE</v>
          </cell>
          <cell r="C10667" t="str">
            <v>16P/ 96P</v>
          </cell>
          <cell r="D10667" t="str">
            <v>EA</v>
          </cell>
        </row>
        <row r="10668">
          <cell r="A10668">
            <v>8012058</v>
          </cell>
          <cell r="B10668" t="str">
            <v>KEY PHONE</v>
          </cell>
          <cell r="C10668" t="str">
            <v>16P/104P</v>
          </cell>
          <cell r="D10668" t="str">
            <v>EA</v>
          </cell>
        </row>
        <row r="10669">
          <cell r="A10669">
            <v>8012059</v>
          </cell>
          <cell r="B10669" t="str">
            <v>KEY PHONE</v>
          </cell>
          <cell r="C10669" t="str">
            <v>18P/ 24P</v>
          </cell>
          <cell r="D10669" t="str">
            <v>EA</v>
          </cell>
        </row>
        <row r="10670">
          <cell r="A10670">
            <v>8012060</v>
          </cell>
          <cell r="B10670" t="str">
            <v>KEY PHONE</v>
          </cell>
          <cell r="C10670" t="str">
            <v>18P/ 32P</v>
          </cell>
          <cell r="D10670" t="str">
            <v>EA</v>
          </cell>
        </row>
        <row r="10671">
          <cell r="A10671">
            <v>8012061</v>
          </cell>
          <cell r="B10671" t="str">
            <v>KEY PHONE</v>
          </cell>
          <cell r="C10671" t="str">
            <v>18P/ 40P</v>
          </cell>
          <cell r="D10671" t="str">
            <v>EA</v>
          </cell>
        </row>
        <row r="10672">
          <cell r="A10672">
            <v>8012062</v>
          </cell>
          <cell r="B10672" t="str">
            <v>KEY PHONE</v>
          </cell>
          <cell r="C10672" t="str">
            <v>18P/ 56P</v>
          </cell>
          <cell r="D10672" t="str">
            <v>EA</v>
          </cell>
        </row>
        <row r="10673">
          <cell r="A10673">
            <v>8012063</v>
          </cell>
          <cell r="B10673" t="str">
            <v>KEY PHONE</v>
          </cell>
          <cell r="C10673" t="str">
            <v>18P/ 64P</v>
          </cell>
          <cell r="D10673" t="str">
            <v>EA</v>
          </cell>
        </row>
        <row r="10674">
          <cell r="A10674">
            <v>8012064</v>
          </cell>
          <cell r="B10674" t="str">
            <v>KEY PHONE</v>
          </cell>
          <cell r="C10674" t="str">
            <v>20P/ 40P</v>
          </cell>
          <cell r="D10674" t="str">
            <v>EA</v>
          </cell>
        </row>
        <row r="10675">
          <cell r="A10675">
            <v>8012065</v>
          </cell>
          <cell r="B10675" t="str">
            <v>KEY PHONE</v>
          </cell>
          <cell r="C10675" t="str">
            <v>24P/ 24P</v>
          </cell>
          <cell r="D10675" t="str">
            <v>EA</v>
          </cell>
        </row>
        <row r="10676">
          <cell r="A10676">
            <v>8012066</v>
          </cell>
          <cell r="B10676" t="str">
            <v>KEY PHONE</v>
          </cell>
          <cell r="C10676" t="str">
            <v>24P/ 32P</v>
          </cell>
          <cell r="D10676" t="str">
            <v>EA</v>
          </cell>
        </row>
        <row r="10677">
          <cell r="A10677">
            <v>8012067</v>
          </cell>
          <cell r="B10677" t="str">
            <v>KEY PHONE</v>
          </cell>
          <cell r="C10677" t="str">
            <v>24P/ 36P</v>
          </cell>
          <cell r="D10677" t="str">
            <v>EA</v>
          </cell>
        </row>
        <row r="10678">
          <cell r="A10678">
            <v>8012068</v>
          </cell>
          <cell r="B10678" t="str">
            <v>KEY PHONE</v>
          </cell>
          <cell r="C10678" t="str">
            <v>24P/ 40P</v>
          </cell>
          <cell r="D10678" t="str">
            <v>EA</v>
          </cell>
        </row>
        <row r="10679">
          <cell r="A10679">
            <v>8012069</v>
          </cell>
          <cell r="B10679" t="str">
            <v>KEY PHONE</v>
          </cell>
          <cell r="C10679" t="str">
            <v>24P/ 48P</v>
          </cell>
          <cell r="D10679" t="str">
            <v>EA</v>
          </cell>
        </row>
        <row r="10680">
          <cell r="A10680">
            <v>8012070</v>
          </cell>
          <cell r="B10680" t="str">
            <v>KEY PHONE</v>
          </cell>
          <cell r="C10680" t="str">
            <v>24P/ 56P</v>
          </cell>
          <cell r="D10680" t="str">
            <v>EA</v>
          </cell>
        </row>
        <row r="10681">
          <cell r="A10681">
            <v>8012071</v>
          </cell>
          <cell r="B10681" t="str">
            <v>KEY PHONE</v>
          </cell>
          <cell r="C10681" t="str">
            <v>24P/ 60P</v>
          </cell>
          <cell r="D10681" t="str">
            <v>EA</v>
          </cell>
        </row>
        <row r="10682">
          <cell r="A10682">
            <v>8012072</v>
          </cell>
          <cell r="B10682" t="str">
            <v>KEY PHONE</v>
          </cell>
          <cell r="C10682" t="str">
            <v>24P/ 64P</v>
          </cell>
          <cell r="D10682" t="str">
            <v>EA</v>
          </cell>
        </row>
        <row r="10683">
          <cell r="A10683">
            <v>8012073</v>
          </cell>
          <cell r="B10683" t="str">
            <v>KEY PHONE</v>
          </cell>
          <cell r="C10683" t="str">
            <v>24P/ 68P</v>
          </cell>
          <cell r="D10683" t="str">
            <v>EA</v>
          </cell>
        </row>
        <row r="10684">
          <cell r="A10684">
            <v>8012074</v>
          </cell>
          <cell r="B10684" t="str">
            <v>KEY PHONE</v>
          </cell>
          <cell r="C10684" t="str">
            <v>24P/ 72P</v>
          </cell>
          <cell r="D10684" t="str">
            <v>EA</v>
          </cell>
        </row>
        <row r="10685">
          <cell r="A10685">
            <v>8012075</v>
          </cell>
          <cell r="B10685" t="str">
            <v>KEY PHONE</v>
          </cell>
          <cell r="C10685" t="str">
            <v>24P/ 80P</v>
          </cell>
          <cell r="D10685" t="str">
            <v>EA</v>
          </cell>
        </row>
        <row r="10686">
          <cell r="A10686">
            <v>8012076</v>
          </cell>
          <cell r="B10686" t="str">
            <v>KEY PHONE</v>
          </cell>
          <cell r="C10686" t="str">
            <v>24P/ 84P</v>
          </cell>
          <cell r="D10686" t="str">
            <v>EA</v>
          </cell>
        </row>
        <row r="10687">
          <cell r="A10687">
            <v>8012077</v>
          </cell>
          <cell r="B10687" t="str">
            <v>KEY PHONE</v>
          </cell>
          <cell r="C10687" t="str">
            <v>24P/ 88P</v>
          </cell>
          <cell r="D10687" t="str">
            <v>EA</v>
          </cell>
        </row>
        <row r="10688">
          <cell r="A10688">
            <v>8012078</v>
          </cell>
          <cell r="B10688" t="str">
            <v>KEY PHONE</v>
          </cell>
          <cell r="C10688" t="str">
            <v>24P/ 96P</v>
          </cell>
          <cell r="D10688" t="str">
            <v>EA</v>
          </cell>
        </row>
        <row r="10689">
          <cell r="A10689">
            <v>8012079</v>
          </cell>
          <cell r="B10689" t="str">
            <v>KEY PHONE</v>
          </cell>
          <cell r="C10689" t="str">
            <v>24P/104P</v>
          </cell>
          <cell r="D10689" t="str">
            <v>EA</v>
          </cell>
        </row>
        <row r="10690">
          <cell r="A10690">
            <v>8012080</v>
          </cell>
          <cell r="B10690" t="str">
            <v>KEY PHONE</v>
          </cell>
          <cell r="C10690" t="str">
            <v>30P/ 80P</v>
          </cell>
          <cell r="D10690" t="str">
            <v>EA</v>
          </cell>
        </row>
        <row r="10691">
          <cell r="A10691">
            <v>8012081</v>
          </cell>
          <cell r="B10691" t="str">
            <v>KEY PHONE</v>
          </cell>
          <cell r="C10691" t="str">
            <v>30P/ 88P</v>
          </cell>
          <cell r="D10691" t="str">
            <v>EA</v>
          </cell>
        </row>
        <row r="10692">
          <cell r="A10692">
            <v>8012082</v>
          </cell>
          <cell r="B10692" t="str">
            <v>KEY PHONE</v>
          </cell>
          <cell r="C10692" t="str">
            <v>30P/ 96P</v>
          </cell>
          <cell r="D10692" t="str">
            <v>EA</v>
          </cell>
        </row>
        <row r="10693">
          <cell r="A10693">
            <v>8012083</v>
          </cell>
          <cell r="B10693" t="str">
            <v>KEY PHONE</v>
          </cell>
          <cell r="C10693" t="str">
            <v>32P/ 24P</v>
          </cell>
          <cell r="D10693" t="str">
            <v>EA</v>
          </cell>
        </row>
        <row r="10694">
          <cell r="A10694">
            <v>8012084</v>
          </cell>
          <cell r="B10694" t="str">
            <v>KEY PHONE</v>
          </cell>
          <cell r="C10694" t="str">
            <v>32P/ 32P</v>
          </cell>
          <cell r="D10694" t="str">
            <v>EA</v>
          </cell>
        </row>
        <row r="10695">
          <cell r="A10695">
            <v>8012085</v>
          </cell>
          <cell r="B10695" t="str">
            <v>KEY PHONE</v>
          </cell>
          <cell r="C10695" t="str">
            <v>32P/ 36P</v>
          </cell>
          <cell r="D10695" t="str">
            <v>EA</v>
          </cell>
        </row>
        <row r="10696">
          <cell r="A10696">
            <v>8012086</v>
          </cell>
          <cell r="B10696" t="str">
            <v>KEY PHONE</v>
          </cell>
          <cell r="C10696" t="str">
            <v>32P/ 48P</v>
          </cell>
          <cell r="D10696" t="str">
            <v>EA</v>
          </cell>
        </row>
        <row r="10697">
          <cell r="A10697">
            <v>8012087</v>
          </cell>
          <cell r="B10697" t="str">
            <v>KEY PHONE</v>
          </cell>
          <cell r="C10697" t="str">
            <v>32P/ 56P</v>
          </cell>
          <cell r="D10697" t="str">
            <v>EA</v>
          </cell>
        </row>
        <row r="10698">
          <cell r="A10698">
            <v>8012088</v>
          </cell>
          <cell r="B10698" t="str">
            <v>KEY PHONE</v>
          </cell>
          <cell r="C10698" t="str">
            <v>32P/ 60P</v>
          </cell>
          <cell r="D10698" t="str">
            <v>EA</v>
          </cell>
        </row>
        <row r="10699">
          <cell r="A10699">
            <v>8012089</v>
          </cell>
          <cell r="B10699" t="str">
            <v>KEY PHONE</v>
          </cell>
          <cell r="C10699" t="str">
            <v>32P/ 64P</v>
          </cell>
          <cell r="D10699" t="str">
            <v>EA</v>
          </cell>
        </row>
        <row r="10700">
          <cell r="A10700">
            <v>8012090</v>
          </cell>
          <cell r="B10700" t="str">
            <v>KEY PHONE</v>
          </cell>
          <cell r="C10700" t="str">
            <v>32P/ 72P</v>
          </cell>
          <cell r="D10700" t="str">
            <v>EA</v>
          </cell>
        </row>
        <row r="10701">
          <cell r="A10701">
            <v>8012091</v>
          </cell>
          <cell r="B10701" t="str">
            <v>KEY PHONE</v>
          </cell>
          <cell r="C10701" t="str">
            <v>32P/ 80P</v>
          </cell>
          <cell r="D10701" t="str">
            <v>EA</v>
          </cell>
        </row>
        <row r="10702">
          <cell r="A10702">
            <v>8012092</v>
          </cell>
          <cell r="B10702" t="str">
            <v>KEY PHONE</v>
          </cell>
          <cell r="C10702" t="str">
            <v>32P/ 84P</v>
          </cell>
          <cell r="D10702" t="str">
            <v>EA</v>
          </cell>
        </row>
        <row r="10703">
          <cell r="A10703">
            <v>8012093</v>
          </cell>
          <cell r="B10703" t="str">
            <v>KEY PHONE</v>
          </cell>
          <cell r="C10703" t="str">
            <v>32P/ 88P</v>
          </cell>
          <cell r="D10703" t="str">
            <v>EA</v>
          </cell>
        </row>
        <row r="10704">
          <cell r="A10704">
            <v>8012094</v>
          </cell>
          <cell r="B10704" t="str">
            <v>KEY PHONE</v>
          </cell>
          <cell r="C10704" t="str">
            <v>32P/ 96P</v>
          </cell>
          <cell r="D10704" t="str">
            <v>EA</v>
          </cell>
        </row>
        <row r="10705">
          <cell r="A10705">
            <v>8012095</v>
          </cell>
          <cell r="B10705" t="str">
            <v>KEY PHONE</v>
          </cell>
          <cell r="C10705" t="str">
            <v>40P/ 24P</v>
          </cell>
          <cell r="D10705" t="str">
            <v>EA</v>
          </cell>
        </row>
        <row r="10706">
          <cell r="A10706">
            <v>8012096</v>
          </cell>
          <cell r="B10706" t="str">
            <v>KEY PHONE</v>
          </cell>
          <cell r="C10706" t="str">
            <v>40P/ 32P</v>
          </cell>
          <cell r="D10706" t="str">
            <v>EA</v>
          </cell>
        </row>
        <row r="10707">
          <cell r="A10707">
            <v>8012097</v>
          </cell>
          <cell r="B10707" t="str">
            <v>KEY PHONE</v>
          </cell>
          <cell r="C10707" t="str">
            <v>40P/ 36P</v>
          </cell>
          <cell r="D10707" t="str">
            <v>EA</v>
          </cell>
        </row>
        <row r="10708">
          <cell r="A10708">
            <v>8012098</v>
          </cell>
          <cell r="B10708" t="str">
            <v>KEY PHONE</v>
          </cell>
          <cell r="C10708" t="str">
            <v>40P/ 40P</v>
          </cell>
          <cell r="D10708" t="str">
            <v>EA</v>
          </cell>
        </row>
        <row r="10709">
          <cell r="A10709">
            <v>8012099</v>
          </cell>
          <cell r="B10709" t="str">
            <v>KEY PHONE</v>
          </cell>
          <cell r="C10709" t="str">
            <v>40P/ 48P</v>
          </cell>
          <cell r="D10709" t="str">
            <v>EA</v>
          </cell>
        </row>
        <row r="10710">
          <cell r="A10710">
            <v>8012100</v>
          </cell>
          <cell r="B10710" t="str">
            <v>KEY PHONE</v>
          </cell>
          <cell r="C10710" t="str">
            <v>40P/ 56P</v>
          </cell>
          <cell r="D10710" t="str">
            <v>EA</v>
          </cell>
        </row>
        <row r="10711">
          <cell r="A10711">
            <v>8012101</v>
          </cell>
          <cell r="B10711" t="str">
            <v>KEY PHONE</v>
          </cell>
          <cell r="C10711" t="str">
            <v>40P/ 60P</v>
          </cell>
          <cell r="D10711" t="str">
            <v>EA</v>
          </cell>
        </row>
        <row r="10712">
          <cell r="A10712">
            <v>8012102</v>
          </cell>
          <cell r="B10712" t="str">
            <v>KEY PHONE</v>
          </cell>
          <cell r="C10712" t="str">
            <v>40P/ 64P</v>
          </cell>
          <cell r="D10712" t="str">
            <v>EA</v>
          </cell>
        </row>
        <row r="10713">
          <cell r="A10713">
            <v>8012103</v>
          </cell>
          <cell r="B10713" t="str">
            <v>KEY PHONE</v>
          </cell>
          <cell r="C10713" t="str">
            <v>40P/ 72P</v>
          </cell>
          <cell r="D10713" t="str">
            <v>EA</v>
          </cell>
        </row>
        <row r="10714">
          <cell r="A10714">
            <v>8012104</v>
          </cell>
          <cell r="B10714" t="str">
            <v>KEY PHONE</v>
          </cell>
          <cell r="C10714" t="str">
            <v>40P/ 80P</v>
          </cell>
          <cell r="D10714" t="str">
            <v>EA</v>
          </cell>
        </row>
        <row r="10715">
          <cell r="A10715">
            <v>8012105</v>
          </cell>
          <cell r="B10715" t="str">
            <v>KEY PHONE</v>
          </cell>
          <cell r="C10715" t="str">
            <v>40P/ 84P</v>
          </cell>
          <cell r="D10715" t="str">
            <v>EA</v>
          </cell>
        </row>
        <row r="10716">
          <cell r="A10716">
            <v>8012106</v>
          </cell>
          <cell r="B10716" t="str">
            <v>KEY PHONE</v>
          </cell>
          <cell r="C10716" t="str">
            <v>40P/ 88P</v>
          </cell>
          <cell r="D10716" t="str">
            <v>EA</v>
          </cell>
        </row>
        <row r="10717">
          <cell r="A10717">
            <v>8012107</v>
          </cell>
          <cell r="B10717" t="str">
            <v>KEY PHONE</v>
          </cell>
          <cell r="C10717" t="str">
            <v>44P/ 72P</v>
          </cell>
          <cell r="D10717" t="str">
            <v>EA</v>
          </cell>
        </row>
        <row r="10718">
          <cell r="A10718">
            <v>8012108</v>
          </cell>
          <cell r="B10718" t="str">
            <v>KEY PHONE</v>
          </cell>
          <cell r="C10718" t="str">
            <v>48P/ 24P</v>
          </cell>
          <cell r="D10718" t="str">
            <v>EA</v>
          </cell>
        </row>
        <row r="10719">
          <cell r="A10719">
            <v>8012109</v>
          </cell>
          <cell r="B10719" t="str">
            <v>KEY PHONE</v>
          </cell>
          <cell r="C10719" t="str">
            <v>48P/ 32P</v>
          </cell>
          <cell r="D10719" t="str">
            <v>EA</v>
          </cell>
        </row>
        <row r="10720">
          <cell r="A10720">
            <v>8012110</v>
          </cell>
          <cell r="B10720" t="str">
            <v>KEY PHONE</v>
          </cell>
          <cell r="C10720" t="str">
            <v>48P/ 72P</v>
          </cell>
          <cell r="D10720" t="str">
            <v>EA</v>
          </cell>
        </row>
        <row r="10721">
          <cell r="A10721">
            <v>8012111</v>
          </cell>
          <cell r="B10721" t="str">
            <v>KEY PHONE</v>
          </cell>
          <cell r="C10721" t="str">
            <v>56P/ 56P</v>
          </cell>
          <cell r="D10721" t="str">
            <v>EA</v>
          </cell>
        </row>
        <row r="10722">
          <cell r="A10722">
            <v>8012112</v>
          </cell>
          <cell r="B10722" t="str">
            <v>KEY PHONE</v>
          </cell>
          <cell r="C10722" t="str">
            <v>56P/ 80P</v>
          </cell>
          <cell r="D10722" t="str">
            <v>EA</v>
          </cell>
        </row>
        <row r="10723">
          <cell r="A10723">
            <v>8012200</v>
          </cell>
          <cell r="B10723" t="str">
            <v>KEY PHONE</v>
          </cell>
          <cell r="C10723" t="str">
            <v>DISPLAY</v>
          </cell>
          <cell r="D10723" t="str">
            <v>EA</v>
          </cell>
        </row>
        <row r="10724">
          <cell r="A10724">
            <v>8012201</v>
          </cell>
          <cell r="B10724" t="str">
            <v>KEY PHONE</v>
          </cell>
          <cell r="C10724" t="str">
            <v>DISPLAY-자동응답</v>
          </cell>
          <cell r="D10724" t="str">
            <v>EA</v>
          </cell>
        </row>
        <row r="10725">
          <cell r="A10725">
            <v>8012202</v>
          </cell>
          <cell r="B10725" t="str">
            <v>KEY PHONE</v>
          </cell>
          <cell r="C10725" t="str">
            <v>일반용</v>
          </cell>
          <cell r="D10725" t="str">
            <v>EA</v>
          </cell>
        </row>
        <row r="10726">
          <cell r="A10726">
            <v>8012203</v>
          </cell>
          <cell r="B10726" t="str">
            <v>KEY PHONE</v>
          </cell>
          <cell r="C10726" t="str">
            <v>일반용-자동응답</v>
          </cell>
          <cell r="D10726" t="str">
            <v>EA</v>
          </cell>
        </row>
        <row r="10727">
          <cell r="A10727">
            <v>8012204</v>
          </cell>
          <cell r="B10727" t="str">
            <v>KEY PHONE</v>
          </cell>
          <cell r="C10727" t="str">
            <v>PC 연결용</v>
          </cell>
          <cell r="D10727" t="str">
            <v>EA</v>
          </cell>
        </row>
        <row r="10728">
          <cell r="A10728">
            <v>8012205</v>
          </cell>
          <cell r="B10728" t="str">
            <v>KEY PHONE</v>
          </cell>
          <cell r="C10728" t="str">
            <v>자동응답기능</v>
          </cell>
          <cell r="D10728" t="str">
            <v>EA</v>
          </cell>
        </row>
        <row r="10729">
          <cell r="A10729">
            <v>8012220</v>
          </cell>
          <cell r="B10729" t="str">
            <v>KEY PHONE</v>
          </cell>
          <cell r="C10729" t="str">
            <v>전용2회선용</v>
          </cell>
          <cell r="D10729" t="str">
            <v>EA</v>
          </cell>
        </row>
        <row r="10730">
          <cell r="A10730">
            <v>8012221</v>
          </cell>
          <cell r="B10730" t="str">
            <v>KEY PHONE</v>
          </cell>
          <cell r="C10730" t="str">
            <v>전용3회선용</v>
          </cell>
          <cell r="D10730" t="str">
            <v>EA</v>
          </cell>
        </row>
        <row r="10731">
          <cell r="A10731">
            <v>8013001</v>
          </cell>
          <cell r="B10731" t="str">
            <v>차량검지기</v>
          </cell>
          <cell r="C10731" t="str">
            <v>1회로용</v>
          </cell>
          <cell r="D10731" t="str">
            <v>개</v>
          </cell>
        </row>
        <row r="10732">
          <cell r="A10732">
            <v>8013002</v>
          </cell>
          <cell r="B10732" t="str">
            <v>차량검지기</v>
          </cell>
          <cell r="C10732" t="str">
            <v>2회로용</v>
          </cell>
          <cell r="D10732" t="str">
            <v>개</v>
          </cell>
        </row>
        <row r="10733">
          <cell r="A10733">
            <v>8013003</v>
          </cell>
          <cell r="B10733" t="str">
            <v>차량검지기</v>
          </cell>
          <cell r="C10733" t="str">
            <v>4회로용</v>
          </cell>
          <cell r="D10733" t="str">
            <v>개</v>
          </cell>
        </row>
        <row r="10734">
          <cell r="A10734">
            <v>8013010</v>
          </cell>
          <cell r="B10734" t="str">
            <v>루프코일</v>
          </cell>
          <cell r="C10734" t="str">
            <v xml:space="preserve"> </v>
          </cell>
          <cell r="D10734" t="str">
            <v>개</v>
          </cell>
        </row>
        <row r="10735">
          <cell r="A10735">
            <v>8013020</v>
          </cell>
          <cell r="B10735" t="str">
            <v>주차권발행기</v>
          </cell>
          <cell r="C10735" t="str">
            <v>자기식</v>
          </cell>
          <cell r="D10735" t="str">
            <v>개</v>
          </cell>
        </row>
        <row r="10736">
          <cell r="A10736">
            <v>8013021</v>
          </cell>
          <cell r="B10736" t="str">
            <v>주차권발행기</v>
          </cell>
          <cell r="C10736" t="str">
            <v>바코드식</v>
          </cell>
          <cell r="D10736" t="str">
            <v>개</v>
          </cell>
        </row>
        <row r="10737">
          <cell r="A10737">
            <v>8013022</v>
          </cell>
          <cell r="B10737" t="str">
            <v>주차권발행기</v>
          </cell>
          <cell r="C10737" t="str">
            <v>펀칭식</v>
          </cell>
          <cell r="D10737" t="str">
            <v>개</v>
          </cell>
        </row>
        <row r="10738">
          <cell r="A10738">
            <v>8013023</v>
          </cell>
          <cell r="B10738" t="str">
            <v>주차권발행기</v>
          </cell>
          <cell r="C10738" t="str">
            <v>프린터식</v>
          </cell>
          <cell r="D10738" t="str">
            <v>개</v>
          </cell>
        </row>
        <row r="10739">
          <cell r="A10739">
            <v>8013030</v>
          </cell>
          <cell r="B10739" t="str">
            <v>출구판독기</v>
          </cell>
          <cell r="C10739" t="str">
            <v>자기식</v>
          </cell>
          <cell r="D10739" t="str">
            <v>개</v>
          </cell>
        </row>
        <row r="10740">
          <cell r="A10740">
            <v>8013040</v>
          </cell>
          <cell r="B10740" t="str">
            <v>요금계산기</v>
          </cell>
          <cell r="C10740" t="str">
            <v>자기식</v>
          </cell>
          <cell r="D10740" t="str">
            <v>개</v>
          </cell>
        </row>
        <row r="10741">
          <cell r="A10741">
            <v>8013041</v>
          </cell>
          <cell r="B10741" t="str">
            <v>요금계산기</v>
          </cell>
          <cell r="C10741" t="str">
            <v>바코드식</v>
          </cell>
          <cell r="D10741" t="str">
            <v>개</v>
          </cell>
        </row>
        <row r="10742">
          <cell r="A10742">
            <v>8013042</v>
          </cell>
          <cell r="B10742" t="str">
            <v>요금계산기</v>
          </cell>
          <cell r="C10742" t="str">
            <v>펀칭식</v>
          </cell>
          <cell r="D10742" t="str">
            <v>개</v>
          </cell>
        </row>
        <row r="10743">
          <cell r="A10743">
            <v>8013043</v>
          </cell>
          <cell r="B10743" t="str">
            <v>요금계산기</v>
          </cell>
          <cell r="C10743" t="str">
            <v>프린터식</v>
          </cell>
          <cell r="D10743" t="str">
            <v>개</v>
          </cell>
        </row>
        <row r="10744">
          <cell r="A10744">
            <v>8013044</v>
          </cell>
          <cell r="B10744" t="str">
            <v>요금계산기</v>
          </cell>
          <cell r="C10744" t="str">
            <v>액정</v>
          </cell>
          <cell r="D10744" t="str">
            <v>개</v>
          </cell>
        </row>
        <row r="10745">
          <cell r="A10745">
            <v>8013050</v>
          </cell>
          <cell r="B10745" t="str">
            <v>차량게이트</v>
          </cell>
          <cell r="C10745" t="str">
            <v>자기식</v>
          </cell>
          <cell r="D10745" t="str">
            <v>개</v>
          </cell>
        </row>
        <row r="10746">
          <cell r="A10746">
            <v>8013060</v>
          </cell>
          <cell r="B10746" t="str">
            <v>정기권독취기</v>
          </cell>
          <cell r="C10746" t="str">
            <v>자기식</v>
          </cell>
          <cell r="D10746" t="str">
            <v>개</v>
          </cell>
        </row>
        <row r="10747">
          <cell r="A10747">
            <v>8013061</v>
          </cell>
          <cell r="B10747" t="str">
            <v>정기권독취기</v>
          </cell>
          <cell r="C10747" t="str">
            <v>일반형</v>
          </cell>
          <cell r="D10747" t="str">
            <v>개</v>
          </cell>
        </row>
        <row r="10748">
          <cell r="A10748">
            <v>8013070</v>
          </cell>
          <cell r="B10748" t="str">
            <v>입구표시 만차등</v>
          </cell>
          <cell r="C10748" t="str">
            <v>자립형 1개층용</v>
          </cell>
          <cell r="D10748" t="str">
            <v>개</v>
          </cell>
        </row>
        <row r="10749">
          <cell r="A10749">
            <v>8013071</v>
          </cell>
          <cell r="B10749" t="str">
            <v>입구표시 만차등</v>
          </cell>
          <cell r="C10749" t="str">
            <v>자립형 2개층용</v>
          </cell>
          <cell r="D10749" t="str">
            <v>개</v>
          </cell>
        </row>
        <row r="10750">
          <cell r="A10750">
            <v>8013072</v>
          </cell>
          <cell r="B10750" t="str">
            <v>입구표시 만차등</v>
          </cell>
          <cell r="C10750" t="str">
            <v>자립형 3개층용</v>
          </cell>
          <cell r="D10750" t="str">
            <v>개</v>
          </cell>
        </row>
        <row r="10751">
          <cell r="A10751">
            <v>8013080</v>
          </cell>
          <cell r="B10751" t="str">
            <v>출차 주의등</v>
          </cell>
          <cell r="C10751" t="str">
            <v>자립형 경보음형</v>
          </cell>
          <cell r="D10751" t="str">
            <v>개</v>
          </cell>
        </row>
        <row r="10752">
          <cell r="A10752">
            <v>8013081</v>
          </cell>
          <cell r="B10752" t="str">
            <v>출차 주의등</v>
          </cell>
          <cell r="C10752" t="str">
            <v>자립형 글자표시</v>
          </cell>
          <cell r="D10752" t="str">
            <v>개</v>
          </cell>
        </row>
        <row r="10753">
          <cell r="A10753">
            <v>8013090</v>
          </cell>
          <cell r="B10753" t="str">
            <v>장내 경보등</v>
          </cell>
          <cell r="C10753" t="str">
            <v>천정형</v>
          </cell>
          <cell r="D10753" t="str">
            <v>개</v>
          </cell>
        </row>
        <row r="10754">
          <cell r="A10754">
            <v>8013091</v>
          </cell>
          <cell r="B10754" t="str">
            <v>진입 금지등</v>
          </cell>
          <cell r="C10754" t="str">
            <v>천정형 단면</v>
          </cell>
          <cell r="D10754" t="str">
            <v>개</v>
          </cell>
        </row>
        <row r="10755">
          <cell r="A10755">
            <v>8013092</v>
          </cell>
          <cell r="B10755" t="str">
            <v>진입 금지등</v>
          </cell>
          <cell r="C10755" t="str">
            <v>천정형 양면</v>
          </cell>
          <cell r="D10755" t="str">
            <v>개</v>
          </cell>
        </row>
        <row r="10756">
          <cell r="A10756">
            <v>8013093</v>
          </cell>
          <cell r="B10756" t="str">
            <v>2색 신호등</v>
          </cell>
          <cell r="C10756" t="str">
            <v xml:space="preserve"> </v>
          </cell>
          <cell r="D10756" t="str">
            <v>개</v>
          </cell>
        </row>
        <row r="10757">
          <cell r="A10757">
            <v>8013100</v>
          </cell>
          <cell r="B10757" t="str">
            <v>차량 유도등</v>
          </cell>
          <cell r="C10757" t="str">
            <v>단면 20W</v>
          </cell>
          <cell r="D10757" t="str">
            <v>개</v>
          </cell>
        </row>
        <row r="10758">
          <cell r="A10758">
            <v>8013101</v>
          </cell>
          <cell r="B10758" t="str">
            <v>차량 유도등</v>
          </cell>
          <cell r="C10758" t="str">
            <v>양면 20W</v>
          </cell>
          <cell r="D10758" t="str">
            <v>개</v>
          </cell>
        </row>
        <row r="10759">
          <cell r="A10759">
            <v>8013102</v>
          </cell>
          <cell r="B10759" t="str">
            <v>차량 유도등</v>
          </cell>
          <cell r="C10759" t="str">
            <v>단면 40W</v>
          </cell>
          <cell r="D10759" t="str">
            <v>개</v>
          </cell>
        </row>
        <row r="10760">
          <cell r="A10760">
            <v>8013103</v>
          </cell>
          <cell r="B10760" t="str">
            <v>차량 유도등</v>
          </cell>
          <cell r="C10760" t="str">
            <v>양면 40W</v>
          </cell>
          <cell r="D10760" t="str">
            <v>개</v>
          </cell>
        </row>
        <row r="10761">
          <cell r="A10761">
            <v>8013110</v>
          </cell>
          <cell r="B10761" t="str">
            <v>중앙 감시반</v>
          </cell>
          <cell r="C10761" t="str">
            <v>1개층용</v>
          </cell>
          <cell r="D10761" t="str">
            <v>개</v>
          </cell>
        </row>
        <row r="10762">
          <cell r="A10762">
            <v>8013111</v>
          </cell>
          <cell r="B10762" t="str">
            <v>중앙 감시반</v>
          </cell>
          <cell r="C10762" t="str">
            <v>2개층용</v>
          </cell>
          <cell r="D10762" t="str">
            <v>개</v>
          </cell>
        </row>
        <row r="10763">
          <cell r="A10763">
            <v>8013112</v>
          </cell>
          <cell r="B10763" t="str">
            <v>중앙 감시반</v>
          </cell>
          <cell r="C10763" t="str">
            <v>3개층용</v>
          </cell>
          <cell r="D10763" t="str">
            <v>개</v>
          </cell>
        </row>
        <row r="10764">
          <cell r="A10764">
            <v>8013113</v>
          </cell>
          <cell r="B10764" t="str">
            <v>중앙 감시반</v>
          </cell>
          <cell r="C10764" t="str">
            <v>4개층용</v>
          </cell>
          <cell r="D10764" t="str">
            <v>개</v>
          </cell>
        </row>
        <row r="10765">
          <cell r="A10765">
            <v>8013120</v>
          </cell>
          <cell r="B10765" t="str">
            <v>검지기 박스</v>
          </cell>
          <cell r="C10765" t="str">
            <v xml:space="preserve"> </v>
          </cell>
          <cell r="D10765" t="str">
            <v>개</v>
          </cell>
        </row>
        <row r="10766">
          <cell r="A10766">
            <v>8013130</v>
          </cell>
          <cell r="B10766" t="str">
            <v>차량 게이트</v>
          </cell>
          <cell r="C10766" t="str">
            <v>옥내용</v>
          </cell>
          <cell r="D10766" t="str">
            <v>개</v>
          </cell>
        </row>
        <row r="10767">
          <cell r="A10767">
            <v>8013131</v>
          </cell>
          <cell r="B10767" t="str">
            <v>차량 게이트</v>
          </cell>
          <cell r="C10767" t="str">
            <v>옥외용</v>
          </cell>
          <cell r="D10767" t="str">
            <v>개</v>
          </cell>
        </row>
        <row r="10768">
          <cell r="A10768">
            <v>8014001</v>
          </cell>
          <cell r="B10768" t="str">
            <v>주수신기</v>
          </cell>
          <cell r="C10768" t="str">
            <v>20P</v>
          </cell>
          <cell r="D10768" t="str">
            <v>조</v>
          </cell>
        </row>
        <row r="10769">
          <cell r="A10769">
            <v>8014002</v>
          </cell>
          <cell r="B10769" t="str">
            <v>주수신기</v>
          </cell>
          <cell r="C10769" t="str">
            <v>40P</v>
          </cell>
          <cell r="D10769" t="str">
            <v>조</v>
          </cell>
        </row>
        <row r="10770">
          <cell r="A10770">
            <v>8014003</v>
          </cell>
          <cell r="B10770" t="str">
            <v>주수신기</v>
          </cell>
          <cell r="C10770" t="str">
            <v>60P</v>
          </cell>
          <cell r="D10770" t="str">
            <v>조</v>
          </cell>
        </row>
        <row r="10771">
          <cell r="A10771">
            <v>8014004</v>
          </cell>
          <cell r="B10771" t="str">
            <v>주수신기</v>
          </cell>
          <cell r="C10771" t="str">
            <v>80P</v>
          </cell>
          <cell r="D10771" t="str">
            <v>조</v>
          </cell>
        </row>
        <row r="10772">
          <cell r="A10772">
            <v>8014005</v>
          </cell>
          <cell r="B10772" t="str">
            <v>주수신기</v>
          </cell>
          <cell r="C10772" t="str">
            <v>100P</v>
          </cell>
          <cell r="D10772" t="str">
            <v>조</v>
          </cell>
        </row>
        <row r="10773">
          <cell r="A10773">
            <v>8014010</v>
          </cell>
          <cell r="B10773" t="str">
            <v>중앙제어기</v>
          </cell>
          <cell r="C10773" t="str">
            <v>20P</v>
          </cell>
          <cell r="D10773" t="str">
            <v>조</v>
          </cell>
        </row>
        <row r="10774">
          <cell r="A10774">
            <v>8014011</v>
          </cell>
          <cell r="B10774" t="str">
            <v>중앙제어기</v>
          </cell>
          <cell r="C10774" t="str">
            <v>60P</v>
          </cell>
          <cell r="D10774" t="str">
            <v>조</v>
          </cell>
        </row>
        <row r="10775">
          <cell r="A10775">
            <v>8014012</v>
          </cell>
          <cell r="B10775" t="str">
            <v>중앙제어기</v>
          </cell>
          <cell r="C10775" t="str">
            <v>100P</v>
          </cell>
          <cell r="D10775" t="str">
            <v>조</v>
          </cell>
        </row>
        <row r="10776">
          <cell r="A10776">
            <v>8014020</v>
          </cell>
          <cell r="B10776" t="str">
            <v>전원공급기</v>
          </cell>
          <cell r="C10776" t="str">
            <v>DC 12V 7A</v>
          </cell>
          <cell r="D10776" t="str">
            <v>조</v>
          </cell>
        </row>
        <row r="10777">
          <cell r="A10777">
            <v>8014030</v>
          </cell>
          <cell r="B10777" t="str">
            <v>노출식콘솔베드</v>
          </cell>
          <cell r="C10777" t="str">
            <v>NCS-2A</v>
          </cell>
          <cell r="D10777" t="str">
            <v>조</v>
          </cell>
        </row>
        <row r="10778">
          <cell r="A10778">
            <v>8014031</v>
          </cell>
          <cell r="B10778" t="str">
            <v>노출식콘솔베드</v>
          </cell>
          <cell r="C10778" t="str">
            <v>NCS-2B</v>
          </cell>
          <cell r="D10778" t="str">
            <v>조</v>
          </cell>
        </row>
        <row r="10779">
          <cell r="A10779">
            <v>8014032</v>
          </cell>
          <cell r="B10779" t="str">
            <v>노출식콘솔베드</v>
          </cell>
          <cell r="C10779" t="str">
            <v>NCS-2C</v>
          </cell>
          <cell r="D10779" t="str">
            <v>조</v>
          </cell>
        </row>
        <row r="10780">
          <cell r="A10780">
            <v>8014033</v>
          </cell>
          <cell r="B10780" t="str">
            <v>노출식콘솔베드</v>
          </cell>
          <cell r="C10780" t="str">
            <v>NCS-2AL</v>
          </cell>
          <cell r="D10780" t="str">
            <v>조</v>
          </cell>
        </row>
        <row r="10781">
          <cell r="A10781">
            <v>8014034</v>
          </cell>
          <cell r="B10781" t="str">
            <v>노출식콘솔베드</v>
          </cell>
          <cell r="C10781" t="str">
            <v>NCS-2BL</v>
          </cell>
          <cell r="D10781" t="str">
            <v>조</v>
          </cell>
        </row>
        <row r="10782">
          <cell r="A10782">
            <v>8014035</v>
          </cell>
          <cell r="B10782" t="str">
            <v>노출식콘솔베드</v>
          </cell>
          <cell r="C10782" t="str">
            <v>NCS-2CL</v>
          </cell>
          <cell r="D10782" t="str">
            <v>조</v>
          </cell>
        </row>
        <row r="10783">
          <cell r="A10783">
            <v>8014040</v>
          </cell>
          <cell r="B10783" t="str">
            <v>매입식콘솔베드</v>
          </cell>
          <cell r="C10783" t="str">
            <v>NCS-3A</v>
          </cell>
          <cell r="D10783" t="str">
            <v>조</v>
          </cell>
        </row>
        <row r="10784">
          <cell r="A10784">
            <v>8014041</v>
          </cell>
          <cell r="B10784" t="str">
            <v>매입식콘솔베드</v>
          </cell>
          <cell r="C10784" t="str">
            <v>NCS-3B</v>
          </cell>
          <cell r="D10784" t="str">
            <v>조</v>
          </cell>
        </row>
        <row r="10785">
          <cell r="A10785">
            <v>8014050</v>
          </cell>
          <cell r="B10785" t="str">
            <v>침상용호출기</v>
          </cell>
          <cell r="C10785" t="str">
            <v>NS-1</v>
          </cell>
          <cell r="D10785" t="str">
            <v>조</v>
          </cell>
        </row>
        <row r="10786">
          <cell r="A10786">
            <v>8014060</v>
          </cell>
          <cell r="B10786" t="str">
            <v>이동용송수화기</v>
          </cell>
          <cell r="C10786" t="str">
            <v>HM-2DJ</v>
          </cell>
          <cell r="D10786" t="str">
            <v>조</v>
          </cell>
        </row>
        <row r="10787">
          <cell r="A10787">
            <v>8014061</v>
          </cell>
          <cell r="B10787" t="str">
            <v>이동용송수화기</v>
          </cell>
          <cell r="C10787" t="str">
            <v>HMC-3DJ</v>
          </cell>
          <cell r="D10787" t="str">
            <v>조</v>
          </cell>
        </row>
        <row r="10788">
          <cell r="A10788">
            <v>8014070</v>
          </cell>
          <cell r="B10788" t="str">
            <v>호출코드</v>
          </cell>
          <cell r="C10788" t="str">
            <v>CC-1P</v>
          </cell>
          <cell r="D10788" t="str">
            <v>개</v>
          </cell>
        </row>
        <row r="10789">
          <cell r="A10789">
            <v>8014071</v>
          </cell>
          <cell r="B10789" t="str">
            <v>호출코드</v>
          </cell>
          <cell r="C10789" t="str">
            <v>CC-1J</v>
          </cell>
          <cell r="D10789" t="str">
            <v>개</v>
          </cell>
        </row>
        <row r="10790">
          <cell r="A10790">
            <v>8014080</v>
          </cell>
          <cell r="B10790" t="str">
            <v>위급호출기</v>
          </cell>
          <cell r="C10790" t="str">
            <v>EL-1P</v>
          </cell>
          <cell r="D10790" t="str">
            <v>개</v>
          </cell>
        </row>
        <row r="10791">
          <cell r="A10791">
            <v>8014081</v>
          </cell>
          <cell r="B10791" t="str">
            <v>위급호출기</v>
          </cell>
          <cell r="C10791" t="str">
            <v>EL-2T</v>
          </cell>
          <cell r="D10791" t="str">
            <v>개</v>
          </cell>
        </row>
        <row r="10792">
          <cell r="A10792">
            <v>8014090</v>
          </cell>
          <cell r="B10792" t="str">
            <v>복도등</v>
          </cell>
          <cell r="C10792" t="str">
            <v>CL-1P</v>
          </cell>
          <cell r="D10792" t="str">
            <v>개</v>
          </cell>
        </row>
        <row r="10793">
          <cell r="A10793">
            <v>8014091</v>
          </cell>
          <cell r="B10793" t="str">
            <v>복도등</v>
          </cell>
          <cell r="C10793" t="str">
            <v>CL-2P</v>
          </cell>
          <cell r="D10793" t="str">
            <v>개</v>
          </cell>
        </row>
        <row r="10794">
          <cell r="A10794">
            <v>8014092</v>
          </cell>
          <cell r="B10794" t="str">
            <v>복도등</v>
          </cell>
          <cell r="C10794" t="str">
            <v>CL-3P</v>
          </cell>
          <cell r="D10794" t="str">
            <v>개</v>
          </cell>
        </row>
        <row r="10795">
          <cell r="A10795">
            <v>8014100</v>
          </cell>
          <cell r="B10795" t="str">
            <v>수술실인터폰</v>
          </cell>
          <cell r="C10795" t="str">
            <v>NMM-12P (모기)</v>
          </cell>
          <cell r="D10795" t="str">
            <v>조</v>
          </cell>
        </row>
        <row r="10796">
          <cell r="A10796">
            <v>8014101</v>
          </cell>
          <cell r="B10796" t="str">
            <v>수술실인터폰</v>
          </cell>
          <cell r="C10796" t="str">
            <v>NMM-20P (모기)</v>
          </cell>
          <cell r="D10796" t="str">
            <v>조</v>
          </cell>
        </row>
        <row r="10797">
          <cell r="A10797">
            <v>8014102</v>
          </cell>
          <cell r="B10797" t="str">
            <v>수술실인터폰</v>
          </cell>
          <cell r="C10797" t="str">
            <v>NS-2 (자기)</v>
          </cell>
          <cell r="D10797" t="str">
            <v>조</v>
          </cell>
        </row>
        <row r="10798">
          <cell r="A10798">
            <v>8014103</v>
          </cell>
          <cell r="B10798" t="str">
            <v>수술실인터폰</v>
          </cell>
          <cell r="C10798" t="str">
            <v>센서호출스위치</v>
          </cell>
          <cell r="D10798" t="str">
            <v>조</v>
          </cell>
        </row>
        <row r="10799">
          <cell r="A10799">
            <v>8014110</v>
          </cell>
          <cell r="B10799" t="str">
            <v>병원현관용인터폰</v>
          </cell>
          <cell r="C10799" t="str">
            <v>DP-960H</v>
          </cell>
          <cell r="D10799" t="str">
            <v>개</v>
          </cell>
        </row>
        <row r="10800">
          <cell r="A10800">
            <v>8014120</v>
          </cell>
          <cell r="B10800" t="str">
            <v>진료실용인터폰</v>
          </cell>
          <cell r="C10800" t="str">
            <v>MIC TABLE TYPE</v>
          </cell>
          <cell r="D10800" t="str">
            <v>개</v>
          </cell>
        </row>
        <row r="10801">
          <cell r="A10801">
            <v>8014121</v>
          </cell>
          <cell r="B10801" t="str">
            <v>진료실용인터폰</v>
          </cell>
          <cell r="C10801" t="str">
            <v>MIC HAND TYPE</v>
          </cell>
          <cell r="D10801" t="str">
            <v>개</v>
          </cell>
        </row>
        <row r="10802">
          <cell r="A10802">
            <v>8014122</v>
          </cell>
          <cell r="B10802" t="str">
            <v>진료실용인터폰</v>
          </cell>
          <cell r="C10802" t="str">
            <v>주장치콘트롤러</v>
          </cell>
          <cell r="D10802" t="str">
            <v>조</v>
          </cell>
        </row>
        <row r="10803">
          <cell r="A10803">
            <v>8014130</v>
          </cell>
          <cell r="B10803" t="str">
            <v>투약표시등</v>
          </cell>
          <cell r="C10803" t="str">
            <v>LAMP 56 CCT</v>
          </cell>
          <cell r="D10803" t="str">
            <v>조</v>
          </cell>
        </row>
        <row r="10804">
          <cell r="A10804">
            <v>8014131</v>
          </cell>
          <cell r="B10804" t="str">
            <v>투약표시등</v>
          </cell>
          <cell r="C10804" t="str">
            <v>LAMP 200 CCT</v>
          </cell>
          <cell r="D10804" t="str">
            <v>조</v>
          </cell>
        </row>
        <row r="10805">
          <cell r="A10805">
            <v>8014132</v>
          </cell>
          <cell r="B10805" t="str">
            <v>투약표시등</v>
          </cell>
          <cell r="C10805" t="str">
            <v>디지탈 50 CCT</v>
          </cell>
          <cell r="D10805" t="str">
            <v>조</v>
          </cell>
        </row>
        <row r="10806">
          <cell r="A10806">
            <v>8014140</v>
          </cell>
          <cell r="B10806" t="str">
            <v>조작반</v>
          </cell>
          <cell r="C10806" t="str">
            <v>1 : 1 S/W-56</v>
          </cell>
          <cell r="D10806" t="str">
            <v>조</v>
          </cell>
        </row>
        <row r="10807">
          <cell r="A10807">
            <v>8014141</v>
          </cell>
          <cell r="B10807" t="str">
            <v>조작반</v>
          </cell>
          <cell r="C10807" t="str">
            <v>1 : 1 S/W-200</v>
          </cell>
          <cell r="D10807" t="str">
            <v>조</v>
          </cell>
        </row>
        <row r="10808">
          <cell r="A10808">
            <v>8014142</v>
          </cell>
          <cell r="B10808" t="str">
            <v>조작반</v>
          </cell>
          <cell r="C10808" t="str">
            <v>Key S/W Type</v>
          </cell>
          <cell r="D10808" t="str">
            <v>조</v>
          </cell>
        </row>
        <row r="10809">
          <cell r="A10809">
            <v>8014150</v>
          </cell>
          <cell r="B10809" t="str">
            <v>중앙제어반</v>
          </cell>
          <cell r="C10809" t="str">
            <v>Computer</v>
          </cell>
          <cell r="D10809" t="str">
            <v>조</v>
          </cell>
        </row>
        <row r="10810">
          <cell r="A10810">
            <v>8015001</v>
          </cell>
          <cell r="B10810" t="str">
            <v>모시계</v>
          </cell>
          <cell r="C10810" t="str">
            <v>캐비닛형</v>
          </cell>
          <cell r="D10810" t="str">
            <v>대</v>
          </cell>
        </row>
        <row r="10811">
          <cell r="A10811">
            <v>8015002</v>
          </cell>
          <cell r="B10811" t="str">
            <v>모시계</v>
          </cell>
          <cell r="C10811" t="str">
            <v>벽걸이형</v>
          </cell>
          <cell r="D10811" t="str">
            <v>대</v>
          </cell>
        </row>
        <row r="10812">
          <cell r="A10812">
            <v>8015003</v>
          </cell>
          <cell r="B10812" t="str">
            <v>모시계-전원용</v>
          </cell>
          <cell r="C10812" t="str">
            <v>탑시계형</v>
          </cell>
          <cell r="D10812" t="str">
            <v>대</v>
          </cell>
        </row>
        <row r="10813">
          <cell r="A10813">
            <v>8015004</v>
          </cell>
          <cell r="B10813" t="str">
            <v>모시계-태양전지형</v>
          </cell>
          <cell r="C10813" t="str">
            <v>탑시계용</v>
          </cell>
          <cell r="D10813" t="str">
            <v>대</v>
          </cell>
        </row>
        <row r="10814">
          <cell r="A10814">
            <v>8015010</v>
          </cell>
          <cell r="B10814" t="str">
            <v>전광시계</v>
          </cell>
          <cell r="C10814" t="str">
            <v>1850x450x250</v>
          </cell>
          <cell r="D10814" t="str">
            <v>대</v>
          </cell>
        </row>
        <row r="10815">
          <cell r="A10815">
            <v>8015011</v>
          </cell>
          <cell r="B10815" t="str">
            <v>전광시계</v>
          </cell>
          <cell r="C10815" t="str">
            <v>2250x600x250</v>
          </cell>
          <cell r="D10815" t="str">
            <v>대</v>
          </cell>
        </row>
        <row r="10816">
          <cell r="A10816">
            <v>8015020</v>
          </cell>
          <cell r="B10816" t="str">
            <v>디지탈시계</v>
          </cell>
          <cell r="C10816" t="str">
            <v>180x120x80</v>
          </cell>
          <cell r="D10816" t="str">
            <v>대</v>
          </cell>
        </row>
        <row r="10817">
          <cell r="A10817">
            <v>8015021</v>
          </cell>
          <cell r="B10817" t="str">
            <v>디지탈시계</v>
          </cell>
          <cell r="C10817" t="str">
            <v>350x200x150</v>
          </cell>
          <cell r="D10817" t="str">
            <v>대</v>
          </cell>
        </row>
        <row r="10818">
          <cell r="A10818">
            <v>8015030</v>
          </cell>
          <cell r="B10818" t="str">
            <v>자시계-탑시계용</v>
          </cell>
          <cell r="C10818" t="str">
            <v>800 mm 원형</v>
          </cell>
          <cell r="D10818" t="str">
            <v>대</v>
          </cell>
        </row>
        <row r="10819">
          <cell r="A10819">
            <v>8015031</v>
          </cell>
          <cell r="B10819" t="str">
            <v>자시계-탑시계용</v>
          </cell>
          <cell r="C10819" t="str">
            <v>800 mm 사각</v>
          </cell>
          <cell r="D10819" t="str">
            <v>대</v>
          </cell>
        </row>
        <row r="10820">
          <cell r="A10820">
            <v>8015032</v>
          </cell>
          <cell r="B10820" t="str">
            <v>자시계-탑시계용</v>
          </cell>
          <cell r="C10820" t="str">
            <v>1000 mm 원형</v>
          </cell>
          <cell r="D10820" t="str">
            <v>대</v>
          </cell>
        </row>
        <row r="10821">
          <cell r="A10821">
            <v>8015033</v>
          </cell>
          <cell r="B10821" t="str">
            <v>자시계-탑시계용</v>
          </cell>
          <cell r="C10821" t="str">
            <v>1000 mm 사각</v>
          </cell>
          <cell r="D10821" t="str">
            <v>대</v>
          </cell>
        </row>
        <row r="10822">
          <cell r="A10822">
            <v>8015034</v>
          </cell>
          <cell r="B10822" t="str">
            <v>자시계-탑시계용</v>
          </cell>
          <cell r="C10822" t="str">
            <v>1200 mm 원형</v>
          </cell>
          <cell r="D10822" t="str">
            <v>대</v>
          </cell>
        </row>
        <row r="10823">
          <cell r="A10823">
            <v>8015035</v>
          </cell>
          <cell r="B10823" t="str">
            <v>자시계-탑시계용</v>
          </cell>
          <cell r="C10823" t="str">
            <v>1200 mm 사각</v>
          </cell>
          <cell r="D10823" t="str">
            <v>대</v>
          </cell>
        </row>
        <row r="10824">
          <cell r="A10824">
            <v>8015036</v>
          </cell>
          <cell r="B10824" t="str">
            <v>자시계-탑시계용</v>
          </cell>
          <cell r="C10824" t="str">
            <v>1500 mm 원형</v>
          </cell>
          <cell r="D10824" t="str">
            <v>대</v>
          </cell>
        </row>
        <row r="10825">
          <cell r="A10825">
            <v>8015037</v>
          </cell>
          <cell r="B10825" t="str">
            <v>자시계-탑시계용</v>
          </cell>
          <cell r="C10825" t="str">
            <v>1500 mm 사각</v>
          </cell>
          <cell r="D10825" t="str">
            <v>대</v>
          </cell>
        </row>
        <row r="10826">
          <cell r="A10826">
            <v>8015040</v>
          </cell>
          <cell r="B10826" t="str">
            <v>자시계-실내용</v>
          </cell>
          <cell r="C10826" t="str">
            <v>원형 310 mm</v>
          </cell>
          <cell r="D10826" t="str">
            <v>대</v>
          </cell>
        </row>
        <row r="10827">
          <cell r="A10827">
            <v>8015041</v>
          </cell>
          <cell r="B10827" t="str">
            <v>자시계-실내용</v>
          </cell>
          <cell r="C10827" t="str">
            <v>사각 310 mm</v>
          </cell>
          <cell r="D10827" t="str">
            <v>대</v>
          </cell>
        </row>
        <row r="10828">
          <cell r="A10828">
            <v>8015042</v>
          </cell>
          <cell r="B10828" t="str">
            <v>자시계-실내용</v>
          </cell>
          <cell r="C10828" t="str">
            <v>사각 410 mm</v>
          </cell>
          <cell r="D10828" t="str">
            <v>대</v>
          </cell>
        </row>
        <row r="10829">
          <cell r="A10829">
            <v>8015043</v>
          </cell>
          <cell r="B10829" t="str">
            <v>자시계-실내용</v>
          </cell>
          <cell r="C10829" t="str">
            <v>사각 600 mm</v>
          </cell>
          <cell r="D10829" t="str">
            <v>대</v>
          </cell>
        </row>
        <row r="10830">
          <cell r="A10830">
            <v>8015050</v>
          </cell>
          <cell r="B10830" t="str">
            <v>자시계-벽걸이형</v>
          </cell>
          <cell r="C10830" t="str">
            <v>원형 300 mm</v>
          </cell>
          <cell r="D10830" t="str">
            <v>대</v>
          </cell>
        </row>
        <row r="10831">
          <cell r="A10831">
            <v>8015051</v>
          </cell>
          <cell r="B10831" t="str">
            <v>자시계-벽걸이형</v>
          </cell>
          <cell r="C10831" t="str">
            <v>원형 400 mm</v>
          </cell>
          <cell r="D10831" t="str">
            <v>대</v>
          </cell>
        </row>
        <row r="10832">
          <cell r="A10832">
            <v>8015052</v>
          </cell>
          <cell r="B10832" t="str">
            <v>자시계-양면복도형</v>
          </cell>
          <cell r="C10832" t="str">
            <v>사각 300 mm</v>
          </cell>
          <cell r="D10832" t="str">
            <v>대</v>
          </cell>
        </row>
        <row r="10833">
          <cell r="A10833">
            <v>8016001</v>
          </cell>
          <cell r="B10833" t="str">
            <v>119종합지령대</v>
          </cell>
          <cell r="C10833" t="str">
            <v>1200x1200</v>
          </cell>
          <cell r="D10833" t="str">
            <v>조</v>
          </cell>
        </row>
        <row r="10834">
          <cell r="A10834">
            <v>8016002</v>
          </cell>
          <cell r="B10834" t="str">
            <v>119종합지령대</v>
          </cell>
          <cell r="C10834" t="str">
            <v>1200x1800</v>
          </cell>
          <cell r="D10834" t="str">
            <v>조</v>
          </cell>
        </row>
        <row r="10835">
          <cell r="A10835">
            <v>8016003</v>
          </cell>
          <cell r="B10835" t="str">
            <v>119종합지령대</v>
          </cell>
          <cell r="C10835" t="str">
            <v>1200x1200x1200</v>
          </cell>
          <cell r="D10835" t="str">
            <v>조</v>
          </cell>
        </row>
        <row r="10836">
          <cell r="A10836">
            <v>8016004</v>
          </cell>
          <cell r="B10836" t="str">
            <v>119종합지령대</v>
          </cell>
          <cell r="C10836" t="str">
            <v>라운드형</v>
          </cell>
          <cell r="D10836" t="str">
            <v>조</v>
          </cell>
        </row>
        <row r="10837">
          <cell r="A10837">
            <v>8016010</v>
          </cell>
          <cell r="B10837" t="str">
            <v>119예비수보대</v>
          </cell>
          <cell r="C10837" t="str">
            <v>T.Y-30</v>
          </cell>
          <cell r="D10837" t="str">
            <v>회선</v>
          </cell>
        </row>
        <row r="10838">
          <cell r="A10838">
            <v>8016020</v>
          </cell>
          <cell r="B10838" t="str">
            <v>119선로감시장치</v>
          </cell>
          <cell r="C10838" t="str">
            <v>T.Y.L.C-30</v>
          </cell>
          <cell r="D10838" t="str">
            <v>회선</v>
          </cell>
        </row>
        <row r="10839">
          <cell r="A10839">
            <v>8016030</v>
          </cell>
          <cell r="B10839" t="str">
            <v>디지탈시간표시장치</v>
          </cell>
          <cell r="C10839" t="str">
            <v>재생장치포함</v>
          </cell>
          <cell r="D10839" t="str">
            <v>대</v>
          </cell>
        </row>
        <row r="10840">
          <cell r="A10840">
            <v>8016040</v>
          </cell>
          <cell r="B10840" t="str">
            <v>일제지령방송</v>
          </cell>
          <cell r="C10840" t="str">
            <v>송신장비</v>
          </cell>
          <cell r="D10840" t="str">
            <v>조</v>
          </cell>
        </row>
        <row r="10841">
          <cell r="A10841">
            <v>8016041</v>
          </cell>
          <cell r="B10841" t="str">
            <v>일제지령방송수신기</v>
          </cell>
          <cell r="C10841" t="str">
            <v>YSBR-416</v>
          </cell>
          <cell r="D10841" t="str">
            <v>대</v>
          </cell>
        </row>
        <row r="10842">
          <cell r="A10842">
            <v>8016050</v>
          </cell>
          <cell r="B10842" t="str">
            <v>일제전화지령장비</v>
          </cell>
          <cell r="C10842" t="str">
            <v>D.G.C-1000</v>
          </cell>
          <cell r="D10842" t="str">
            <v>조</v>
          </cell>
        </row>
        <row r="10843">
          <cell r="A10843">
            <v>8016051</v>
          </cell>
          <cell r="B10843" t="str">
            <v>차량무전기원격장치</v>
          </cell>
          <cell r="C10843" t="str">
            <v>R.C-2형</v>
          </cell>
          <cell r="D10843" t="str">
            <v>조</v>
          </cell>
        </row>
        <row r="10844">
          <cell r="A10844">
            <v>8016052</v>
          </cell>
          <cell r="B10844" t="str">
            <v>기지국무전기</v>
          </cell>
          <cell r="C10844" t="str">
            <v>PCM O.P-500</v>
          </cell>
          <cell r="D10844" t="str">
            <v>대</v>
          </cell>
        </row>
        <row r="10845">
          <cell r="A10845">
            <v>8016053</v>
          </cell>
          <cell r="B10845" t="str">
            <v>리모트장치</v>
          </cell>
          <cell r="C10845" t="str">
            <v>MCS-1220</v>
          </cell>
          <cell r="D10845" t="str">
            <v>대</v>
          </cell>
        </row>
        <row r="10846">
          <cell r="A10846">
            <v>8016054</v>
          </cell>
          <cell r="B10846" t="str">
            <v>통신용자동정류기</v>
          </cell>
          <cell r="C10846" t="str">
            <v>Y.S.P-3015</v>
          </cell>
          <cell r="D10846" t="str">
            <v>대</v>
          </cell>
        </row>
        <row r="10847">
          <cell r="A10847">
            <v>8017001</v>
          </cell>
          <cell r="B10847" t="str">
            <v>ROTARY DIAL</v>
          </cell>
          <cell r="C10847" t="str">
            <v xml:space="preserve"> </v>
          </cell>
          <cell r="D10847" t="str">
            <v>EA</v>
          </cell>
        </row>
        <row r="10848">
          <cell r="A10848">
            <v>8017002</v>
          </cell>
          <cell r="B10848" t="str">
            <v>MFC DIAL</v>
          </cell>
          <cell r="C10848" t="str">
            <v xml:space="preserve"> </v>
          </cell>
          <cell r="D10848" t="str">
            <v>EA</v>
          </cell>
        </row>
        <row r="10849">
          <cell r="A10849">
            <v>8017003</v>
          </cell>
          <cell r="B10849" t="str">
            <v>PUSH DIAL</v>
          </cell>
          <cell r="C10849" t="str">
            <v xml:space="preserve"> </v>
          </cell>
          <cell r="D10849" t="str">
            <v>EA</v>
          </cell>
        </row>
        <row r="10850">
          <cell r="A10850">
            <v>8017020</v>
          </cell>
          <cell r="B10850" t="str">
            <v>전화기 CASE 본체</v>
          </cell>
          <cell r="C10850" t="str">
            <v xml:space="preserve"> </v>
          </cell>
          <cell r="D10850" t="str">
            <v>EA</v>
          </cell>
        </row>
        <row r="10851">
          <cell r="A10851">
            <v>8017021</v>
          </cell>
          <cell r="B10851" t="str">
            <v>송수화기 CASE</v>
          </cell>
          <cell r="C10851" t="str">
            <v xml:space="preserve"> </v>
          </cell>
          <cell r="D10851" t="str">
            <v>EA</v>
          </cell>
        </row>
        <row r="10852">
          <cell r="A10852">
            <v>8017030</v>
          </cell>
          <cell r="B10852" t="str">
            <v>H-CORD</v>
          </cell>
          <cell r="C10852" t="str">
            <v xml:space="preserve"> </v>
          </cell>
          <cell r="D10852" t="str">
            <v>EA</v>
          </cell>
        </row>
        <row r="10853">
          <cell r="A10853">
            <v>8017031</v>
          </cell>
          <cell r="B10853" t="str">
            <v>T-CORD</v>
          </cell>
          <cell r="C10853" t="str">
            <v xml:space="preserve"> </v>
          </cell>
          <cell r="D10853" t="str">
            <v>EA</v>
          </cell>
        </row>
        <row r="10854">
          <cell r="A10854">
            <v>8017040</v>
          </cell>
          <cell r="B10854" t="str">
            <v>T-6</v>
          </cell>
          <cell r="C10854" t="str">
            <v xml:space="preserve"> </v>
          </cell>
          <cell r="D10854" t="str">
            <v>EA</v>
          </cell>
        </row>
        <row r="10855">
          <cell r="A10855">
            <v>8017041</v>
          </cell>
          <cell r="B10855" t="str">
            <v>T-71</v>
          </cell>
          <cell r="C10855" t="str">
            <v xml:space="preserve"> </v>
          </cell>
          <cell r="D10855" t="str">
            <v>EA</v>
          </cell>
        </row>
        <row r="10856">
          <cell r="A10856">
            <v>8017042</v>
          </cell>
          <cell r="B10856" t="str">
            <v>R-71</v>
          </cell>
          <cell r="C10856" t="str">
            <v xml:space="preserve"> </v>
          </cell>
          <cell r="D10856" t="str">
            <v>EA</v>
          </cell>
        </row>
        <row r="10857">
          <cell r="A10857">
            <v>8017043</v>
          </cell>
          <cell r="B10857" t="str">
            <v>DT-70</v>
          </cell>
          <cell r="C10857" t="str">
            <v xml:space="preserve"> </v>
          </cell>
          <cell r="D10857" t="str">
            <v>EA</v>
          </cell>
        </row>
        <row r="10858">
          <cell r="A10858">
            <v>8017044</v>
          </cell>
          <cell r="B10858" t="str">
            <v>MR-80</v>
          </cell>
          <cell r="C10858" t="str">
            <v xml:space="preserve"> </v>
          </cell>
          <cell r="D10858" t="str">
            <v>EA</v>
          </cell>
        </row>
        <row r="10859">
          <cell r="A10859">
            <v>8017045</v>
          </cell>
          <cell r="B10859" t="str">
            <v>PCB-KEYPAD</v>
          </cell>
          <cell r="C10859" t="str">
            <v xml:space="preserve"> </v>
          </cell>
          <cell r="D10859" t="str">
            <v>EA</v>
          </cell>
        </row>
        <row r="10860">
          <cell r="A10860">
            <v>8017046</v>
          </cell>
          <cell r="B10860" t="str">
            <v>DIAL-IC</v>
          </cell>
          <cell r="C10860" t="str">
            <v xml:space="preserve"> </v>
          </cell>
          <cell r="D10860" t="str">
            <v>EA</v>
          </cell>
        </row>
        <row r="10861">
          <cell r="A10861">
            <v>8017047</v>
          </cell>
          <cell r="B10861" t="str">
            <v>SPEECH-IC</v>
          </cell>
          <cell r="C10861" t="str">
            <v xml:space="preserve"> </v>
          </cell>
          <cell r="D10861" t="str">
            <v>EA</v>
          </cell>
        </row>
        <row r="10862">
          <cell r="A10862">
            <v>8017048</v>
          </cell>
          <cell r="B10862" t="str">
            <v>TONE-IC</v>
          </cell>
          <cell r="C10862" t="str">
            <v xml:space="preserve"> </v>
          </cell>
          <cell r="D10862" t="str">
            <v>EA</v>
          </cell>
        </row>
        <row r="10863">
          <cell r="A10863">
            <v>8017049</v>
          </cell>
          <cell r="B10863" t="str">
            <v>TR</v>
          </cell>
          <cell r="C10863" t="str">
            <v xml:space="preserve"> </v>
          </cell>
          <cell r="D10863" t="str">
            <v>EA</v>
          </cell>
        </row>
        <row r="10864">
          <cell r="A10864">
            <v>8017050</v>
          </cell>
          <cell r="B10864" t="str">
            <v>BELL ASSY</v>
          </cell>
          <cell r="C10864" t="str">
            <v xml:space="preserve"> </v>
          </cell>
          <cell r="D10864" t="str">
            <v>EA</v>
          </cell>
        </row>
        <row r="10865">
          <cell r="A10865">
            <v>8017051</v>
          </cell>
          <cell r="B10865" t="str">
            <v>HOOK S/W</v>
          </cell>
          <cell r="C10865" t="str">
            <v xml:space="preserve"> </v>
          </cell>
          <cell r="D10865" t="str">
            <v>EA</v>
          </cell>
        </row>
        <row r="10866">
          <cell r="A10866">
            <v>8017070</v>
          </cell>
          <cell r="B10866" t="str">
            <v>전화기케이스</v>
          </cell>
          <cell r="C10866" t="str">
            <v>흑색</v>
          </cell>
          <cell r="D10866" t="str">
            <v>EA</v>
          </cell>
        </row>
        <row r="10867">
          <cell r="A10867">
            <v>8017071</v>
          </cell>
          <cell r="B10867" t="str">
            <v>전화기케이스</v>
          </cell>
          <cell r="C10867" t="str">
            <v>유색</v>
          </cell>
          <cell r="D10867" t="str">
            <v>EA</v>
          </cell>
        </row>
        <row r="10868">
          <cell r="A10868">
            <v>8017080</v>
          </cell>
          <cell r="B10868" t="str">
            <v>BELL 70 ASSEMBLY</v>
          </cell>
          <cell r="C10868" t="str">
            <v xml:space="preserve"> </v>
          </cell>
          <cell r="D10868" t="str">
            <v>EA</v>
          </cell>
        </row>
        <row r="10869">
          <cell r="A10869">
            <v>8017081</v>
          </cell>
          <cell r="B10869" t="str">
            <v>BELL 70 P.C.B</v>
          </cell>
          <cell r="C10869" t="str">
            <v xml:space="preserve"> </v>
          </cell>
          <cell r="D10869" t="str">
            <v>EA</v>
          </cell>
        </row>
        <row r="10870">
          <cell r="A10870">
            <v>8017090</v>
          </cell>
          <cell r="B10870" t="str">
            <v>TELCORD 전화기</v>
          </cell>
          <cell r="C10870" t="str">
            <v>키폰용</v>
          </cell>
          <cell r="D10870" t="str">
            <v>EA</v>
          </cell>
        </row>
        <row r="10871">
          <cell r="A10871">
            <v>8017091</v>
          </cell>
          <cell r="B10871" t="str">
            <v>BASE PLATE 전화기</v>
          </cell>
          <cell r="C10871" t="str">
            <v>키폰용</v>
          </cell>
          <cell r="D10871" t="str">
            <v>EA</v>
          </cell>
        </row>
        <row r="10872">
          <cell r="A10872">
            <v>8017100</v>
          </cell>
          <cell r="B10872" t="str">
            <v>송화갑 T-4</v>
          </cell>
          <cell r="C10872" t="str">
            <v xml:space="preserve"> </v>
          </cell>
          <cell r="D10872" t="str">
            <v>EA</v>
          </cell>
        </row>
        <row r="10873">
          <cell r="A10873">
            <v>8017101</v>
          </cell>
          <cell r="B10873" t="str">
            <v>수화갑 R-(R-70)</v>
          </cell>
          <cell r="C10873" t="str">
            <v xml:space="preserve"> </v>
          </cell>
          <cell r="D10873" t="str">
            <v>EA</v>
          </cell>
        </row>
        <row r="10874">
          <cell r="A10874">
            <v>8017102</v>
          </cell>
          <cell r="B10874" t="str">
            <v>송수화코오드 3심</v>
          </cell>
          <cell r="C10874" t="str">
            <v>흑색</v>
          </cell>
          <cell r="D10874" t="str">
            <v>EA</v>
          </cell>
        </row>
        <row r="10875">
          <cell r="A10875">
            <v>8017103</v>
          </cell>
          <cell r="B10875" t="str">
            <v>송수화코오드 S형</v>
          </cell>
          <cell r="C10875" t="str">
            <v>흑색</v>
          </cell>
          <cell r="D10875" t="str">
            <v>EA</v>
          </cell>
        </row>
        <row r="10876">
          <cell r="A10876">
            <v>8017104</v>
          </cell>
          <cell r="B10876" t="str">
            <v>다이알   70형</v>
          </cell>
          <cell r="C10876" t="str">
            <v xml:space="preserve"> </v>
          </cell>
          <cell r="D10876" t="str">
            <v>EA</v>
          </cell>
        </row>
        <row r="10877">
          <cell r="A10877">
            <v>8017120</v>
          </cell>
          <cell r="B10877" t="str">
            <v>COB(국선6회선)</v>
          </cell>
          <cell r="C10877" t="str">
            <v>키폰용</v>
          </cell>
          <cell r="D10877" t="str">
            <v>EA</v>
          </cell>
        </row>
        <row r="10878">
          <cell r="A10878">
            <v>8017121</v>
          </cell>
          <cell r="B10878" t="str">
            <v>SIB(국내8회선)</v>
          </cell>
          <cell r="C10878" t="str">
            <v>키폰용</v>
          </cell>
          <cell r="D10878" t="str">
            <v>EA</v>
          </cell>
        </row>
        <row r="10879">
          <cell r="A10879">
            <v>8017122</v>
          </cell>
          <cell r="B10879" t="str">
            <v>KIB(내선8회선)</v>
          </cell>
          <cell r="C10879" t="str">
            <v>키폰용</v>
          </cell>
          <cell r="D10879" t="str">
            <v>EA</v>
          </cell>
        </row>
        <row r="10880">
          <cell r="A10880">
            <v>8017123</v>
          </cell>
          <cell r="B10880" t="str">
            <v>CDU(국선증설)</v>
          </cell>
          <cell r="C10880" t="str">
            <v>키폰용</v>
          </cell>
          <cell r="D10880" t="str">
            <v>EA</v>
          </cell>
        </row>
        <row r="10881">
          <cell r="A10881">
            <v>8017124</v>
          </cell>
          <cell r="B10881" t="str">
            <v>RDU(전용선)</v>
          </cell>
          <cell r="C10881" t="str">
            <v>키폰용</v>
          </cell>
          <cell r="D10881" t="str">
            <v>EA</v>
          </cell>
        </row>
        <row r="10882">
          <cell r="A10882">
            <v>8017125</v>
          </cell>
          <cell r="B10882" t="str">
            <v>ETIB</v>
          </cell>
          <cell r="C10882" t="str">
            <v>키폰용</v>
          </cell>
          <cell r="D10882" t="str">
            <v>EA</v>
          </cell>
        </row>
        <row r="10883">
          <cell r="A10883">
            <v>8017126</v>
          </cell>
          <cell r="B10883" t="str">
            <v>SLIB</v>
          </cell>
          <cell r="C10883" t="str">
            <v>키폰용</v>
          </cell>
          <cell r="D10883" t="str">
            <v>EA</v>
          </cell>
        </row>
        <row r="10884">
          <cell r="A10884">
            <v>8017127</v>
          </cell>
          <cell r="B10884" t="str">
            <v>TLB (전용3회선)</v>
          </cell>
          <cell r="C10884" t="str">
            <v>키폰용</v>
          </cell>
          <cell r="D10884" t="str">
            <v>EA</v>
          </cell>
        </row>
        <row r="10885">
          <cell r="A10885">
            <v>8017128</v>
          </cell>
          <cell r="B10885" t="str">
            <v>COIU</v>
          </cell>
          <cell r="C10885" t="str">
            <v>키폰용</v>
          </cell>
          <cell r="D10885" t="str">
            <v>EA</v>
          </cell>
        </row>
        <row r="10886">
          <cell r="A10886">
            <v>8017129</v>
          </cell>
          <cell r="B10886" t="str">
            <v>DSS BOX</v>
          </cell>
          <cell r="C10886" t="str">
            <v>키폰용</v>
          </cell>
          <cell r="D10886" t="str">
            <v>EA</v>
          </cell>
        </row>
        <row r="10887">
          <cell r="A10887">
            <v>8017140</v>
          </cell>
          <cell r="B10887" t="str">
            <v>SIU</v>
          </cell>
          <cell r="C10887" t="str">
            <v xml:space="preserve"> </v>
          </cell>
          <cell r="D10887" t="str">
            <v>EA</v>
          </cell>
        </row>
        <row r="10888">
          <cell r="A10888">
            <v>8017141</v>
          </cell>
          <cell r="B10888" t="str">
            <v>ETU(비상절체)</v>
          </cell>
          <cell r="C10888" t="str">
            <v xml:space="preserve"> </v>
          </cell>
          <cell r="D10888" t="str">
            <v>EA</v>
          </cell>
        </row>
        <row r="10889">
          <cell r="A10889">
            <v>8017142</v>
          </cell>
          <cell r="B10889" t="str">
            <v>CTIB</v>
          </cell>
          <cell r="C10889" t="str">
            <v>국선4 전용선2</v>
          </cell>
          <cell r="D10889" t="str">
            <v>EA</v>
          </cell>
        </row>
        <row r="10890">
          <cell r="A10890">
            <v>8017143</v>
          </cell>
          <cell r="B10890" t="str">
            <v>SBU CARD</v>
          </cell>
          <cell r="C10890" t="str">
            <v xml:space="preserve"> </v>
          </cell>
          <cell r="D10890" t="str">
            <v>EA</v>
          </cell>
        </row>
        <row r="10891">
          <cell r="A10891">
            <v>8017160</v>
          </cell>
          <cell r="B10891" t="str">
            <v>PVC 몰딩 1호</v>
          </cell>
          <cell r="C10891" t="str">
            <v>12.5mm</v>
          </cell>
          <cell r="D10891" t="str">
            <v>EA</v>
          </cell>
        </row>
        <row r="10892">
          <cell r="A10892">
            <v>8017161</v>
          </cell>
          <cell r="B10892" t="str">
            <v>PVC 몰딩 2호</v>
          </cell>
          <cell r="C10892" t="str">
            <v>20mm</v>
          </cell>
          <cell r="D10892" t="str">
            <v>EA</v>
          </cell>
        </row>
        <row r="10893">
          <cell r="A10893">
            <v>8017162</v>
          </cell>
          <cell r="B10893" t="str">
            <v>PVC 몰딩 3호</v>
          </cell>
          <cell r="C10893" t="str">
            <v>25mm</v>
          </cell>
          <cell r="D10893" t="str">
            <v>EA</v>
          </cell>
        </row>
        <row r="10894">
          <cell r="A10894">
            <v>8017163</v>
          </cell>
          <cell r="B10894" t="str">
            <v>PVC 몰딩 4호</v>
          </cell>
          <cell r="C10894" t="str">
            <v>27mm</v>
          </cell>
          <cell r="D10894" t="str">
            <v>EA</v>
          </cell>
        </row>
        <row r="10895">
          <cell r="A10895">
            <v>8017164</v>
          </cell>
          <cell r="B10895" t="str">
            <v>알미늄몰딩 (소)</v>
          </cell>
          <cell r="C10895" t="str">
            <v>12.5mm</v>
          </cell>
          <cell r="D10895" t="str">
            <v>EA</v>
          </cell>
        </row>
        <row r="10896">
          <cell r="A10896">
            <v>8017165</v>
          </cell>
          <cell r="B10896" t="str">
            <v>알미늄몰딩 (중)</v>
          </cell>
          <cell r="C10896" t="str">
            <v>20mm</v>
          </cell>
          <cell r="D10896" t="str">
            <v>EA</v>
          </cell>
        </row>
        <row r="10897">
          <cell r="A10897">
            <v>8017166</v>
          </cell>
          <cell r="B10897" t="str">
            <v>알미늄몰딩 (대)</v>
          </cell>
          <cell r="C10897" t="str">
            <v>25mm</v>
          </cell>
          <cell r="D10897" t="str">
            <v>EA</v>
          </cell>
        </row>
        <row r="10898">
          <cell r="A10898">
            <v>8017180</v>
          </cell>
          <cell r="B10898" t="str">
            <v>전화기</v>
          </cell>
          <cell r="C10898" t="str">
            <v>자동전화기(MDF)</v>
          </cell>
          <cell r="D10898" t="str">
            <v>대</v>
          </cell>
        </row>
        <row r="10899">
          <cell r="A10899">
            <v>8017181</v>
          </cell>
          <cell r="B10899" t="str">
            <v>전화기</v>
          </cell>
          <cell r="C10899" t="str">
            <v>공전식</v>
          </cell>
          <cell r="D10899" t="str">
            <v>대</v>
          </cell>
        </row>
        <row r="10900">
          <cell r="A10900">
            <v>8017182</v>
          </cell>
          <cell r="B10900" t="str">
            <v>전화기</v>
          </cell>
          <cell r="C10900" t="str">
            <v>연선용</v>
          </cell>
          <cell r="D10900" t="str">
            <v>EA</v>
          </cell>
        </row>
        <row r="10901">
          <cell r="A10901">
            <v>8099001</v>
          </cell>
          <cell r="B10901" t="str">
            <v>PATCH BOARD</v>
          </cell>
          <cell r="C10901" t="str">
            <v>100P</v>
          </cell>
          <cell r="D10901" t="str">
            <v>개</v>
          </cell>
        </row>
        <row r="10902">
          <cell r="A10902">
            <v>8099002</v>
          </cell>
          <cell r="B10902" t="str">
            <v>PATCH BOARD</v>
          </cell>
          <cell r="C10902" t="str">
            <v>200P</v>
          </cell>
          <cell r="D10902" t="str">
            <v>개</v>
          </cell>
        </row>
        <row r="10903">
          <cell r="A10903">
            <v>8099003</v>
          </cell>
          <cell r="B10903" t="str">
            <v>PATCH BOARD</v>
          </cell>
          <cell r="C10903" t="str">
            <v>300P</v>
          </cell>
          <cell r="D10903" t="str">
            <v>개</v>
          </cell>
        </row>
        <row r="10904">
          <cell r="A10904">
            <v>8099004</v>
          </cell>
          <cell r="B10904" t="str">
            <v>PATCH BOARD</v>
          </cell>
          <cell r="C10904" t="str">
            <v>400P</v>
          </cell>
          <cell r="D10904" t="str">
            <v>개</v>
          </cell>
        </row>
        <row r="10905">
          <cell r="A10905">
            <v>8099005</v>
          </cell>
          <cell r="B10905" t="str">
            <v>PATCH BOARD</v>
          </cell>
          <cell r="C10905" t="str">
            <v>500P</v>
          </cell>
          <cell r="D10905" t="str">
            <v>개</v>
          </cell>
        </row>
        <row r="10906">
          <cell r="A10906">
            <v>8099006</v>
          </cell>
          <cell r="B10906" t="str">
            <v>PATCH BOARD</v>
          </cell>
          <cell r="C10906" t="str">
            <v>600P</v>
          </cell>
          <cell r="D10906" t="str">
            <v>개</v>
          </cell>
        </row>
        <row r="10907">
          <cell r="A10907">
            <v>8099007</v>
          </cell>
          <cell r="B10907" t="str">
            <v>PATCH BOARD</v>
          </cell>
          <cell r="C10907" t="str">
            <v>700P</v>
          </cell>
          <cell r="D10907" t="str">
            <v>개</v>
          </cell>
        </row>
        <row r="10908">
          <cell r="A10908">
            <v>8099008</v>
          </cell>
          <cell r="B10908" t="str">
            <v>PATCH BOARD</v>
          </cell>
          <cell r="C10908" t="str">
            <v>800P</v>
          </cell>
          <cell r="D10908" t="str">
            <v>개</v>
          </cell>
        </row>
        <row r="10909">
          <cell r="A10909">
            <v>8099009</v>
          </cell>
          <cell r="B10909" t="str">
            <v>PATCH BOARD</v>
          </cell>
          <cell r="C10909" t="str">
            <v>1000P</v>
          </cell>
          <cell r="D10909" t="str">
            <v>개</v>
          </cell>
        </row>
        <row r="10910">
          <cell r="A10910">
            <v>8099010</v>
          </cell>
          <cell r="B10910" t="str">
            <v>LOOP COIL</v>
          </cell>
          <cell r="C10910" t="str">
            <v>1회로</v>
          </cell>
          <cell r="D10910" t="str">
            <v>개</v>
          </cell>
        </row>
        <row r="10911">
          <cell r="A10911">
            <v>8099011</v>
          </cell>
          <cell r="B10911" t="str">
            <v>차량 검지기</v>
          </cell>
          <cell r="C10911" t="str">
            <v>2회로</v>
          </cell>
          <cell r="D10911" t="str">
            <v>개</v>
          </cell>
        </row>
        <row r="10912">
          <cell r="A10912">
            <v>8099012</v>
          </cell>
          <cell r="B10912" t="str">
            <v>중앙 제어 장치</v>
          </cell>
          <cell r="C10912" t="str">
            <v xml:space="preserve"> </v>
          </cell>
          <cell r="D10912" t="str">
            <v>개</v>
          </cell>
        </row>
        <row r="10913">
          <cell r="A10913">
            <v>8099013</v>
          </cell>
          <cell r="B10913" t="str">
            <v>입구 만차 표시등</v>
          </cell>
          <cell r="C10913" t="str">
            <v>자립형</v>
          </cell>
          <cell r="D10913" t="str">
            <v>개</v>
          </cell>
        </row>
        <row r="10914">
          <cell r="A10914">
            <v>8099014</v>
          </cell>
          <cell r="B10914" t="str">
            <v>출차 주의등</v>
          </cell>
          <cell r="C10914" t="str">
            <v xml:space="preserve"> </v>
          </cell>
          <cell r="D10914" t="str">
            <v>개</v>
          </cell>
        </row>
        <row r="10915">
          <cell r="A10915">
            <v>8099015</v>
          </cell>
          <cell r="B10915" t="str">
            <v>장내 경보등</v>
          </cell>
          <cell r="C10915" t="str">
            <v>천정형</v>
          </cell>
          <cell r="D10915" t="str">
            <v>개</v>
          </cell>
        </row>
        <row r="10916">
          <cell r="A10916">
            <v>8099016</v>
          </cell>
          <cell r="B10916" t="str">
            <v>유도등</v>
          </cell>
          <cell r="C10916" t="str">
            <v>단면</v>
          </cell>
          <cell r="D10916" t="str">
            <v>개</v>
          </cell>
        </row>
        <row r="10917">
          <cell r="A10917">
            <v>8099017</v>
          </cell>
          <cell r="B10917" t="str">
            <v>유도등</v>
          </cell>
          <cell r="C10917" t="str">
            <v>양면</v>
          </cell>
          <cell r="D10917" t="str">
            <v>개</v>
          </cell>
        </row>
        <row r="10918">
          <cell r="A10918">
            <v>8099018</v>
          </cell>
          <cell r="B10918" t="str">
            <v>주차권 발행기</v>
          </cell>
          <cell r="C10918" t="str">
            <v>자기식</v>
          </cell>
          <cell r="D10918" t="str">
            <v>SET</v>
          </cell>
        </row>
        <row r="10919">
          <cell r="A10919">
            <v>8099019</v>
          </cell>
          <cell r="B10919" t="str">
            <v>요금계산기</v>
          </cell>
          <cell r="C10919" t="str">
            <v xml:space="preserve"> </v>
          </cell>
          <cell r="D10919" t="str">
            <v>SET</v>
          </cell>
        </row>
        <row r="10920">
          <cell r="A10920">
            <v>8099020</v>
          </cell>
          <cell r="B10920" t="str">
            <v>GATE(옥외)</v>
          </cell>
          <cell r="C10920" t="str">
            <v xml:space="preserve"> </v>
          </cell>
          <cell r="D10920" t="str">
            <v>SET</v>
          </cell>
        </row>
        <row r="10921">
          <cell r="A10921">
            <v>8099021</v>
          </cell>
          <cell r="B10921" t="str">
            <v>정기권 독취기</v>
          </cell>
          <cell r="C10921" t="str">
            <v>자기식</v>
          </cell>
          <cell r="D10921" t="str">
            <v>SET</v>
          </cell>
        </row>
        <row r="10922">
          <cell r="A10922">
            <v>8099022</v>
          </cell>
          <cell r="B10922" t="str">
            <v>층별 만차표시등</v>
          </cell>
          <cell r="C10922" t="str">
            <v xml:space="preserve"> </v>
          </cell>
          <cell r="D10922" t="str">
            <v>개</v>
          </cell>
        </row>
        <row r="10923">
          <cell r="A10923">
            <v>8099023</v>
          </cell>
          <cell r="B10923" t="str">
            <v>HOST COMPUTER</v>
          </cell>
          <cell r="C10923" t="str">
            <v xml:space="preserve"> </v>
          </cell>
          <cell r="D10923" t="str">
            <v>SET</v>
          </cell>
        </row>
        <row r="10924">
          <cell r="A10924">
            <v>8099024</v>
          </cell>
          <cell r="B10924" t="str">
            <v>MASTER PANEL</v>
          </cell>
          <cell r="C10924" t="str">
            <v xml:space="preserve"> </v>
          </cell>
          <cell r="D10924" t="str">
            <v>면</v>
          </cell>
        </row>
        <row r="10925">
          <cell r="A10925">
            <v>8099025</v>
          </cell>
          <cell r="B10925" t="str">
            <v>MANEGMENT STATION</v>
          </cell>
          <cell r="C10925" t="str">
            <v xml:space="preserve"> </v>
          </cell>
          <cell r="D10925" t="str">
            <v>SET</v>
          </cell>
        </row>
        <row r="10926">
          <cell r="A10926">
            <v>8099026</v>
          </cell>
          <cell r="B10926" t="str">
            <v>HOME AUTO</v>
          </cell>
          <cell r="C10926" t="str">
            <v xml:space="preserve"> </v>
          </cell>
          <cell r="D10926" t="str">
            <v>대</v>
          </cell>
        </row>
        <row r="10927">
          <cell r="A10927">
            <v>8099027</v>
          </cell>
          <cell r="B10927" t="str">
            <v>진입금지등</v>
          </cell>
          <cell r="C10927" t="str">
            <v>천정형</v>
          </cell>
          <cell r="D10927" t="str">
            <v>개</v>
          </cell>
        </row>
        <row r="10928">
          <cell r="A10928">
            <v>8099028</v>
          </cell>
          <cell r="B10928" t="str">
            <v>차량검지기</v>
          </cell>
          <cell r="C10928" t="str">
            <v>1회로</v>
          </cell>
          <cell r="D10928" t="str">
            <v>개</v>
          </cell>
        </row>
        <row r="10929">
          <cell r="A10929">
            <v>8099029</v>
          </cell>
          <cell r="B10929" t="str">
            <v>스피커</v>
          </cell>
          <cell r="C10929" t="str">
            <v>HORN 15W</v>
          </cell>
          <cell r="D10929" t="str">
            <v>개</v>
          </cell>
        </row>
        <row r="10930">
          <cell r="A10930">
            <v>8099030</v>
          </cell>
          <cell r="B10930" t="str">
            <v>스피커</v>
          </cell>
          <cell r="C10930" t="str">
            <v>벽부(매입)1W</v>
          </cell>
          <cell r="D10930" t="str">
            <v>개</v>
          </cell>
        </row>
        <row r="10931">
          <cell r="A10931">
            <v>8099031</v>
          </cell>
          <cell r="B10931" t="str">
            <v>스피커(알루미늄)</v>
          </cell>
          <cell r="C10931" t="str">
            <v>천정 3W</v>
          </cell>
          <cell r="D10931" t="str">
            <v>개</v>
          </cell>
        </row>
        <row r="10932">
          <cell r="A10932">
            <v>8099032</v>
          </cell>
          <cell r="B10932" t="str">
            <v>스피커</v>
          </cell>
          <cell r="C10932" t="str">
            <v>벽부 3W</v>
          </cell>
          <cell r="D10932" t="str">
            <v>개</v>
          </cell>
        </row>
        <row r="10933">
          <cell r="A10933">
            <v>8099033</v>
          </cell>
          <cell r="B10933" t="str">
            <v>스피커</v>
          </cell>
          <cell r="C10933" t="str">
            <v>천정 10W</v>
          </cell>
          <cell r="D10933" t="str">
            <v>개</v>
          </cell>
        </row>
        <row r="10934">
          <cell r="A10934">
            <v>8099034</v>
          </cell>
          <cell r="B10934" t="str">
            <v>ATT</v>
          </cell>
          <cell r="C10934" t="str">
            <v>20W 이하</v>
          </cell>
          <cell r="D10934" t="str">
            <v>개</v>
          </cell>
        </row>
        <row r="10935">
          <cell r="A10935">
            <v>8099035</v>
          </cell>
          <cell r="B10935" t="str">
            <v>스피커(ATT부)</v>
          </cell>
          <cell r="C10935" t="str">
            <v>천정 3W</v>
          </cell>
          <cell r="D10935" t="str">
            <v>개</v>
          </cell>
        </row>
        <row r="10936">
          <cell r="A10936">
            <v>8099036</v>
          </cell>
          <cell r="B10936" t="str">
            <v>LOCAL SELECTOR</v>
          </cell>
          <cell r="C10936" t="str">
            <v xml:space="preserve"> </v>
          </cell>
          <cell r="D10936" t="str">
            <v>개</v>
          </cell>
        </row>
        <row r="10937">
          <cell r="A10937">
            <v>8099037</v>
          </cell>
          <cell r="B10937" t="str">
            <v>스피커</v>
          </cell>
          <cell r="C10937" t="str">
            <v>HORN 20W</v>
          </cell>
          <cell r="D10937" t="str">
            <v>개</v>
          </cell>
        </row>
        <row r="10938">
          <cell r="A10938">
            <v>8099038</v>
          </cell>
          <cell r="B10938" t="str">
            <v>스피커</v>
          </cell>
          <cell r="C10938" t="str">
            <v>HORN 10W</v>
          </cell>
          <cell r="D10938" t="str">
            <v>개</v>
          </cell>
        </row>
        <row r="10939">
          <cell r="A10939">
            <v>8099039</v>
          </cell>
          <cell r="B10939" t="str">
            <v>BS ANT</v>
          </cell>
          <cell r="C10939" t="str">
            <v xml:space="preserve"> </v>
          </cell>
          <cell r="D10939" t="str">
            <v>개</v>
          </cell>
        </row>
        <row r="10940">
          <cell r="A10940">
            <v>8099040</v>
          </cell>
          <cell r="B10940" t="str">
            <v>STAR ANT</v>
          </cell>
          <cell r="C10940" t="str">
            <v xml:space="preserve"> </v>
          </cell>
          <cell r="D10940" t="str">
            <v>개</v>
          </cell>
        </row>
        <row r="10941">
          <cell r="A10941">
            <v>8099041</v>
          </cell>
          <cell r="B10941" t="str">
            <v>스피커(ATT부)</v>
          </cell>
          <cell r="C10941" t="str">
            <v>천정 10W</v>
          </cell>
          <cell r="D10941" t="str">
            <v>개</v>
          </cell>
        </row>
        <row r="10942">
          <cell r="A10942">
            <v>8099042</v>
          </cell>
          <cell r="B10942" t="str">
            <v>스피커(ATT부)</v>
          </cell>
          <cell r="C10942" t="str">
            <v>벽부 3W</v>
          </cell>
          <cell r="D10942" t="str">
            <v>개</v>
          </cell>
        </row>
        <row r="10943">
          <cell r="A10943">
            <v>8099043</v>
          </cell>
          <cell r="B10943" t="str">
            <v>스피커(ATT부)</v>
          </cell>
          <cell r="C10943" t="str">
            <v>벽부 10W</v>
          </cell>
          <cell r="D10943" t="str">
            <v>개</v>
          </cell>
        </row>
        <row r="10944">
          <cell r="A10944">
            <v>8099044</v>
          </cell>
          <cell r="B10944" t="str">
            <v>COMBINER</v>
          </cell>
          <cell r="C10944" t="str">
            <v xml:space="preserve"> </v>
          </cell>
          <cell r="D10944" t="str">
            <v>개</v>
          </cell>
        </row>
        <row r="10945">
          <cell r="A10945">
            <v>8099045</v>
          </cell>
          <cell r="B10945" t="str">
            <v>MODULATOR</v>
          </cell>
          <cell r="C10945" t="str">
            <v xml:space="preserve"> </v>
          </cell>
          <cell r="D10945" t="str">
            <v>개</v>
          </cell>
        </row>
        <row r="10946">
          <cell r="A10946">
            <v>8099046</v>
          </cell>
          <cell r="B10946" t="str">
            <v>위성 TUNER</v>
          </cell>
          <cell r="C10946" t="str">
            <v>NHK,STAR</v>
          </cell>
          <cell r="D10946" t="str">
            <v>개</v>
          </cell>
        </row>
        <row r="10947">
          <cell r="A10947">
            <v>8099047</v>
          </cell>
          <cell r="B10947" t="str">
            <v>스피커</v>
          </cell>
          <cell r="C10947" t="str">
            <v>천정사각 1W</v>
          </cell>
          <cell r="D10947" t="str">
            <v>개</v>
          </cell>
        </row>
        <row r="10948">
          <cell r="A10948">
            <v>8099048</v>
          </cell>
          <cell r="B10948" t="str">
            <v>MIC JACK BOX</v>
          </cell>
          <cell r="C10948" t="str">
            <v xml:space="preserve"> </v>
          </cell>
          <cell r="D10948" t="str">
            <v>개</v>
          </cell>
        </row>
        <row r="10949">
          <cell r="A10949">
            <v>8099049</v>
          </cell>
          <cell r="B10949" t="str">
            <v>SPEAKER JACK BOX</v>
          </cell>
          <cell r="C10949" t="str">
            <v xml:space="preserve"> </v>
          </cell>
          <cell r="D10949" t="str">
            <v>개</v>
          </cell>
        </row>
        <row r="10950">
          <cell r="A10950">
            <v>8099050</v>
          </cell>
          <cell r="B10950" t="str">
            <v>인터폰 JACK BOX</v>
          </cell>
          <cell r="C10950" t="str">
            <v xml:space="preserve"> </v>
          </cell>
          <cell r="D10950" t="str">
            <v>개</v>
          </cell>
        </row>
        <row r="10951">
          <cell r="A10951">
            <v>8099051</v>
          </cell>
          <cell r="B10951" t="str">
            <v>위성 CONVERTER</v>
          </cell>
          <cell r="C10951" t="str">
            <v>NHK,STAR</v>
          </cell>
          <cell r="D10951" t="str">
            <v>SET</v>
          </cell>
        </row>
        <row r="10952">
          <cell r="A10952">
            <v>8099052</v>
          </cell>
          <cell r="B10952" t="str">
            <v>TV 분배기박스(연강)</v>
          </cell>
          <cell r="C10952" t="str">
            <v>200x300x150</v>
          </cell>
          <cell r="D10952" t="str">
            <v>개</v>
          </cell>
        </row>
        <row r="10953">
          <cell r="A10953">
            <v>8099053</v>
          </cell>
          <cell r="B10953" t="str">
            <v>TV 분배기박스(연강)</v>
          </cell>
          <cell r="C10953" t="str">
            <v>300x400x150</v>
          </cell>
          <cell r="D10953" t="str">
            <v>개</v>
          </cell>
        </row>
        <row r="10954">
          <cell r="A10954">
            <v>8099054</v>
          </cell>
          <cell r="B10954" t="str">
            <v>TV 분배기박스(연강)</v>
          </cell>
          <cell r="C10954" t="str">
            <v>400x400x200</v>
          </cell>
          <cell r="D10954" t="str">
            <v>개</v>
          </cell>
        </row>
        <row r="10955">
          <cell r="A10955">
            <v>8099055</v>
          </cell>
          <cell r="B10955" t="str">
            <v>TV 분배기박스(연강)</v>
          </cell>
          <cell r="C10955" t="str">
            <v>500x600x200</v>
          </cell>
          <cell r="D10955" t="str">
            <v>개</v>
          </cell>
        </row>
        <row r="10956">
          <cell r="A10956">
            <v>8099056</v>
          </cell>
          <cell r="B10956" t="str">
            <v>TV 분배기박스(연강)</v>
          </cell>
          <cell r="C10956" t="str">
            <v>600x800x200</v>
          </cell>
          <cell r="D10956" t="str">
            <v>개</v>
          </cell>
        </row>
        <row r="10957">
          <cell r="A10957">
            <v>8099057</v>
          </cell>
          <cell r="B10957" t="str">
            <v>분배기</v>
          </cell>
          <cell r="C10957" t="str">
            <v>8 회로</v>
          </cell>
          <cell r="D10957" t="str">
            <v>개</v>
          </cell>
        </row>
        <row r="10958">
          <cell r="A10958">
            <v>8099058</v>
          </cell>
          <cell r="B10958" t="str">
            <v>간선증폭기</v>
          </cell>
          <cell r="C10958" t="str">
            <v>쌍방향</v>
          </cell>
          <cell r="D10958" t="str">
            <v>개</v>
          </cell>
        </row>
        <row r="10959">
          <cell r="A10959">
            <v>8099059</v>
          </cell>
          <cell r="B10959" t="str">
            <v>분기증폭기</v>
          </cell>
          <cell r="C10959" t="str">
            <v>쌍방향</v>
          </cell>
          <cell r="D10959" t="str">
            <v>개</v>
          </cell>
        </row>
        <row r="10960">
          <cell r="A10960">
            <v>8099060</v>
          </cell>
          <cell r="B10960" t="str">
            <v>분배증폭기</v>
          </cell>
          <cell r="C10960" t="str">
            <v>쌍방향</v>
          </cell>
          <cell r="D10960" t="str">
            <v>개</v>
          </cell>
        </row>
        <row r="10961">
          <cell r="A10961">
            <v>8099061</v>
          </cell>
          <cell r="B10961" t="str">
            <v>DIRECTIONAL COUPLER</v>
          </cell>
          <cell r="C10961" t="str">
            <v xml:space="preserve"> </v>
          </cell>
          <cell r="D10961" t="str">
            <v>개</v>
          </cell>
        </row>
        <row r="10962">
          <cell r="A10962">
            <v>8099062</v>
          </cell>
          <cell r="B10962" t="str">
            <v>SPLITTER</v>
          </cell>
          <cell r="C10962" t="str">
            <v>2 WAY</v>
          </cell>
          <cell r="D10962" t="str">
            <v>개</v>
          </cell>
        </row>
        <row r="10963">
          <cell r="A10963">
            <v>8099063</v>
          </cell>
          <cell r="B10963" t="str">
            <v>SPLITTER</v>
          </cell>
          <cell r="C10963" t="str">
            <v>3 WAY</v>
          </cell>
          <cell r="D10963" t="str">
            <v>개</v>
          </cell>
        </row>
        <row r="10964">
          <cell r="A10964">
            <v>8099064</v>
          </cell>
          <cell r="B10964" t="str">
            <v>쌍방향 분배기</v>
          </cell>
          <cell r="C10964" t="str">
            <v>6 분배기</v>
          </cell>
          <cell r="D10964" t="str">
            <v>개</v>
          </cell>
        </row>
        <row r="10965">
          <cell r="A10965">
            <v>8099065</v>
          </cell>
          <cell r="B10965" t="str">
            <v>쌍방향 분배기</v>
          </cell>
          <cell r="C10965" t="str">
            <v>8 분배기</v>
          </cell>
          <cell r="D10965" t="str">
            <v>개</v>
          </cell>
        </row>
        <row r="10966">
          <cell r="A10966">
            <v>8099066</v>
          </cell>
          <cell r="B10966" t="str">
            <v>쌍방향 분배기</v>
          </cell>
          <cell r="C10966" t="str">
            <v>3 분배기</v>
          </cell>
          <cell r="D10966" t="str">
            <v>개</v>
          </cell>
        </row>
        <row r="10967">
          <cell r="A10967">
            <v>8099067</v>
          </cell>
          <cell r="B10967" t="str">
            <v>쌍방향 분배기</v>
          </cell>
          <cell r="C10967" t="str">
            <v>5 분배기</v>
          </cell>
          <cell r="D10967" t="str">
            <v>개</v>
          </cell>
        </row>
        <row r="10968">
          <cell r="A10968">
            <v>8099068</v>
          </cell>
          <cell r="B10968" t="str">
            <v>쌍방향 분기기</v>
          </cell>
          <cell r="C10968" t="str">
            <v>1 분기기</v>
          </cell>
          <cell r="D10968" t="str">
            <v>개</v>
          </cell>
        </row>
        <row r="10969">
          <cell r="A10969">
            <v>8099069</v>
          </cell>
          <cell r="B10969" t="str">
            <v>쌍방향 분기기</v>
          </cell>
          <cell r="C10969" t="str">
            <v>2 분기기</v>
          </cell>
          <cell r="D10969" t="str">
            <v>개</v>
          </cell>
        </row>
        <row r="10970">
          <cell r="A10970">
            <v>8099072</v>
          </cell>
          <cell r="B10970" t="str">
            <v>TAP OFF</v>
          </cell>
          <cell r="C10970" t="str">
            <v>8 WAY</v>
          </cell>
          <cell r="D10970" t="str">
            <v>EA</v>
          </cell>
        </row>
        <row r="10971">
          <cell r="A10971">
            <v>8101001</v>
          </cell>
          <cell r="B10971" t="str">
            <v>열감지기</v>
          </cell>
          <cell r="C10971" t="str">
            <v>차동식스포트형</v>
          </cell>
          <cell r="D10971" t="str">
            <v>개</v>
          </cell>
        </row>
        <row r="10972">
          <cell r="A10972">
            <v>8101002</v>
          </cell>
          <cell r="B10972" t="str">
            <v>열감지기</v>
          </cell>
          <cell r="C10972" t="str">
            <v>차동식분포형</v>
          </cell>
          <cell r="D10972" t="str">
            <v>개</v>
          </cell>
        </row>
        <row r="10973">
          <cell r="A10973">
            <v>8101003</v>
          </cell>
          <cell r="B10973" t="str">
            <v>열감지기</v>
          </cell>
          <cell r="C10973" t="str">
            <v>차동식방폭분포형</v>
          </cell>
          <cell r="D10973" t="str">
            <v>개</v>
          </cell>
        </row>
        <row r="10974">
          <cell r="A10974">
            <v>8101004</v>
          </cell>
          <cell r="B10974" t="str">
            <v>열감지기</v>
          </cell>
          <cell r="C10974" t="str">
            <v>정온식스포트형</v>
          </cell>
          <cell r="D10974" t="str">
            <v>개</v>
          </cell>
        </row>
        <row r="10975">
          <cell r="A10975">
            <v>8101005</v>
          </cell>
          <cell r="B10975" t="str">
            <v>열감지기</v>
          </cell>
          <cell r="C10975" t="str">
            <v>정온식방폭형</v>
          </cell>
          <cell r="D10975" t="str">
            <v>개</v>
          </cell>
        </row>
        <row r="10976">
          <cell r="A10976">
            <v>8101006</v>
          </cell>
          <cell r="B10976" t="str">
            <v>열감지기</v>
          </cell>
          <cell r="C10976" t="str">
            <v>정온식방수형</v>
          </cell>
          <cell r="D10976" t="str">
            <v>개</v>
          </cell>
        </row>
        <row r="10977">
          <cell r="A10977">
            <v>8101020</v>
          </cell>
          <cell r="B10977" t="str">
            <v>연기감지기(노출)</v>
          </cell>
          <cell r="C10977" t="str">
            <v>이온화식 2종</v>
          </cell>
          <cell r="D10977" t="str">
            <v>개</v>
          </cell>
        </row>
        <row r="10978">
          <cell r="A10978">
            <v>8101021</v>
          </cell>
          <cell r="B10978" t="str">
            <v>연기감지기(노출)</v>
          </cell>
          <cell r="C10978" t="str">
            <v>이온화식 3종</v>
          </cell>
          <cell r="D10978" t="str">
            <v>개</v>
          </cell>
        </row>
        <row r="10979">
          <cell r="A10979">
            <v>8101040</v>
          </cell>
          <cell r="B10979" t="str">
            <v>연기감지기(매입)</v>
          </cell>
          <cell r="C10979" t="str">
            <v>이온화식 2종</v>
          </cell>
          <cell r="D10979" t="str">
            <v>개</v>
          </cell>
        </row>
        <row r="10980">
          <cell r="A10980">
            <v>8101041</v>
          </cell>
          <cell r="B10980" t="str">
            <v>연기감지기(매입)</v>
          </cell>
          <cell r="C10980" t="str">
            <v>이온화식 3종</v>
          </cell>
          <cell r="D10980" t="str">
            <v>개</v>
          </cell>
        </row>
        <row r="10981">
          <cell r="A10981">
            <v>8101060</v>
          </cell>
          <cell r="B10981" t="str">
            <v>연기감지기</v>
          </cell>
          <cell r="C10981" t="str">
            <v>광전식2종-축적</v>
          </cell>
          <cell r="D10981" t="str">
            <v>개</v>
          </cell>
        </row>
        <row r="10982">
          <cell r="A10982">
            <v>8101061</v>
          </cell>
          <cell r="B10982" t="str">
            <v>연기감지기</v>
          </cell>
          <cell r="C10982" t="str">
            <v>광전식2종-비축적</v>
          </cell>
          <cell r="D10982" t="str">
            <v>개</v>
          </cell>
        </row>
        <row r="10983">
          <cell r="A10983">
            <v>8101080</v>
          </cell>
          <cell r="B10983" t="str">
            <v>감지기 (ANALOG)</v>
          </cell>
          <cell r="C10983" t="str">
            <v>열식</v>
          </cell>
          <cell r="D10983" t="str">
            <v>개</v>
          </cell>
        </row>
        <row r="10984">
          <cell r="A10984">
            <v>8101081</v>
          </cell>
          <cell r="B10984" t="str">
            <v>감지기 (ANALOG)</v>
          </cell>
          <cell r="C10984" t="str">
            <v>이온화식</v>
          </cell>
          <cell r="D10984" t="str">
            <v>개</v>
          </cell>
        </row>
        <row r="10985">
          <cell r="A10985">
            <v>8101100</v>
          </cell>
          <cell r="B10985" t="str">
            <v>공기관</v>
          </cell>
          <cell r="C10985" t="str">
            <v>외경 2.0 Φ</v>
          </cell>
          <cell r="D10985" t="str">
            <v>m</v>
          </cell>
        </row>
        <row r="10986">
          <cell r="A10986">
            <v>8102001</v>
          </cell>
          <cell r="B10986" t="str">
            <v>피난구유도등</v>
          </cell>
          <cell r="C10986" t="str">
            <v>FL40W 대형</v>
          </cell>
          <cell r="D10986" t="str">
            <v>개</v>
          </cell>
        </row>
        <row r="10987">
          <cell r="A10987">
            <v>8102002</v>
          </cell>
          <cell r="B10987" t="str">
            <v>피난구유도등</v>
          </cell>
          <cell r="C10987" t="str">
            <v>FL20W 중형</v>
          </cell>
          <cell r="D10987" t="str">
            <v>개</v>
          </cell>
        </row>
        <row r="10988">
          <cell r="A10988">
            <v>8102003</v>
          </cell>
          <cell r="B10988" t="str">
            <v>피난구유도등</v>
          </cell>
          <cell r="C10988" t="str">
            <v>FL10W 소형</v>
          </cell>
          <cell r="D10988" t="str">
            <v>개</v>
          </cell>
        </row>
        <row r="10989">
          <cell r="A10989">
            <v>8102020</v>
          </cell>
          <cell r="B10989" t="str">
            <v>통로유도등</v>
          </cell>
          <cell r="C10989" t="str">
            <v>FL10W 매입형</v>
          </cell>
          <cell r="D10989" t="str">
            <v>개</v>
          </cell>
        </row>
        <row r="10990">
          <cell r="A10990">
            <v>8102021</v>
          </cell>
          <cell r="B10990" t="str">
            <v>통로유도등</v>
          </cell>
          <cell r="C10990" t="str">
            <v>FL10W 노출형</v>
          </cell>
          <cell r="D10990" t="str">
            <v>개</v>
          </cell>
        </row>
        <row r="10991">
          <cell r="A10991">
            <v>8102040</v>
          </cell>
          <cell r="B10991" t="str">
            <v>객석유도등</v>
          </cell>
          <cell r="C10991" t="str">
            <v>DC24V 3W</v>
          </cell>
          <cell r="D10991" t="str">
            <v>개</v>
          </cell>
        </row>
        <row r="10992">
          <cell r="A10992">
            <v>8102060</v>
          </cell>
          <cell r="B10992" t="str">
            <v>방폭유도등</v>
          </cell>
          <cell r="C10992" t="str">
            <v>10W</v>
          </cell>
          <cell r="D10992" t="str">
            <v>개</v>
          </cell>
        </row>
        <row r="10993">
          <cell r="A10993">
            <v>8102061</v>
          </cell>
          <cell r="B10993" t="str">
            <v>방폭유도등</v>
          </cell>
          <cell r="C10993" t="str">
            <v>20W</v>
          </cell>
          <cell r="D10993" t="str">
            <v>개</v>
          </cell>
        </row>
        <row r="10994">
          <cell r="A10994">
            <v>8102080</v>
          </cell>
          <cell r="B10994" t="str">
            <v>축광유도표지판</v>
          </cell>
          <cell r="C10994" t="str">
            <v>안내</v>
          </cell>
          <cell r="D10994" t="str">
            <v>개</v>
          </cell>
        </row>
        <row r="10995">
          <cell r="A10995">
            <v>8102081</v>
          </cell>
          <cell r="B10995" t="str">
            <v>축광유도표지판</v>
          </cell>
          <cell r="C10995" t="str">
            <v>피난구</v>
          </cell>
          <cell r="D10995" t="str">
            <v>개</v>
          </cell>
        </row>
        <row r="10996">
          <cell r="A10996">
            <v>8102082</v>
          </cell>
          <cell r="B10996" t="str">
            <v>축광유도표지판</v>
          </cell>
          <cell r="C10996" t="str">
            <v>피난계단</v>
          </cell>
          <cell r="D10996" t="str">
            <v>개</v>
          </cell>
        </row>
        <row r="10997">
          <cell r="A10997">
            <v>8102083</v>
          </cell>
          <cell r="B10997" t="str">
            <v>축광유도표지판</v>
          </cell>
          <cell r="C10997" t="str">
            <v>복도통로</v>
          </cell>
          <cell r="D10997" t="str">
            <v>개</v>
          </cell>
        </row>
        <row r="10998">
          <cell r="A10998">
            <v>8102084</v>
          </cell>
          <cell r="B10998" t="str">
            <v>축광유도표지판</v>
          </cell>
          <cell r="C10998" t="str">
            <v>계단통로</v>
          </cell>
          <cell r="D10998" t="str">
            <v>개</v>
          </cell>
        </row>
        <row r="10999">
          <cell r="A10999">
            <v>8102100</v>
          </cell>
          <cell r="B10999" t="str">
            <v>유도등박스</v>
          </cell>
          <cell r="C10999" t="str">
            <v>매입형</v>
          </cell>
          <cell r="D10999" t="str">
            <v>개</v>
          </cell>
        </row>
        <row r="11000">
          <cell r="A11000">
            <v>8103001</v>
          </cell>
          <cell r="B11000" t="str">
            <v>화재수신기-P형1급</v>
          </cell>
          <cell r="C11000" t="str">
            <v>5 회로(벽부)</v>
          </cell>
          <cell r="D11000" t="str">
            <v>대</v>
          </cell>
        </row>
        <row r="11001">
          <cell r="A11001">
            <v>8103002</v>
          </cell>
          <cell r="B11001" t="str">
            <v>화재수신기-P형1급</v>
          </cell>
          <cell r="C11001" t="str">
            <v>10회로(벽부)</v>
          </cell>
          <cell r="D11001" t="str">
            <v>대</v>
          </cell>
        </row>
        <row r="11002">
          <cell r="A11002">
            <v>8103003</v>
          </cell>
          <cell r="B11002" t="str">
            <v>화재수신기-P형1급</v>
          </cell>
          <cell r="C11002" t="str">
            <v>15회로(벽부)</v>
          </cell>
          <cell r="D11002" t="str">
            <v>대</v>
          </cell>
        </row>
        <row r="11003">
          <cell r="A11003">
            <v>8103004</v>
          </cell>
          <cell r="B11003" t="str">
            <v>화재수신기-P형1급</v>
          </cell>
          <cell r="C11003" t="str">
            <v>20회로(벽부)</v>
          </cell>
          <cell r="D11003" t="str">
            <v>대</v>
          </cell>
        </row>
        <row r="11004">
          <cell r="A11004">
            <v>8103005</v>
          </cell>
          <cell r="B11004" t="str">
            <v>화재수신기-P형1급</v>
          </cell>
          <cell r="C11004" t="str">
            <v>25회로(벽부)</v>
          </cell>
          <cell r="D11004" t="str">
            <v>대</v>
          </cell>
        </row>
        <row r="11005">
          <cell r="A11005">
            <v>8103006</v>
          </cell>
          <cell r="B11005" t="str">
            <v>화재수신기-P형1급</v>
          </cell>
          <cell r="C11005" t="str">
            <v>30회로(벽부)</v>
          </cell>
          <cell r="D11005" t="str">
            <v>대</v>
          </cell>
        </row>
        <row r="11006">
          <cell r="A11006">
            <v>8103007</v>
          </cell>
          <cell r="B11006" t="str">
            <v>화재수신기-P형1급</v>
          </cell>
          <cell r="C11006" t="str">
            <v>35회로(벽부)</v>
          </cell>
          <cell r="D11006" t="str">
            <v>대</v>
          </cell>
        </row>
        <row r="11007">
          <cell r="A11007">
            <v>8103008</v>
          </cell>
          <cell r="B11007" t="str">
            <v>화재수신기-P형1급</v>
          </cell>
          <cell r="C11007" t="str">
            <v>40회로(벽부)</v>
          </cell>
          <cell r="D11007" t="str">
            <v>대</v>
          </cell>
        </row>
        <row r="11008">
          <cell r="A11008">
            <v>8103009</v>
          </cell>
          <cell r="B11008" t="str">
            <v>화재수신기-P형1급</v>
          </cell>
          <cell r="C11008" t="str">
            <v>45회로(벽부)</v>
          </cell>
          <cell r="D11008" t="str">
            <v>대</v>
          </cell>
        </row>
        <row r="11009">
          <cell r="A11009">
            <v>8103010</v>
          </cell>
          <cell r="B11009" t="str">
            <v>화재수신기-P형1급</v>
          </cell>
          <cell r="C11009" t="str">
            <v>50회로(벽부)</v>
          </cell>
          <cell r="D11009" t="str">
            <v>대</v>
          </cell>
        </row>
        <row r="11010">
          <cell r="A11010">
            <v>8103040</v>
          </cell>
          <cell r="B11010" t="str">
            <v>화재수신기-P형1급</v>
          </cell>
          <cell r="C11010" t="str">
            <v>35회로(자립)</v>
          </cell>
          <cell r="D11010" t="str">
            <v>대</v>
          </cell>
        </row>
        <row r="11011">
          <cell r="A11011">
            <v>8103041</v>
          </cell>
          <cell r="B11011" t="str">
            <v>화재수신기-P형1급</v>
          </cell>
          <cell r="C11011" t="str">
            <v>45회로(자립)</v>
          </cell>
          <cell r="D11011" t="str">
            <v>대</v>
          </cell>
        </row>
        <row r="11012">
          <cell r="A11012">
            <v>8103042</v>
          </cell>
          <cell r="B11012" t="str">
            <v>화재수신기-P형1급</v>
          </cell>
          <cell r="C11012" t="str">
            <v>50회로(자립)</v>
          </cell>
          <cell r="D11012" t="str">
            <v>대</v>
          </cell>
        </row>
        <row r="11013">
          <cell r="A11013">
            <v>8103043</v>
          </cell>
          <cell r="B11013" t="str">
            <v>화재수신기-P형1급</v>
          </cell>
          <cell r="C11013" t="str">
            <v>60회로(자립)</v>
          </cell>
          <cell r="D11013" t="str">
            <v>대</v>
          </cell>
        </row>
        <row r="11014">
          <cell r="A11014">
            <v>8103044</v>
          </cell>
          <cell r="B11014" t="str">
            <v>화재수신기-P형1급</v>
          </cell>
          <cell r="C11014" t="str">
            <v>70회로(자립)</v>
          </cell>
          <cell r="D11014" t="str">
            <v>대</v>
          </cell>
        </row>
        <row r="11015">
          <cell r="A11015">
            <v>8103045</v>
          </cell>
          <cell r="B11015" t="str">
            <v>화재수신기-P형1급</v>
          </cell>
          <cell r="C11015" t="str">
            <v>80회로(자립)</v>
          </cell>
          <cell r="D11015" t="str">
            <v>대</v>
          </cell>
        </row>
        <row r="11016">
          <cell r="A11016">
            <v>8103046</v>
          </cell>
          <cell r="B11016" t="str">
            <v>화재수신기-P형1급</v>
          </cell>
          <cell r="C11016" t="str">
            <v>90회로(자립)</v>
          </cell>
          <cell r="D11016" t="str">
            <v>대</v>
          </cell>
        </row>
        <row r="11017">
          <cell r="A11017">
            <v>8103047</v>
          </cell>
          <cell r="B11017" t="str">
            <v>화재수신기-P형1급</v>
          </cell>
          <cell r="C11017" t="str">
            <v>100회로(자립)</v>
          </cell>
          <cell r="D11017" t="str">
            <v>대</v>
          </cell>
        </row>
        <row r="11018">
          <cell r="A11018">
            <v>8103048</v>
          </cell>
          <cell r="B11018" t="str">
            <v>화재수신기-P형1급</v>
          </cell>
          <cell r="C11018" t="str">
            <v>120회로(자립)</v>
          </cell>
          <cell r="D11018" t="str">
            <v>대</v>
          </cell>
        </row>
        <row r="11019">
          <cell r="A11019">
            <v>8103049</v>
          </cell>
          <cell r="B11019" t="str">
            <v>화재수신기-P형1급</v>
          </cell>
          <cell r="C11019" t="str">
            <v>150회로(자립)</v>
          </cell>
          <cell r="D11019" t="str">
            <v>대</v>
          </cell>
        </row>
        <row r="11020">
          <cell r="A11020">
            <v>8103060</v>
          </cell>
          <cell r="B11020" t="str">
            <v>수신기 추가</v>
          </cell>
          <cell r="C11020" t="str">
            <v>수신 1회로당</v>
          </cell>
          <cell r="D11020" t="str">
            <v>회로</v>
          </cell>
        </row>
        <row r="11021">
          <cell r="A11021">
            <v>8103061</v>
          </cell>
          <cell r="B11021" t="str">
            <v>수신기</v>
          </cell>
          <cell r="C11021" t="str">
            <v>발화직상 기본</v>
          </cell>
          <cell r="D11021" t="str">
            <v>대</v>
          </cell>
        </row>
        <row r="11022">
          <cell r="A11022">
            <v>8103062</v>
          </cell>
          <cell r="B11022" t="str">
            <v>수신기 추가</v>
          </cell>
          <cell r="C11022" t="str">
            <v>발화직상 1회로당</v>
          </cell>
          <cell r="D11022" t="str">
            <v>회로</v>
          </cell>
        </row>
        <row r="11023">
          <cell r="A11023">
            <v>8103063</v>
          </cell>
          <cell r="B11023" t="str">
            <v>수신기</v>
          </cell>
          <cell r="C11023" t="str">
            <v>비상방송 기본</v>
          </cell>
          <cell r="D11023" t="str">
            <v>대</v>
          </cell>
        </row>
        <row r="11024">
          <cell r="A11024">
            <v>8103064</v>
          </cell>
          <cell r="B11024" t="str">
            <v>수신기 추가</v>
          </cell>
          <cell r="C11024" t="str">
            <v>비상방송 1회로당</v>
          </cell>
          <cell r="D11024" t="str">
            <v>회로</v>
          </cell>
        </row>
        <row r="11025">
          <cell r="A11025">
            <v>8103065</v>
          </cell>
          <cell r="B11025" t="str">
            <v>수신기</v>
          </cell>
          <cell r="C11025" t="str">
            <v>P형2급 5회로</v>
          </cell>
          <cell r="D11025" t="str">
            <v>대</v>
          </cell>
        </row>
        <row r="11026">
          <cell r="A11026">
            <v>8103080</v>
          </cell>
          <cell r="B11026" t="str">
            <v>부표시기</v>
          </cell>
          <cell r="C11026" t="str">
            <v>5 회로 기본</v>
          </cell>
          <cell r="D11026" t="str">
            <v>대</v>
          </cell>
        </row>
        <row r="11027">
          <cell r="A11027">
            <v>8103081</v>
          </cell>
          <cell r="B11027" t="str">
            <v>부표시기</v>
          </cell>
          <cell r="C11027" t="str">
            <v>10회로 기본</v>
          </cell>
          <cell r="D11027" t="str">
            <v>대</v>
          </cell>
        </row>
        <row r="11028">
          <cell r="A11028">
            <v>8103082</v>
          </cell>
          <cell r="B11028" t="str">
            <v>부표시기</v>
          </cell>
          <cell r="C11028" t="str">
            <v>15회로 기본</v>
          </cell>
          <cell r="D11028" t="str">
            <v>대</v>
          </cell>
        </row>
        <row r="11029">
          <cell r="A11029">
            <v>8103083</v>
          </cell>
          <cell r="B11029" t="str">
            <v>부표시기</v>
          </cell>
          <cell r="C11029" t="str">
            <v>20회로 기본</v>
          </cell>
          <cell r="D11029" t="str">
            <v>대</v>
          </cell>
        </row>
        <row r="11030">
          <cell r="A11030">
            <v>8103084</v>
          </cell>
          <cell r="B11030" t="str">
            <v>부표시기</v>
          </cell>
          <cell r="C11030" t="str">
            <v>25회로 기본</v>
          </cell>
          <cell r="D11030" t="str">
            <v>대</v>
          </cell>
        </row>
        <row r="11031">
          <cell r="A11031">
            <v>8103085</v>
          </cell>
          <cell r="B11031" t="str">
            <v>부표시기</v>
          </cell>
          <cell r="C11031" t="str">
            <v>30회로 기본</v>
          </cell>
          <cell r="D11031" t="str">
            <v>대</v>
          </cell>
        </row>
        <row r="11032">
          <cell r="A11032">
            <v>8103100</v>
          </cell>
          <cell r="B11032" t="str">
            <v>부표시기 추가</v>
          </cell>
          <cell r="C11032" t="str">
            <v>부표시기 1회로당</v>
          </cell>
          <cell r="D11032" t="str">
            <v>회로</v>
          </cell>
        </row>
        <row r="11033">
          <cell r="A11033">
            <v>8103120</v>
          </cell>
          <cell r="B11033" t="str">
            <v>R형수신기</v>
          </cell>
          <cell r="C11033" t="str">
            <v>252 회로</v>
          </cell>
          <cell r="D11033" t="str">
            <v>대</v>
          </cell>
        </row>
        <row r="11034">
          <cell r="A11034">
            <v>8103121</v>
          </cell>
          <cell r="B11034" t="str">
            <v>R형수신기</v>
          </cell>
          <cell r="C11034" t="str">
            <v>504 회로</v>
          </cell>
          <cell r="D11034" t="str">
            <v>대</v>
          </cell>
        </row>
        <row r="11035">
          <cell r="A11035">
            <v>8103122</v>
          </cell>
          <cell r="B11035" t="str">
            <v>R형수신기</v>
          </cell>
          <cell r="C11035" t="str">
            <v>756 회로</v>
          </cell>
          <cell r="D11035" t="str">
            <v>대</v>
          </cell>
        </row>
        <row r="11036">
          <cell r="A11036">
            <v>8103123</v>
          </cell>
          <cell r="B11036" t="str">
            <v>R형수신기</v>
          </cell>
          <cell r="C11036" t="str">
            <v>768 회로</v>
          </cell>
          <cell r="D11036" t="str">
            <v>대</v>
          </cell>
        </row>
        <row r="11037">
          <cell r="A11037">
            <v>8103124</v>
          </cell>
          <cell r="B11037" t="str">
            <v>R형수신기</v>
          </cell>
          <cell r="C11037" t="str">
            <v>896 회로</v>
          </cell>
          <cell r="D11037" t="str">
            <v>대</v>
          </cell>
        </row>
        <row r="11038">
          <cell r="A11038">
            <v>8103125</v>
          </cell>
          <cell r="B11038" t="str">
            <v>R형수신기</v>
          </cell>
          <cell r="C11038" t="str">
            <v>1008회로</v>
          </cell>
          <cell r="D11038" t="str">
            <v>대</v>
          </cell>
        </row>
        <row r="11039">
          <cell r="A11039">
            <v>8103140</v>
          </cell>
          <cell r="B11039" t="str">
            <v>수신기</v>
          </cell>
          <cell r="C11039" t="str">
            <v>768/768</v>
          </cell>
          <cell r="D11039" t="str">
            <v>대</v>
          </cell>
        </row>
        <row r="11040">
          <cell r="A11040">
            <v>8103141</v>
          </cell>
          <cell r="B11040" t="str">
            <v>수신기</v>
          </cell>
          <cell r="C11040" t="str">
            <v>960/660</v>
          </cell>
          <cell r="D11040" t="str">
            <v>대</v>
          </cell>
        </row>
        <row r="11041">
          <cell r="A11041">
            <v>8103142</v>
          </cell>
          <cell r="B11041" t="str">
            <v>수신기</v>
          </cell>
          <cell r="C11041" t="str">
            <v>1000/1000</v>
          </cell>
          <cell r="D11041" t="str">
            <v>대</v>
          </cell>
        </row>
        <row r="11042">
          <cell r="A11042">
            <v>8103143</v>
          </cell>
          <cell r="B11042" t="str">
            <v>수신기</v>
          </cell>
          <cell r="C11042" t="str">
            <v>1008/1008</v>
          </cell>
          <cell r="D11042" t="str">
            <v>대</v>
          </cell>
        </row>
        <row r="11043">
          <cell r="A11043">
            <v>8103160</v>
          </cell>
          <cell r="B11043" t="str">
            <v>중계기</v>
          </cell>
          <cell r="C11043" t="str">
            <v>2/2/2</v>
          </cell>
          <cell r="D11043" t="str">
            <v>대</v>
          </cell>
        </row>
        <row r="11044">
          <cell r="A11044">
            <v>8103161</v>
          </cell>
          <cell r="B11044" t="str">
            <v>중계기</v>
          </cell>
          <cell r="C11044" t="str">
            <v>32/32</v>
          </cell>
          <cell r="D11044" t="str">
            <v>대</v>
          </cell>
        </row>
        <row r="11045">
          <cell r="A11045">
            <v>8103162</v>
          </cell>
          <cell r="B11045" t="str">
            <v>중계기</v>
          </cell>
          <cell r="C11045" t="str">
            <v>자탐2회로</v>
          </cell>
          <cell r="D11045" t="str">
            <v>대</v>
          </cell>
        </row>
        <row r="11046">
          <cell r="A11046">
            <v>8103163</v>
          </cell>
          <cell r="B11046" t="str">
            <v>중계기</v>
          </cell>
          <cell r="C11046" t="str">
            <v>방배연2회로</v>
          </cell>
          <cell r="D11046" t="str">
            <v>대</v>
          </cell>
        </row>
        <row r="11047">
          <cell r="A11047">
            <v>8103164</v>
          </cell>
          <cell r="B11047" t="str">
            <v>중계기</v>
          </cell>
          <cell r="C11047" t="str">
            <v>감시2회로</v>
          </cell>
          <cell r="D11047" t="str">
            <v>대</v>
          </cell>
        </row>
        <row r="11048">
          <cell r="A11048">
            <v>8103165</v>
          </cell>
          <cell r="B11048" t="str">
            <v>중계기</v>
          </cell>
          <cell r="C11048" t="str">
            <v>아나로그2회로</v>
          </cell>
          <cell r="D11048" t="str">
            <v>대</v>
          </cell>
        </row>
        <row r="11049">
          <cell r="A11049">
            <v>8103166</v>
          </cell>
          <cell r="B11049" t="str">
            <v>중계기</v>
          </cell>
          <cell r="C11049" t="str">
            <v>기본UNIT 32/22</v>
          </cell>
          <cell r="D11049" t="str">
            <v>대</v>
          </cell>
        </row>
        <row r="11050">
          <cell r="A11050">
            <v>8103167</v>
          </cell>
          <cell r="B11050" t="str">
            <v>중계기</v>
          </cell>
          <cell r="C11050" t="str">
            <v>기본UNIT 64/44</v>
          </cell>
          <cell r="D11050" t="str">
            <v>대</v>
          </cell>
        </row>
        <row r="11051">
          <cell r="A11051">
            <v>8103168</v>
          </cell>
          <cell r="B11051" t="str">
            <v>중계기</v>
          </cell>
          <cell r="C11051" t="str">
            <v>기본UNIT 128/66</v>
          </cell>
          <cell r="D11051" t="str">
            <v>대</v>
          </cell>
        </row>
        <row r="11052">
          <cell r="A11052">
            <v>8103169</v>
          </cell>
          <cell r="B11052" t="str">
            <v>중계기</v>
          </cell>
          <cell r="C11052" t="str">
            <v>1/0 감시/제어</v>
          </cell>
          <cell r="D11052" t="str">
            <v>대</v>
          </cell>
        </row>
        <row r="11053">
          <cell r="A11053">
            <v>8103170</v>
          </cell>
          <cell r="B11053" t="str">
            <v>중계기</v>
          </cell>
          <cell r="C11053" t="str">
            <v>1/1 감시/제어</v>
          </cell>
          <cell r="D11053" t="str">
            <v>대</v>
          </cell>
        </row>
        <row r="11054">
          <cell r="A11054">
            <v>8103171</v>
          </cell>
          <cell r="B11054" t="str">
            <v>중계기</v>
          </cell>
          <cell r="C11054" t="str">
            <v>2/2 감시/제어</v>
          </cell>
          <cell r="D11054" t="str">
            <v>대</v>
          </cell>
        </row>
        <row r="11055">
          <cell r="A11055">
            <v>8103172</v>
          </cell>
          <cell r="B11055" t="str">
            <v>중계기</v>
          </cell>
          <cell r="C11055" t="str">
            <v>3/3 감시/제어</v>
          </cell>
          <cell r="D11055" t="str">
            <v>대</v>
          </cell>
        </row>
        <row r="11056">
          <cell r="A11056">
            <v>8103200</v>
          </cell>
          <cell r="B11056" t="str">
            <v>하론수신기</v>
          </cell>
          <cell r="C11056" t="str">
            <v>기본 3회로</v>
          </cell>
          <cell r="D11056" t="str">
            <v>대</v>
          </cell>
        </row>
        <row r="11057">
          <cell r="A11057">
            <v>8103201</v>
          </cell>
          <cell r="B11057" t="str">
            <v>하론수신기</v>
          </cell>
          <cell r="C11057" t="str">
            <v>5회로당</v>
          </cell>
          <cell r="D11057" t="str">
            <v>회로</v>
          </cell>
        </row>
        <row r="11058">
          <cell r="A11058">
            <v>8103202</v>
          </cell>
          <cell r="B11058" t="str">
            <v>하론수신기</v>
          </cell>
          <cell r="C11058" t="str">
            <v>6 회로</v>
          </cell>
          <cell r="D11058" t="str">
            <v>대</v>
          </cell>
        </row>
        <row r="11059">
          <cell r="A11059">
            <v>8103203</v>
          </cell>
          <cell r="B11059" t="str">
            <v>하론수신기</v>
          </cell>
          <cell r="C11059" t="str">
            <v>10회로(5 ZONE)</v>
          </cell>
          <cell r="D11059" t="str">
            <v>대</v>
          </cell>
        </row>
        <row r="11060">
          <cell r="A11060">
            <v>8103204</v>
          </cell>
          <cell r="B11060" t="str">
            <v>하론수신기</v>
          </cell>
          <cell r="C11060" t="str">
            <v>20회로</v>
          </cell>
          <cell r="D11060" t="str">
            <v>대</v>
          </cell>
        </row>
        <row r="11061">
          <cell r="A11061">
            <v>8103220</v>
          </cell>
          <cell r="B11061" t="str">
            <v>스프링클러수신기</v>
          </cell>
          <cell r="C11061" t="str">
            <v>기본 5회로</v>
          </cell>
          <cell r="D11061" t="str">
            <v>대</v>
          </cell>
        </row>
        <row r="11062">
          <cell r="A11062">
            <v>8103221</v>
          </cell>
          <cell r="B11062" t="str">
            <v>스프링클러수신기</v>
          </cell>
          <cell r="C11062" t="str">
            <v>5회로추가</v>
          </cell>
          <cell r="D11062" t="str">
            <v>회로</v>
          </cell>
        </row>
        <row r="11063">
          <cell r="A11063">
            <v>8103240</v>
          </cell>
          <cell r="B11063" t="str">
            <v>방화샷다수신기</v>
          </cell>
          <cell r="C11063" t="str">
            <v>기본 5회로</v>
          </cell>
          <cell r="D11063" t="str">
            <v>대</v>
          </cell>
        </row>
        <row r="11064">
          <cell r="A11064">
            <v>8103241</v>
          </cell>
          <cell r="B11064" t="str">
            <v>방화샷다수신기</v>
          </cell>
          <cell r="C11064" t="str">
            <v>1회로추가</v>
          </cell>
          <cell r="D11064" t="str">
            <v>회로</v>
          </cell>
        </row>
        <row r="11065">
          <cell r="A11065">
            <v>8103260</v>
          </cell>
          <cell r="B11065" t="str">
            <v>배연창수신기</v>
          </cell>
          <cell r="C11065" t="str">
            <v>기본 5회로</v>
          </cell>
          <cell r="D11065" t="str">
            <v>대</v>
          </cell>
        </row>
        <row r="11066">
          <cell r="A11066">
            <v>8103261</v>
          </cell>
          <cell r="B11066" t="str">
            <v>배연창수신기</v>
          </cell>
          <cell r="C11066" t="str">
            <v>1회로추가</v>
          </cell>
          <cell r="D11066" t="str">
            <v>회로</v>
          </cell>
        </row>
        <row r="11067">
          <cell r="A11067">
            <v>8103280</v>
          </cell>
          <cell r="B11067" t="str">
            <v>화재수신반 20회로</v>
          </cell>
          <cell r="C11067" t="str">
            <v>지도판식 DESK</v>
          </cell>
          <cell r="D11067" t="str">
            <v>대</v>
          </cell>
        </row>
        <row r="11068">
          <cell r="A11068">
            <v>8103281</v>
          </cell>
          <cell r="B11068" t="str">
            <v>화재수신반 1회로당</v>
          </cell>
          <cell r="C11068" t="str">
            <v>지도판식 DESK</v>
          </cell>
          <cell r="D11068" t="str">
            <v>회로</v>
          </cell>
        </row>
        <row r="11069">
          <cell r="A11069">
            <v>8103300</v>
          </cell>
          <cell r="B11069" t="str">
            <v>소화설비반 20회로</v>
          </cell>
          <cell r="C11069" t="str">
            <v>지도판식 DESK</v>
          </cell>
          <cell r="D11069" t="str">
            <v>대</v>
          </cell>
        </row>
        <row r="11070">
          <cell r="A11070">
            <v>8103301</v>
          </cell>
          <cell r="B11070" t="str">
            <v>소화설비반 1회로당</v>
          </cell>
          <cell r="C11070" t="str">
            <v>지도판식 DESK</v>
          </cell>
          <cell r="D11070" t="str">
            <v>회로</v>
          </cell>
        </row>
        <row r="11071">
          <cell r="A11071">
            <v>8103320</v>
          </cell>
          <cell r="B11071" t="str">
            <v>배연설비반 20회로</v>
          </cell>
          <cell r="C11071" t="str">
            <v>지도판식 DESK</v>
          </cell>
          <cell r="D11071" t="str">
            <v>대</v>
          </cell>
        </row>
        <row r="11072">
          <cell r="A11072">
            <v>8103321</v>
          </cell>
          <cell r="B11072" t="str">
            <v>배연설비반 1회로당</v>
          </cell>
          <cell r="C11072" t="str">
            <v>지도판식 DESK</v>
          </cell>
          <cell r="D11072" t="str">
            <v>회로</v>
          </cell>
        </row>
        <row r="11073">
          <cell r="A11073">
            <v>8103340</v>
          </cell>
          <cell r="B11073" t="str">
            <v>유도등점멸회로</v>
          </cell>
          <cell r="C11073" t="str">
            <v>1회로당</v>
          </cell>
          <cell r="D11073" t="str">
            <v>회로</v>
          </cell>
        </row>
        <row r="11074">
          <cell r="A11074">
            <v>8103341</v>
          </cell>
          <cell r="B11074" t="str">
            <v>비상방송연동</v>
          </cell>
          <cell r="C11074" t="str">
            <v>1회로당</v>
          </cell>
          <cell r="D11074" t="str">
            <v>회로</v>
          </cell>
        </row>
        <row r="11075">
          <cell r="A11075">
            <v>8103360</v>
          </cell>
          <cell r="B11075" t="str">
            <v>복합방재반-지도식</v>
          </cell>
          <cell r="C11075" t="str">
            <v>자60소화10배연30</v>
          </cell>
          <cell r="D11075" t="str">
            <v>대</v>
          </cell>
        </row>
        <row r="11076">
          <cell r="A11076">
            <v>8103361</v>
          </cell>
          <cell r="B11076" t="str">
            <v>복합방재반창구자립</v>
          </cell>
          <cell r="C11076" t="str">
            <v>자60소화10배연30</v>
          </cell>
          <cell r="D11076" t="str">
            <v>대</v>
          </cell>
        </row>
        <row r="11077">
          <cell r="A11077">
            <v>8103380</v>
          </cell>
          <cell r="B11077" t="str">
            <v>R/P변환반</v>
          </cell>
          <cell r="C11077" t="str">
            <v>10 UNIT</v>
          </cell>
          <cell r="D11077" t="str">
            <v>대</v>
          </cell>
        </row>
        <row r="11078">
          <cell r="A11078">
            <v>8103381</v>
          </cell>
          <cell r="B11078" t="str">
            <v>R/P변환반</v>
          </cell>
          <cell r="C11078" t="str">
            <v>30 UNIT</v>
          </cell>
          <cell r="D11078" t="str">
            <v>대</v>
          </cell>
        </row>
        <row r="11079">
          <cell r="A11079">
            <v>8103400</v>
          </cell>
          <cell r="B11079" t="str">
            <v>R/P변환반</v>
          </cell>
          <cell r="C11079" t="str">
            <v>1회로추가</v>
          </cell>
          <cell r="D11079" t="str">
            <v>대</v>
          </cell>
        </row>
        <row r="11080">
          <cell r="A11080">
            <v>8103420</v>
          </cell>
          <cell r="B11080" t="str">
            <v>자동화재속보기</v>
          </cell>
          <cell r="C11080" t="str">
            <v xml:space="preserve"> </v>
          </cell>
          <cell r="D11080" t="str">
            <v>SET</v>
          </cell>
        </row>
        <row r="11081">
          <cell r="A11081">
            <v>8103440</v>
          </cell>
          <cell r="B11081" t="str">
            <v>릴레이반</v>
          </cell>
          <cell r="C11081" t="str">
            <v>500회로</v>
          </cell>
          <cell r="D11081" t="str">
            <v>대</v>
          </cell>
        </row>
        <row r="11082">
          <cell r="A11082">
            <v>8103441</v>
          </cell>
          <cell r="B11082" t="str">
            <v>릴레이반</v>
          </cell>
          <cell r="C11082" t="str">
            <v>1회로추가</v>
          </cell>
          <cell r="D11082" t="str">
            <v>회로</v>
          </cell>
        </row>
        <row r="11083">
          <cell r="A11083">
            <v>8103460</v>
          </cell>
          <cell r="B11083" t="str">
            <v>그래픽판넬-실크</v>
          </cell>
          <cell r="C11083" t="str">
            <v>800x800</v>
          </cell>
          <cell r="D11083" t="str">
            <v>SET</v>
          </cell>
        </row>
        <row r="11084">
          <cell r="A11084">
            <v>8103461</v>
          </cell>
          <cell r="B11084" t="str">
            <v>그래픽판넬-MOSAIC</v>
          </cell>
          <cell r="C11084" t="str">
            <v>800x800(15x15TL)</v>
          </cell>
          <cell r="D11084" t="str">
            <v>SET</v>
          </cell>
        </row>
        <row r="11085">
          <cell r="A11085">
            <v>8103462</v>
          </cell>
          <cell r="B11085" t="str">
            <v>그래픽판넬-MOSAIC</v>
          </cell>
          <cell r="C11085" t="str">
            <v>800x800(25x25TL)</v>
          </cell>
          <cell r="D11085" t="str">
            <v>SET</v>
          </cell>
        </row>
        <row r="11086">
          <cell r="A11086">
            <v>8103480</v>
          </cell>
          <cell r="B11086" t="str">
            <v>CRT DISPLAY SYSTEM</v>
          </cell>
          <cell r="C11086" t="str">
            <v>14인치 MOUSE</v>
          </cell>
          <cell r="D11086" t="str">
            <v>SET</v>
          </cell>
        </row>
        <row r="11087">
          <cell r="A11087">
            <v>8103481</v>
          </cell>
          <cell r="B11087" t="str">
            <v>CRT DISPLAY SYSTEM</v>
          </cell>
          <cell r="C11087" t="str">
            <v>17인치 MOUSE</v>
          </cell>
          <cell r="D11087" t="str">
            <v>SET</v>
          </cell>
        </row>
        <row r="11088">
          <cell r="A11088">
            <v>8103482</v>
          </cell>
          <cell r="B11088" t="str">
            <v>CRT DISPLAY SYSTEM</v>
          </cell>
          <cell r="C11088" t="str">
            <v>20인치 MOUSE</v>
          </cell>
          <cell r="D11088" t="str">
            <v>SET</v>
          </cell>
        </row>
        <row r="11089">
          <cell r="A11089">
            <v>8103483</v>
          </cell>
          <cell r="B11089" t="str">
            <v>CRT DISPLAY SYSTEM</v>
          </cell>
          <cell r="C11089" t="str">
            <v>14인치 TOUCH</v>
          </cell>
          <cell r="D11089" t="str">
            <v>SET</v>
          </cell>
        </row>
        <row r="11090">
          <cell r="A11090">
            <v>8103484</v>
          </cell>
          <cell r="B11090" t="str">
            <v>CRT DISPLAY SYSTEM</v>
          </cell>
          <cell r="C11090" t="str">
            <v>17인치 TOUCH</v>
          </cell>
          <cell r="D11090" t="str">
            <v>SET</v>
          </cell>
        </row>
        <row r="11091">
          <cell r="A11091">
            <v>8103485</v>
          </cell>
          <cell r="B11091" t="str">
            <v>CRT DISPLAY SYSTEM</v>
          </cell>
          <cell r="C11091" t="str">
            <v>20인치 TOUCH</v>
          </cell>
          <cell r="D11091" t="str">
            <v>SET</v>
          </cell>
        </row>
        <row r="11092">
          <cell r="A11092">
            <v>8104001</v>
          </cell>
          <cell r="B11092" t="str">
            <v>발신기</v>
          </cell>
          <cell r="C11092" t="str">
            <v>P형 1급</v>
          </cell>
          <cell r="D11092" t="str">
            <v>개</v>
          </cell>
        </row>
        <row r="11093">
          <cell r="A11093">
            <v>8104002</v>
          </cell>
          <cell r="B11093" t="str">
            <v>발신기</v>
          </cell>
          <cell r="C11093" t="str">
            <v>P형 1급 방수형</v>
          </cell>
          <cell r="D11093" t="str">
            <v>개</v>
          </cell>
        </row>
        <row r="11094">
          <cell r="A11094">
            <v>8104010</v>
          </cell>
          <cell r="B11094" t="str">
            <v>경종</v>
          </cell>
          <cell r="C11094" t="str">
            <v>DC 24V</v>
          </cell>
          <cell r="D11094" t="str">
            <v>개</v>
          </cell>
        </row>
        <row r="11095">
          <cell r="A11095">
            <v>8104011</v>
          </cell>
          <cell r="B11095" t="str">
            <v>표시등</v>
          </cell>
          <cell r="C11095" t="str">
            <v>DC 24V</v>
          </cell>
          <cell r="D11095" t="str">
            <v>개</v>
          </cell>
        </row>
        <row r="11096">
          <cell r="A11096">
            <v>8104012</v>
          </cell>
          <cell r="B11096" t="str">
            <v>방폭발신기SET</v>
          </cell>
          <cell r="C11096" t="str">
            <v xml:space="preserve"> </v>
          </cell>
          <cell r="D11096" t="str">
            <v>조</v>
          </cell>
        </row>
        <row r="11097">
          <cell r="A11097">
            <v>8104020</v>
          </cell>
          <cell r="B11097" t="str">
            <v>발신기외함</v>
          </cell>
          <cell r="C11097" t="str">
            <v>매입(STEEL)</v>
          </cell>
          <cell r="D11097" t="str">
            <v>개</v>
          </cell>
        </row>
        <row r="11098">
          <cell r="A11098">
            <v>8104021</v>
          </cell>
          <cell r="B11098" t="str">
            <v>발신기외함</v>
          </cell>
          <cell r="C11098" t="str">
            <v>매입(SUS)</v>
          </cell>
          <cell r="D11098" t="str">
            <v>개</v>
          </cell>
        </row>
        <row r="11099">
          <cell r="A11099">
            <v>8104022</v>
          </cell>
          <cell r="B11099" t="str">
            <v>발신기외함</v>
          </cell>
          <cell r="C11099" t="str">
            <v>노출(STEEL)</v>
          </cell>
          <cell r="D11099" t="str">
            <v>개</v>
          </cell>
        </row>
        <row r="11100">
          <cell r="A11100">
            <v>8104023</v>
          </cell>
          <cell r="B11100" t="str">
            <v>발신기외함</v>
          </cell>
          <cell r="C11100" t="str">
            <v>노출(SUS)</v>
          </cell>
          <cell r="D11100" t="str">
            <v>개</v>
          </cell>
        </row>
        <row r="11101">
          <cell r="A11101">
            <v>8104030</v>
          </cell>
          <cell r="B11101" t="str">
            <v>연동제어기</v>
          </cell>
          <cell r="C11101" t="str">
            <v>방화샷다용</v>
          </cell>
          <cell r="D11101" t="str">
            <v>개</v>
          </cell>
        </row>
        <row r="11102">
          <cell r="A11102">
            <v>8104040</v>
          </cell>
          <cell r="B11102" t="str">
            <v>수동조작함</v>
          </cell>
          <cell r="C11102" t="str">
            <v>하론용</v>
          </cell>
          <cell r="D11102" t="str">
            <v>개</v>
          </cell>
        </row>
        <row r="11103">
          <cell r="A11103">
            <v>8104041</v>
          </cell>
          <cell r="B11103" t="str">
            <v>수동조작함</v>
          </cell>
          <cell r="C11103" t="str">
            <v>스프링클러용</v>
          </cell>
          <cell r="D11103" t="str">
            <v>개</v>
          </cell>
        </row>
        <row r="11104">
          <cell r="A11104">
            <v>8104042</v>
          </cell>
          <cell r="B11104" t="str">
            <v>수동조작함(방폭)</v>
          </cell>
          <cell r="C11104" t="str">
            <v>스프링클러용</v>
          </cell>
          <cell r="D11104" t="str">
            <v>개</v>
          </cell>
        </row>
        <row r="11105">
          <cell r="A11105">
            <v>8104043</v>
          </cell>
          <cell r="B11105" t="str">
            <v>수동조작함</v>
          </cell>
          <cell r="C11105" t="str">
            <v>담파용</v>
          </cell>
          <cell r="D11105" t="str">
            <v>개</v>
          </cell>
        </row>
        <row r="11106">
          <cell r="A11106">
            <v>8104050</v>
          </cell>
          <cell r="B11106" t="str">
            <v>전자싸이렌</v>
          </cell>
          <cell r="C11106" t="str">
            <v>DC 24V</v>
          </cell>
          <cell r="D11106" t="str">
            <v>개</v>
          </cell>
        </row>
        <row r="11107">
          <cell r="A11107">
            <v>8104051</v>
          </cell>
          <cell r="B11107" t="str">
            <v>전자싸이렌-방폭</v>
          </cell>
          <cell r="C11107" t="str">
            <v>DC 24V</v>
          </cell>
          <cell r="D11107" t="str">
            <v>개</v>
          </cell>
        </row>
        <row r="11108">
          <cell r="A11108">
            <v>8104060</v>
          </cell>
          <cell r="B11108" t="str">
            <v>하론방출표시등</v>
          </cell>
          <cell r="C11108" t="str">
            <v xml:space="preserve"> </v>
          </cell>
          <cell r="D11108" t="str">
            <v>개</v>
          </cell>
        </row>
        <row r="11109">
          <cell r="A11109">
            <v>8104061</v>
          </cell>
          <cell r="B11109" t="str">
            <v>Co₂방출표시등</v>
          </cell>
          <cell r="C11109" t="str">
            <v xml:space="preserve"> </v>
          </cell>
          <cell r="D11109" t="str">
            <v>개</v>
          </cell>
        </row>
        <row r="11110">
          <cell r="A11110">
            <v>8104070</v>
          </cell>
          <cell r="B11110" t="str">
            <v>슈퍼비죠리판넬</v>
          </cell>
          <cell r="C11110" t="str">
            <v>DC 24V</v>
          </cell>
          <cell r="D11110" t="str">
            <v>개</v>
          </cell>
        </row>
        <row r="11111">
          <cell r="A11111">
            <v>8104080</v>
          </cell>
          <cell r="B11111" t="str">
            <v>비상콘센트</v>
          </cell>
          <cell r="C11111" t="str">
            <v>STEEL</v>
          </cell>
          <cell r="D11111" t="str">
            <v>대</v>
          </cell>
        </row>
        <row r="11112">
          <cell r="A11112">
            <v>8104081</v>
          </cell>
          <cell r="B11112" t="str">
            <v>비상콘센트</v>
          </cell>
          <cell r="C11112" t="str">
            <v>SUS</v>
          </cell>
          <cell r="D11112" t="str">
            <v>대</v>
          </cell>
        </row>
        <row r="11113">
          <cell r="A11113">
            <v>8104082</v>
          </cell>
          <cell r="B11113" t="str">
            <v>비상콘센트</v>
          </cell>
          <cell r="C11113" t="str">
            <v>소화전내장형</v>
          </cell>
          <cell r="D11113" t="str">
            <v>대</v>
          </cell>
        </row>
        <row r="11114">
          <cell r="A11114">
            <v>8104090</v>
          </cell>
          <cell r="B11114" t="str">
            <v>단자함</v>
          </cell>
          <cell r="C11114" t="str">
            <v>500 P</v>
          </cell>
          <cell r="D11114" t="str">
            <v>대</v>
          </cell>
        </row>
        <row r="11115">
          <cell r="A11115">
            <v>8104091</v>
          </cell>
          <cell r="B11115" t="str">
            <v>단자함</v>
          </cell>
          <cell r="C11115" t="str">
            <v>1000 P</v>
          </cell>
          <cell r="D11115" t="str">
            <v>대</v>
          </cell>
        </row>
        <row r="11116">
          <cell r="A11116">
            <v>8104100</v>
          </cell>
          <cell r="B11116" t="str">
            <v>도아릴리즈</v>
          </cell>
          <cell r="C11116" t="str">
            <v>고리식</v>
          </cell>
          <cell r="D11116" t="str">
            <v>개</v>
          </cell>
        </row>
        <row r="11117">
          <cell r="A11117">
            <v>8104110</v>
          </cell>
          <cell r="B11117" t="str">
            <v>단독형종합반</v>
          </cell>
          <cell r="C11117" t="str">
            <v>STEEL</v>
          </cell>
          <cell r="D11117" t="str">
            <v>조</v>
          </cell>
        </row>
        <row r="11118">
          <cell r="A11118">
            <v>8104111</v>
          </cell>
          <cell r="B11118" t="str">
            <v>단독형종합반</v>
          </cell>
          <cell r="C11118" t="str">
            <v>SUS</v>
          </cell>
          <cell r="D11118" t="str">
            <v>조</v>
          </cell>
        </row>
        <row r="11119">
          <cell r="A11119">
            <v>8104120</v>
          </cell>
          <cell r="B11119" t="str">
            <v>축전지설비</v>
          </cell>
          <cell r="C11119" t="str">
            <v>0.5 AH</v>
          </cell>
          <cell r="D11119" t="str">
            <v>개</v>
          </cell>
        </row>
        <row r="11120">
          <cell r="A11120">
            <v>8104121</v>
          </cell>
          <cell r="B11120" t="str">
            <v>축전지설비</v>
          </cell>
          <cell r="C11120" t="str">
            <v>1.2 AH</v>
          </cell>
          <cell r="D11120" t="str">
            <v>개</v>
          </cell>
        </row>
        <row r="11121">
          <cell r="A11121">
            <v>8104122</v>
          </cell>
          <cell r="B11121" t="str">
            <v>축전지설비</v>
          </cell>
          <cell r="C11121" t="str">
            <v>2.4 AH</v>
          </cell>
          <cell r="D11121" t="str">
            <v>개</v>
          </cell>
        </row>
        <row r="11122">
          <cell r="A11122">
            <v>8104140</v>
          </cell>
          <cell r="B11122" t="str">
            <v>소화전함-SUS</v>
          </cell>
          <cell r="C11122" t="str">
            <v>650x1200x180</v>
          </cell>
          <cell r="D11122" t="str">
            <v>개</v>
          </cell>
        </row>
        <row r="11123">
          <cell r="A11123">
            <v>8104141</v>
          </cell>
          <cell r="B11123" t="str">
            <v>소화전함-STEEL</v>
          </cell>
          <cell r="C11123" t="str">
            <v>650x1200x180</v>
          </cell>
          <cell r="D11123" t="str">
            <v>개</v>
          </cell>
        </row>
        <row r="11124">
          <cell r="A11124">
            <v>8104142</v>
          </cell>
          <cell r="B11124" t="str">
            <v>소화전함-SUS</v>
          </cell>
          <cell r="C11124" t="str">
            <v>750x1300x200</v>
          </cell>
          <cell r="D11124" t="str">
            <v>개</v>
          </cell>
        </row>
        <row r="11125">
          <cell r="A11125">
            <v>8104143</v>
          </cell>
          <cell r="B11125" t="str">
            <v>소화전함-STEEL</v>
          </cell>
          <cell r="C11125" t="str">
            <v>750x1300x200</v>
          </cell>
          <cell r="D11125" t="str">
            <v>개</v>
          </cell>
        </row>
        <row r="11126">
          <cell r="A11126">
            <v>8104144</v>
          </cell>
          <cell r="B11126" t="str">
            <v>소화전문-SUS</v>
          </cell>
          <cell r="C11126" t="str">
            <v>650x1200</v>
          </cell>
          <cell r="D11126" t="str">
            <v>개</v>
          </cell>
        </row>
        <row r="11127">
          <cell r="A11127">
            <v>8104145</v>
          </cell>
          <cell r="B11127" t="str">
            <v>소화전문-STEEL</v>
          </cell>
          <cell r="C11127" t="str">
            <v>650x1200</v>
          </cell>
          <cell r="D11127" t="str">
            <v>개</v>
          </cell>
        </row>
        <row r="11128">
          <cell r="A11128">
            <v>8104146</v>
          </cell>
          <cell r="B11128" t="str">
            <v>소화전문-SUS</v>
          </cell>
          <cell r="C11128" t="str">
            <v>700x1100</v>
          </cell>
          <cell r="D11128" t="str">
            <v>개</v>
          </cell>
        </row>
        <row r="11129">
          <cell r="A11129">
            <v>8104147</v>
          </cell>
          <cell r="B11129" t="str">
            <v>소화전문-STEEL</v>
          </cell>
          <cell r="C11129" t="str">
            <v>700x1100</v>
          </cell>
          <cell r="D11129" t="str">
            <v>개</v>
          </cell>
        </row>
        <row r="11130">
          <cell r="A11130">
            <v>8104160</v>
          </cell>
          <cell r="B11130" t="str">
            <v>비상조명등</v>
          </cell>
          <cell r="C11130" t="str">
            <v>확산식</v>
          </cell>
          <cell r="D11130" t="str">
            <v>개</v>
          </cell>
        </row>
        <row r="11131">
          <cell r="A11131">
            <v>8104161</v>
          </cell>
          <cell r="B11131" t="str">
            <v>비상조명등</v>
          </cell>
          <cell r="C11131" t="str">
            <v>장시간용</v>
          </cell>
          <cell r="D11131" t="str">
            <v>개</v>
          </cell>
        </row>
        <row r="11132">
          <cell r="A11132">
            <v>8104162</v>
          </cell>
          <cell r="B11132" t="str">
            <v>비상조명등</v>
          </cell>
          <cell r="C11132" t="str">
            <v>라디오겸용</v>
          </cell>
          <cell r="D11132" t="str">
            <v>개</v>
          </cell>
        </row>
        <row r="11133">
          <cell r="A11133">
            <v>8104163</v>
          </cell>
          <cell r="B11133" t="str">
            <v>비상조명등</v>
          </cell>
          <cell r="C11133" t="str">
            <v>집중식</v>
          </cell>
          <cell r="D11133" t="str">
            <v>개</v>
          </cell>
        </row>
        <row r="11134">
          <cell r="A11134">
            <v>8104164</v>
          </cell>
          <cell r="B11134" t="str">
            <v>비상조명등</v>
          </cell>
          <cell r="C11134" t="str">
            <v>휴대용써치라이트</v>
          </cell>
          <cell r="D11134" t="str">
            <v>개</v>
          </cell>
        </row>
        <row r="11135">
          <cell r="A11135">
            <v>8104180</v>
          </cell>
          <cell r="B11135" t="str">
            <v>분말소화기</v>
          </cell>
          <cell r="C11135" t="str">
            <v>ABC 3.3 kg</v>
          </cell>
          <cell r="D11135" t="str">
            <v>개</v>
          </cell>
        </row>
        <row r="11136">
          <cell r="A11136">
            <v>8104181</v>
          </cell>
          <cell r="B11136" t="str">
            <v>Co₂소화기</v>
          </cell>
          <cell r="C11136" t="str">
            <v>Co₂ 10 L/B</v>
          </cell>
          <cell r="D11136" t="str">
            <v>개</v>
          </cell>
        </row>
        <row r="11137">
          <cell r="A11137">
            <v>8104182</v>
          </cell>
          <cell r="B11137" t="str">
            <v>하론소화기</v>
          </cell>
          <cell r="C11137" t="str">
            <v>자동확산 3 kg</v>
          </cell>
          <cell r="D11137" t="str">
            <v>개</v>
          </cell>
        </row>
        <row r="11138">
          <cell r="A11138">
            <v>8199001</v>
          </cell>
          <cell r="B11138" t="str">
            <v>가스감지기</v>
          </cell>
          <cell r="C11138" t="str">
            <v xml:space="preserve"> </v>
          </cell>
          <cell r="D11138" t="str">
            <v>개</v>
          </cell>
        </row>
        <row r="11139">
          <cell r="A11139">
            <v>8199002</v>
          </cell>
          <cell r="B11139" t="str">
            <v>샷다 수동조작함</v>
          </cell>
          <cell r="C11139" t="str">
            <v>DC 24V</v>
          </cell>
          <cell r="D11139" t="str">
            <v>SET</v>
          </cell>
        </row>
        <row r="11140">
          <cell r="A11140">
            <v>8199003</v>
          </cell>
          <cell r="B11140" t="str">
            <v>공기관 검출기</v>
          </cell>
          <cell r="C11140" t="str">
            <v>분포형</v>
          </cell>
          <cell r="D11140" t="str">
            <v>개</v>
          </cell>
        </row>
        <row r="11141">
          <cell r="A11141">
            <v>8199005</v>
          </cell>
          <cell r="B11141" t="str">
            <v>HCVV-SB 케이블</v>
          </cell>
          <cell r="C11141" t="str">
            <v>TWISTED 1.2mm-1Pr</v>
          </cell>
          <cell r="D11141" t="str">
            <v>m</v>
          </cell>
        </row>
        <row r="11142">
          <cell r="A11142">
            <v>8199007</v>
          </cell>
          <cell r="B11142" t="str">
            <v>R형중계기</v>
          </cell>
          <cell r="C11142" t="str">
            <v>2/2</v>
          </cell>
          <cell r="D11142" t="str">
            <v>EA</v>
          </cell>
        </row>
        <row r="11143">
          <cell r="A11143">
            <v>8199008</v>
          </cell>
          <cell r="B11143" t="str">
            <v>R형중계기</v>
          </cell>
          <cell r="C11143" t="str">
            <v>4/4</v>
          </cell>
          <cell r="D11143" t="str">
            <v>EA</v>
          </cell>
        </row>
        <row r="11144">
          <cell r="A11144">
            <v>8199010</v>
          </cell>
          <cell r="B11144" t="str">
            <v>경광등(스텐드식)</v>
          </cell>
          <cell r="C11144" t="str">
            <v xml:space="preserve"> </v>
          </cell>
          <cell r="D11144" t="str">
            <v>EA</v>
          </cell>
        </row>
        <row r="11145">
          <cell r="A11145">
            <v>8199011</v>
          </cell>
          <cell r="B11145" t="str">
            <v>경광등(자력식)</v>
          </cell>
          <cell r="C11145" t="str">
            <v xml:space="preserve"> </v>
          </cell>
          <cell r="D11145" t="str">
            <v>EA</v>
          </cell>
        </row>
        <row r="11146">
          <cell r="A11146">
            <v>8201000</v>
          </cell>
          <cell r="B11146" t="str">
            <v>전차선</v>
          </cell>
          <cell r="C11146" t="str">
            <v>GT 110 ㎟</v>
          </cell>
          <cell r="D11146" t="str">
            <v>m</v>
          </cell>
        </row>
        <row r="11147">
          <cell r="A11147">
            <v>8201001</v>
          </cell>
          <cell r="B11147" t="str">
            <v>전차선</v>
          </cell>
          <cell r="C11147" t="str">
            <v>GT 170 ㎟</v>
          </cell>
          <cell r="D11147" t="str">
            <v>m</v>
          </cell>
        </row>
        <row r="11148">
          <cell r="A11148">
            <v>8201002</v>
          </cell>
          <cell r="B11148" t="str">
            <v>전차선</v>
          </cell>
          <cell r="C11148" t="str">
            <v>GT 107 ㎟</v>
          </cell>
          <cell r="D11148" t="str">
            <v>m</v>
          </cell>
        </row>
        <row r="11149">
          <cell r="A11149">
            <v>8201003</v>
          </cell>
          <cell r="B11149" t="str">
            <v>카드뮴동연선</v>
          </cell>
          <cell r="C11149" t="str">
            <v>CuCd 10 ㎟</v>
          </cell>
          <cell r="D11149" t="str">
            <v>m</v>
          </cell>
        </row>
        <row r="11150">
          <cell r="A11150">
            <v>8201004</v>
          </cell>
          <cell r="B11150" t="str">
            <v>카드뮴동연선</v>
          </cell>
          <cell r="C11150" t="str">
            <v>CuCd 70(65) ㎟</v>
          </cell>
          <cell r="D11150" t="str">
            <v>m</v>
          </cell>
        </row>
        <row r="11151">
          <cell r="A11151">
            <v>8201005</v>
          </cell>
          <cell r="B11151" t="str">
            <v>연동연선</v>
          </cell>
          <cell r="C11151" t="str">
            <v>Cu 95 ㎟</v>
          </cell>
          <cell r="D11151" t="str">
            <v>m</v>
          </cell>
        </row>
        <row r="11152">
          <cell r="A11152">
            <v>8201010</v>
          </cell>
          <cell r="B11152" t="str">
            <v>가동브래키트</v>
          </cell>
          <cell r="C11152" t="str">
            <v>O형 2.5 L=960</v>
          </cell>
          <cell r="D11152" t="str">
            <v>본</v>
          </cell>
        </row>
        <row r="11153">
          <cell r="A11153">
            <v>8201011</v>
          </cell>
          <cell r="B11153" t="str">
            <v>가동브래키트</v>
          </cell>
          <cell r="C11153" t="str">
            <v>O형 3.0 L=960</v>
          </cell>
          <cell r="D11153" t="str">
            <v>본</v>
          </cell>
        </row>
        <row r="11154">
          <cell r="A11154">
            <v>8201012</v>
          </cell>
          <cell r="B11154" t="str">
            <v>가동브래키트</v>
          </cell>
          <cell r="C11154" t="str">
            <v>O형 4.5 L=960</v>
          </cell>
          <cell r="D11154" t="str">
            <v>본</v>
          </cell>
        </row>
        <row r="11155">
          <cell r="A11155">
            <v>8201013</v>
          </cell>
          <cell r="B11155" t="str">
            <v>가동브래키트</v>
          </cell>
          <cell r="C11155" t="str">
            <v>O형 2.5 L=710</v>
          </cell>
          <cell r="D11155" t="str">
            <v>본</v>
          </cell>
        </row>
        <row r="11156">
          <cell r="A11156">
            <v>8201014</v>
          </cell>
          <cell r="B11156" t="str">
            <v>가동브래키트</v>
          </cell>
          <cell r="C11156" t="str">
            <v>O형 3.0 L=710</v>
          </cell>
          <cell r="D11156" t="str">
            <v>본</v>
          </cell>
        </row>
        <row r="11157">
          <cell r="A11157">
            <v>8201015</v>
          </cell>
          <cell r="B11157" t="str">
            <v>가동브래키트</v>
          </cell>
          <cell r="C11157" t="str">
            <v>I형 2.5 L=960</v>
          </cell>
          <cell r="D11157" t="str">
            <v>본</v>
          </cell>
        </row>
        <row r="11158">
          <cell r="A11158">
            <v>8201016</v>
          </cell>
          <cell r="B11158" t="str">
            <v>가동브래키트</v>
          </cell>
          <cell r="C11158" t="str">
            <v>I형 3.0 L=960</v>
          </cell>
          <cell r="D11158" t="str">
            <v>본</v>
          </cell>
        </row>
        <row r="11159">
          <cell r="A11159">
            <v>8201017</v>
          </cell>
          <cell r="B11159" t="str">
            <v>가동브래키트</v>
          </cell>
          <cell r="C11159" t="str">
            <v>I형 4.5 L=960</v>
          </cell>
          <cell r="D11159" t="str">
            <v>본</v>
          </cell>
        </row>
        <row r="11160">
          <cell r="A11160">
            <v>8201018</v>
          </cell>
          <cell r="B11160" t="str">
            <v>가동브래키트</v>
          </cell>
          <cell r="C11160" t="str">
            <v>I형 2.5 L=710</v>
          </cell>
          <cell r="D11160" t="str">
            <v>본</v>
          </cell>
        </row>
        <row r="11161">
          <cell r="A11161">
            <v>8201019</v>
          </cell>
          <cell r="B11161" t="str">
            <v>가동브래키트</v>
          </cell>
          <cell r="C11161" t="str">
            <v>I형 3.0 L=710</v>
          </cell>
          <cell r="D11161" t="str">
            <v>본</v>
          </cell>
        </row>
        <row r="11162">
          <cell r="A11162">
            <v>8201020</v>
          </cell>
          <cell r="B11162" t="str">
            <v>애자(현수)</v>
          </cell>
          <cell r="C11162" t="str">
            <v>아이클레비 Φ180</v>
          </cell>
          <cell r="D11162" t="str">
            <v>EA</v>
          </cell>
        </row>
        <row r="11163">
          <cell r="A11163">
            <v>8201021</v>
          </cell>
          <cell r="B11163" t="str">
            <v>애자(현수)</v>
          </cell>
          <cell r="C11163" t="str">
            <v>아이클레비 Φ250</v>
          </cell>
          <cell r="D11163" t="str">
            <v>EA</v>
          </cell>
        </row>
        <row r="11164">
          <cell r="A11164">
            <v>8201022</v>
          </cell>
          <cell r="B11164" t="str">
            <v>애자(현수)</v>
          </cell>
          <cell r="C11164" t="str">
            <v>볼소켓형 Φ180</v>
          </cell>
          <cell r="D11164" t="str">
            <v>EA</v>
          </cell>
        </row>
        <row r="11165">
          <cell r="A11165">
            <v>8201023</v>
          </cell>
          <cell r="B11165" t="str">
            <v>애자(현수)</v>
          </cell>
          <cell r="C11165" t="str">
            <v>볼소켓형 Φ250</v>
          </cell>
          <cell r="D11165" t="str">
            <v>EA</v>
          </cell>
        </row>
        <row r="11166">
          <cell r="A11166">
            <v>8201024</v>
          </cell>
          <cell r="B11166" t="str">
            <v>애자(현수)</v>
          </cell>
          <cell r="C11166" t="str">
            <v>클립-볼소켓.현수</v>
          </cell>
          <cell r="D11166" t="str">
            <v>EA</v>
          </cell>
        </row>
        <row r="11167">
          <cell r="A11167">
            <v>8201025</v>
          </cell>
          <cell r="B11167" t="str">
            <v>애자(장간)</v>
          </cell>
          <cell r="C11167" t="str">
            <v>Φ180xL921(T-M)</v>
          </cell>
          <cell r="D11167" t="str">
            <v>EA</v>
          </cell>
        </row>
        <row r="11168">
          <cell r="A11168">
            <v>8201026</v>
          </cell>
          <cell r="B11168" t="str">
            <v>애자(장간)</v>
          </cell>
          <cell r="C11168" t="str">
            <v>Φ60xL969(T-a)</v>
          </cell>
          <cell r="D11168" t="str">
            <v>EA</v>
          </cell>
        </row>
        <row r="11169">
          <cell r="A11169">
            <v>8201027</v>
          </cell>
          <cell r="B11169" t="str">
            <v>애자(장간)</v>
          </cell>
          <cell r="C11169" t="str">
            <v>Φ80xL1005(T-b)</v>
          </cell>
          <cell r="D11169" t="str">
            <v>EA</v>
          </cell>
        </row>
        <row r="11170">
          <cell r="A11170">
            <v>8201028</v>
          </cell>
          <cell r="B11170" t="str">
            <v>애자(장간)</v>
          </cell>
          <cell r="C11170" t="str">
            <v>Φ80xL958(T-c)</v>
          </cell>
          <cell r="D11170" t="str">
            <v>EA</v>
          </cell>
        </row>
        <row r="11171">
          <cell r="A11171">
            <v>8201029</v>
          </cell>
          <cell r="B11171" t="str">
            <v>애자(장간)</v>
          </cell>
          <cell r="C11171" t="str">
            <v>Φ85xL597(T-d)</v>
          </cell>
          <cell r="D11171" t="str">
            <v>EA</v>
          </cell>
        </row>
        <row r="11172">
          <cell r="A11172">
            <v>8201030</v>
          </cell>
          <cell r="B11172" t="str">
            <v>애자(지지)</v>
          </cell>
          <cell r="C11172" t="str">
            <v>SP-6</v>
          </cell>
          <cell r="D11172" t="str">
            <v>EA</v>
          </cell>
        </row>
        <row r="11173">
          <cell r="A11173">
            <v>8201031</v>
          </cell>
          <cell r="B11173" t="str">
            <v>애자(지지)</v>
          </cell>
          <cell r="C11173" t="str">
            <v>SP-40</v>
          </cell>
          <cell r="D11173" t="str">
            <v>EA</v>
          </cell>
        </row>
        <row r="11174">
          <cell r="A11174">
            <v>8201032</v>
          </cell>
          <cell r="B11174" t="str">
            <v>애자(지지)</v>
          </cell>
          <cell r="C11174" t="str">
            <v>SP-60</v>
          </cell>
          <cell r="D11174" t="str">
            <v>EA</v>
          </cell>
        </row>
        <row r="11175">
          <cell r="A11175">
            <v>8201033</v>
          </cell>
          <cell r="B11175" t="str">
            <v>애자(걸이)</v>
          </cell>
          <cell r="C11175" t="str">
            <v>Φ12xL175(T-e)</v>
          </cell>
          <cell r="D11175" t="str">
            <v>EA</v>
          </cell>
        </row>
        <row r="11176">
          <cell r="A11176">
            <v>8201040</v>
          </cell>
          <cell r="B11176" t="str">
            <v>밴드 - ㅁ비임용</v>
          </cell>
          <cell r="C11176" t="str">
            <v>1호 300mm</v>
          </cell>
          <cell r="D11176" t="str">
            <v>EA</v>
          </cell>
        </row>
        <row r="11177">
          <cell r="A11177">
            <v>8201041</v>
          </cell>
          <cell r="B11177" t="str">
            <v>밴드 - ㅁ비임용</v>
          </cell>
          <cell r="C11177" t="str">
            <v>1호 350mm</v>
          </cell>
          <cell r="D11177" t="str">
            <v>EA</v>
          </cell>
        </row>
        <row r="11178">
          <cell r="A11178">
            <v>8201042</v>
          </cell>
          <cell r="B11178" t="str">
            <v>밴드 - ㅁ비임용</v>
          </cell>
          <cell r="C11178" t="str">
            <v>1호 400mm</v>
          </cell>
          <cell r="D11178" t="str">
            <v>EA</v>
          </cell>
        </row>
        <row r="11179">
          <cell r="A11179">
            <v>8201043</v>
          </cell>
          <cell r="B11179" t="str">
            <v>밴드 - ㅁ비임용</v>
          </cell>
          <cell r="C11179" t="str">
            <v>2호 300mm</v>
          </cell>
          <cell r="D11179" t="str">
            <v>EA</v>
          </cell>
        </row>
        <row r="11180">
          <cell r="A11180">
            <v>8201044</v>
          </cell>
          <cell r="B11180" t="str">
            <v>밴드 - ㅁ비임용</v>
          </cell>
          <cell r="C11180" t="str">
            <v>2호 350mm</v>
          </cell>
          <cell r="D11180" t="str">
            <v>EA</v>
          </cell>
        </row>
        <row r="11181">
          <cell r="A11181">
            <v>8201045</v>
          </cell>
          <cell r="B11181" t="str">
            <v>밴드 - ㅁ비임용</v>
          </cell>
          <cell r="C11181" t="str">
            <v>2호 400mm</v>
          </cell>
          <cell r="D11181" t="str">
            <v>EA</v>
          </cell>
        </row>
        <row r="11182">
          <cell r="A11182">
            <v>8201050</v>
          </cell>
          <cell r="B11182" t="str">
            <v>밴드 - 단비임용</v>
          </cell>
          <cell r="C11182" t="str">
            <v>1호 300mm</v>
          </cell>
          <cell r="D11182" t="str">
            <v>EA</v>
          </cell>
        </row>
        <row r="11183">
          <cell r="A11183">
            <v>8201051</v>
          </cell>
          <cell r="B11183" t="str">
            <v>밴드 - 단비임용</v>
          </cell>
          <cell r="C11183" t="str">
            <v>1호 350mm</v>
          </cell>
          <cell r="D11183" t="str">
            <v>EA</v>
          </cell>
        </row>
        <row r="11184">
          <cell r="A11184">
            <v>8201060</v>
          </cell>
          <cell r="B11184" t="str">
            <v>밴드 - 완철용</v>
          </cell>
          <cell r="C11184" t="str">
            <v>1호 300mm</v>
          </cell>
          <cell r="D11184" t="str">
            <v>EA</v>
          </cell>
        </row>
        <row r="11185">
          <cell r="A11185">
            <v>8201061</v>
          </cell>
          <cell r="B11185" t="str">
            <v>밴드 - 완철용</v>
          </cell>
          <cell r="C11185" t="str">
            <v>1호 350mm</v>
          </cell>
          <cell r="D11185" t="str">
            <v>EA</v>
          </cell>
        </row>
        <row r="11186">
          <cell r="A11186">
            <v>8201062</v>
          </cell>
          <cell r="B11186" t="str">
            <v>밴드 - 완철용</v>
          </cell>
          <cell r="C11186" t="str">
            <v>2호 300mm</v>
          </cell>
          <cell r="D11186" t="str">
            <v>EA</v>
          </cell>
        </row>
        <row r="11187">
          <cell r="A11187">
            <v>8201063</v>
          </cell>
          <cell r="B11187" t="str">
            <v>밴드 - 완철용</v>
          </cell>
          <cell r="C11187" t="str">
            <v>2호 350mm</v>
          </cell>
          <cell r="D11187" t="str">
            <v>EA</v>
          </cell>
        </row>
        <row r="11188">
          <cell r="A11188">
            <v>8201064</v>
          </cell>
          <cell r="B11188" t="str">
            <v>밴드 - 완철용</v>
          </cell>
          <cell r="C11188" t="str">
            <v>3호 300mm</v>
          </cell>
          <cell r="D11188" t="str">
            <v>EA</v>
          </cell>
        </row>
        <row r="11189">
          <cell r="A11189">
            <v>8201065</v>
          </cell>
          <cell r="B11189" t="str">
            <v>밴드 - 완철용</v>
          </cell>
          <cell r="C11189" t="str">
            <v>3호 350mm</v>
          </cell>
          <cell r="D11189" t="str">
            <v>EA</v>
          </cell>
        </row>
        <row r="11190">
          <cell r="A11190">
            <v>8201066</v>
          </cell>
          <cell r="B11190" t="str">
            <v>밴드 - 완철용</v>
          </cell>
          <cell r="C11190" t="str">
            <v>4호 300mm</v>
          </cell>
          <cell r="D11190" t="str">
            <v>EA</v>
          </cell>
        </row>
        <row r="11191">
          <cell r="A11191">
            <v>8201067</v>
          </cell>
          <cell r="B11191" t="str">
            <v>밴드 - 완철용</v>
          </cell>
          <cell r="C11191" t="str">
            <v>4호 350mm</v>
          </cell>
          <cell r="D11191" t="str">
            <v>EA</v>
          </cell>
        </row>
        <row r="11192">
          <cell r="A11192">
            <v>8201080</v>
          </cell>
          <cell r="B11192" t="str">
            <v>밴드-인류용.지선용</v>
          </cell>
          <cell r="C11192" t="str">
            <v>1호 300mm</v>
          </cell>
          <cell r="D11192" t="str">
            <v>EA</v>
          </cell>
        </row>
        <row r="11193">
          <cell r="A11193">
            <v>8201081</v>
          </cell>
          <cell r="B11193" t="str">
            <v>밴드-인류용.지선용</v>
          </cell>
          <cell r="C11193" t="str">
            <v>1호 350mm</v>
          </cell>
          <cell r="D11193" t="str">
            <v>EA</v>
          </cell>
        </row>
        <row r="11194">
          <cell r="A11194">
            <v>8201082</v>
          </cell>
          <cell r="B11194" t="str">
            <v>밴드-인류용.지선용</v>
          </cell>
          <cell r="C11194" t="str">
            <v>2호 300mm</v>
          </cell>
          <cell r="D11194" t="str">
            <v>EA</v>
          </cell>
        </row>
        <row r="11195">
          <cell r="A11195">
            <v>8201083</v>
          </cell>
          <cell r="B11195" t="str">
            <v>밴드-인류용.지선용</v>
          </cell>
          <cell r="C11195" t="str">
            <v>2호 350mm</v>
          </cell>
          <cell r="D11195" t="str">
            <v>EA</v>
          </cell>
        </row>
        <row r="11196">
          <cell r="A11196">
            <v>8201084</v>
          </cell>
          <cell r="B11196" t="str">
            <v>밴드-인류용.지선용</v>
          </cell>
          <cell r="C11196" t="str">
            <v>3호 300mm</v>
          </cell>
          <cell r="D11196" t="str">
            <v>EA</v>
          </cell>
        </row>
        <row r="11197">
          <cell r="A11197">
            <v>8201085</v>
          </cell>
          <cell r="B11197" t="str">
            <v>밴드-인류용.지선용</v>
          </cell>
          <cell r="C11197" t="str">
            <v>3호 350mm</v>
          </cell>
          <cell r="D11197" t="str">
            <v>EA</v>
          </cell>
        </row>
        <row r="11198">
          <cell r="A11198">
            <v>8201086</v>
          </cell>
          <cell r="B11198" t="str">
            <v>밴드-인류용.지선용</v>
          </cell>
          <cell r="C11198" t="str">
            <v>4호 300mm</v>
          </cell>
          <cell r="D11198" t="str">
            <v>EA</v>
          </cell>
        </row>
        <row r="11199">
          <cell r="A11199">
            <v>8201087</v>
          </cell>
          <cell r="B11199" t="str">
            <v>밴드-인류용.지선용</v>
          </cell>
          <cell r="C11199" t="str">
            <v>4호 350mm</v>
          </cell>
          <cell r="D11199" t="str">
            <v>EA</v>
          </cell>
        </row>
        <row r="11200">
          <cell r="A11200">
            <v>8201088</v>
          </cell>
          <cell r="B11200" t="str">
            <v>밴드-인류용.지선용</v>
          </cell>
          <cell r="C11200" t="str">
            <v>5호 300mm</v>
          </cell>
          <cell r="D11200" t="str">
            <v>EA</v>
          </cell>
        </row>
        <row r="11201">
          <cell r="A11201">
            <v>8201089</v>
          </cell>
          <cell r="B11201" t="str">
            <v>밴드-인류용.지선용</v>
          </cell>
          <cell r="C11201" t="str">
            <v>5호 350mm</v>
          </cell>
          <cell r="D11201" t="str">
            <v>EA</v>
          </cell>
        </row>
        <row r="11202">
          <cell r="A11202">
            <v>8201100</v>
          </cell>
          <cell r="B11202" t="str">
            <v>밴드-트러스비임용</v>
          </cell>
          <cell r="C11202" t="str">
            <v>1호 300mm</v>
          </cell>
          <cell r="D11202" t="str">
            <v>EA</v>
          </cell>
        </row>
        <row r="11203">
          <cell r="A11203">
            <v>8201101</v>
          </cell>
          <cell r="B11203" t="str">
            <v>밴드-트러스비임용</v>
          </cell>
          <cell r="C11203" t="str">
            <v>1호 350mm</v>
          </cell>
          <cell r="D11203" t="str">
            <v>EA</v>
          </cell>
        </row>
        <row r="11204">
          <cell r="A11204">
            <v>8201102</v>
          </cell>
          <cell r="B11204" t="str">
            <v>밴드-트러스비임용</v>
          </cell>
          <cell r="C11204" t="str">
            <v>2호 300mm</v>
          </cell>
          <cell r="D11204" t="str">
            <v>EA</v>
          </cell>
        </row>
        <row r="11205">
          <cell r="A11205">
            <v>8201103</v>
          </cell>
          <cell r="B11205" t="str">
            <v>밴드-트러스비임용</v>
          </cell>
          <cell r="C11205" t="str">
            <v>2호 350mm</v>
          </cell>
          <cell r="D11205" t="str">
            <v>EA</v>
          </cell>
        </row>
        <row r="11206">
          <cell r="A11206">
            <v>8201120</v>
          </cell>
          <cell r="B11206" t="str">
            <v>밴드 - 브래키트용</v>
          </cell>
          <cell r="C11206" t="str">
            <v>1호 300mm</v>
          </cell>
          <cell r="D11206" t="str">
            <v>EA</v>
          </cell>
        </row>
        <row r="11207">
          <cell r="A11207">
            <v>8201121</v>
          </cell>
          <cell r="B11207" t="str">
            <v>밴드 - 브래키트용</v>
          </cell>
          <cell r="C11207" t="str">
            <v>1호 350mm</v>
          </cell>
          <cell r="D11207" t="str">
            <v>EA</v>
          </cell>
        </row>
        <row r="11208">
          <cell r="A11208">
            <v>8201122</v>
          </cell>
          <cell r="B11208" t="str">
            <v>밴드 - 브래키트용</v>
          </cell>
          <cell r="C11208" t="str">
            <v>2호 300mm</v>
          </cell>
          <cell r="D11208" t="str">
            <v>EA</v>
          </cell>
        </row>
        <row r="11209">
          <cell r="A11209">
            <v>8201123</v>
          </cell>
          <cell r="B11209" t="str">
            <v>밴드 - 브래키트용</v>
          </cell>
          <cell r="C11209" t="str">
            <v>2호 350mm</v>
          </cell>
          <cell r="D11209" t="str">
            <v>EA</v>
          </cell>
        </row>
        <row r="11210">
          <cell r="A11210">
            <v>8201124</v>
          </cell>
          <cell r="B11210" t="str">
            <v>밴드 - 브래키트용</v>
          </cell>
          <cell r="C11210" t="str">
            <v>3호 300mm</v>
          </cell>
          <cell r="D11210" t="str">
            <v>EA</v>
          </cell>
        </row>
        <row r="11211">
          <cell r="A11211">
            <v>8201125</v>
          </cell>
          <cell r="B11211" t="str">
            <v>밴드 - 브래키트용</v>
          </cell>
          <cell r="C11211" t="str">
            <v>3호 350mm</v>
          </cell>
          <cell r="D11211" t="str">
            <v>EA</v>
          </cell>
        </row>
        <row r="11212">
          <cell r="A11212">
            <v>8201140</v>
          </cell>
          <cell r="B11212" t="str">
            <v>밴드 - 장력장치용</v>
          </cell>
          <cell r="C11212" t="str">
            <v>1호 300mm</v>
          </cell>
          <cell r="D11212" t="str">
            <v>EA</v>
          </cell>
        </row>
        <row r="11213">
          <cell r="A11213">
            <v>8201141</v>
          </cell>
          <cell r="B11213" t="str">
            <v>밴드 - 장력장치용</v>
          </cell>
          <cell r="C11213" t="str">
            <v>1호 350mm</v>
          </cell>
          <cell r="D11213" t="str">
            <v>EA</v>
          </cell>
        </row>
        <row r="11214">
          <cell r="A11214">
            <v>8201142</v>
          </cell>
          <cell r="B11214" t="str">
            <v>밴드 - 장력장치용</v>
          </cell>
          <cell r="C11214" t="str">
            <v>2호 300mm</v>
          </cell>
          <cell r="D11214" t="str">
            <v>EA</v>
          </cell>
        </row>
        <row r="11215">
          <cell r="A11215">
            <v>8201143</v>
          </cell>
          <cell r="B11215" t="str">
            <v>밴드 - 장력장치용</v>
          </cell>
          <cell r="C11215" t="str">
            <v>2호 350mm</v>
          </cell>
          <cell r="D11215" t="str">
            <v>EA</v>
          </cell>
        </row>
        <row r="11216">
          <cell r="A11216">
            <v>8201144</v>
          </cell>
          <cell r="B11216" t="str">
            <v>밴드 - 장력장치용</v>
          </cell>
          <cell r="C11216" t="str">
            <v>3호 300mm</v>
          </cell>
          <cell r="D11216" t="str">
            <v>EA</v>
          </cell>
        </row>
        <row r="11217">
          <cell r="A11217">
            <v>8201145</v>
          </cell>
          <cell r="B11217" t="str">
            <v>밴드 - 장력장치용</v>
          </cell>
          <cell r="C11217" t="str">
            <v>3호 350mm</v>
          </cell>
          <cell r="D11217" t="str">
            <v>EA</v>
          </cell>
        </row>
        <row r="11218">
          <cell r="A11218">
            <v>8201146</v>
          </cell>
          <cell r="B11218" t="str">
            <v>밴드 - 장력장치용</v>
          </cell>
          <cell r="C11218" t="str">
            <v>4호 300mm</v>
          </cell>
          <cell r="D11218" t="str">
            <v>EA</v>
          </cell>
        </row>
        <row r="11219">
          <cell r="A11219">
            <v>8201147</v>
          </cell>
          <cell r="B11219" t="str">
            <v>밴드 - 장력장치용</v>
          </cell>
          <cell r="C11219" t="str">
            <v>4호 350mm</v>
          </cell>
          <cell r="D11219" t="str">
            <v>EA</v>
          </cell>
        </row>
        <row r="11220">
          <cell r="A11220">
            <v>8201148</v>
          </cell>
          <cell r="B11220" t="str">
            <v>밴드 - 장력장치용</v>
          </cell>
          <cell r="C11220" t="str">
            <v>5호 300mm</v>
          </cell>
          <cell r="D11220" t="str">
            <v>EA</v>
          </cell>
        </row>
        <row r="11221">
          <cell r="A11221">
            <v>8201149</v>
          </cell>
          <cell r="B11221" t="str">
            <v>밴드 - 장력장치용</v>
          </cell>
          <cell r="C11221" t="str">
            <v>5호 350mm</v>
          </cell>
          <cell r="D11221" t="str">
            <v>EA</v>
          </cell>
        </row>
        <row r="11222">
          <cell r="A11222">
            <v>8201160</v>
          </cell>
          <cell r="B11222" t="str">
            <v>밴드 - 장간애자용</v>
          </cell>
          <cell r="C11222" t="str">
            <v>1호 60mm</v>
          </cell>
          <cell r="D11222" t="str">
            <v>EA</v>
          </cell>
        </row>
        <row r="11223">
          <cell r="A11223">
            <v>8201161</v>
          </cell>
          <cell r="B11223" t="str">
            <v>밴드 - 장간애자용</v>
          </cell>
          <cell r="C11223" t="str">
            <v>2호 80mm</v>
          </cell>
          <cell r="D11223" t="str">
            <v>EA</v>
          </cell>
        </row>
        <row r="11224">
          <cell r="A11224">
            <v>8201162</v>
          </cell>
          <cell r="B11224" t="str">
            <v>밴드 - 번호부착용</v>
          </cell>
          <cell r="C11224" t="str">
            <v>STAINLESS ST</v>
          </cell>
          <cell r="D11224" t="str">
            <v>EA</v>
          </cell>
        </row>
        <row r="11225">
          <cell r="A11225">
            <v>8201163</v>
          </cell>
          <cell r="B11225" t="str">
            <v>밴드 - 행거용</v>
          </cell>
          <cell r="C11225" t="str">
            <v>110SQ L=1200</v>
          </cell>
          <cell r="D11225" t="str">
            <v>EA</v>
          </cell>
        </row>
        <row r="11226">
          <cell r="A11226">
            <v>8201164</v>
          </cell>
          <cell r="B11226" t="str">
            <v>밴드</v>
          </cell>
          <cell r="C11226" t="str">
            <v>UP.DOWN TYPE</v>
          </cell>
          <cell r="D11226" t="str">
            <v>EA</v>
          </cell>
        </row>
        <row r="11227">
          <cell r="A11227">
            <v>8201165</v>
          </cell>
          <cell r="B11227" t="str">
            <v>밴드</v>
          </cell>
          <cell r="C11227" t="str">
            <v>ARM용</v>
          </cell>
          <cell r="D11227" t="str">
            <v>EA</v>
          </cell>
        </row>
        <row r="11228">
          <cell r="A11228">
            <v>8201180</v>
          </cell>
          <cell r="B11228" t="str">
            <v>완철(ㄱ형강) A1종</v>
          </cell>
          <cell r="C11228" t="str">
            <v>75x75x9x870</v>
          </cell>
          <cell r="D11228" t="str">
            <v>EA</v>
          </cell>
        </row>
        <row r="11229">
          <cell r="A11229">
            <v>8201181</v>
          </cell>
          <cell r="B11229" t="str">
            <v>완철(ㄱ형강) A2종</v>
          </cell>
          <cell r="C11229" t="str">
            <v>75x75x9x2000</v>
          </cell>
          <cell r="D11229" t="str">
            <v>EA</v>
          </cell>
        </row>
        <row r="11230">
          <cell r="A11230">
            <v>8201182</v>
          </cell>
          <cell r="B11230" t="str">
            <v>완철(ㄱ형강) A3종</v>
          </cell>
          <cell r="C11230" t="str">
            <v>75x75x9x2300</v>
          </cell>
          <cell r="D11230" t="str">
            <v>EA</v>
          </cell>
        </row>
        <row r="11231">
          <cell r="A11231">
            <v>8201183</v>
          </cell>
          <cell r="B11231" t="str">
            <v>완철(ㄱ형강) A4종</v>
          </cell>
          <cell r="C11231" t="str">
            <v>75x75x9x3050</v>
          </cell>
          <cell r="D11231" t="str">
            <v>EA</v>
          </cell>
        </row>
        <row r="11232">
          <cell r="A11232">
            <v>8201184</v>
          </cell>
          <cell r="B11232" t="str">
            <v>완철(ㄱ형강)BHA1종</v>
          </cell>
          <cell r="C11232" t="str">
            <v>75x75x9x1850</v>
          </cell>
          <cell r="D11232" t="str">
            <v>EA</v>
          </cell>
        </row>
        <row r="11233">
          <cell r="A11233">
            <v>8201185</v>
          </cell>
          <cell r="B11233" t="str">
            <v>완철(ㄱ형강)BHA2종</v>
          </cell>
          <cell r="C11233" t="str">
            <v>75x75x9x2600</v>
          </cell>
          <cell r="D11233" t="str">
            <v>EA</v>
          </cell>
        </row>
        <row r="11234">
          <cell r="A11234">
            <v>8201200</v>
          </cell>
          <cell r="B11234" t="str">
            <v>금구-가동브렛트용</v>
          </cell>
          <cell r="C11234" t="str">
            <v>안전캡(55SC)</v>
          </cell>
          <cell r="D11234" t="str">
            <v>EA</v>
          </cell>
        </row>
        <row r="11235">
          <cell r="A11235">
            <v>8201201</v>
          </cell>
          <cell r="B11235" t="str">
            <v>금구-가동브렛트용</v>
          </cell>
          <cell r="C11235" t="str">
            <v>안전캡(32SC)</v>
          </cell>
          <cell r="D11235" t="str">
            <v>EA</v>
          </cell>
        </row>
        <row r="11236">
          <cell r="A11236">
            <v>8201202</v>
          </cell>
          <cell r="B11236" t="str">
            <v>금구-가동브렛트용</v>
          </cell>
          <cell r="C11236" t="str">
            <v>안전캡(26SC)</v>
          </cell>
          <cell r="D11236" t="str">
            <v>EA</v>
          </cell>
        </row>
        <row r="11237">
          <cell r="A11237">
            <v>8201203</v>
          </cell>
          <cell r="B11237" t="str">
            <v>금구-가동브렛트용</v>
          </cell>
          <cell r="C11237" t="str">
            <v>가동고리(MBS)</v>
          </cell>
          <cell r="D11237" t="str">
            <v>EA</v>
          </cell>
        </row>
        <row r="11238">
          <cell r="A11238">
            <v>8201204</v>
          </cell>
          <cell r="B11238" t="str">
            <v>금구-가동브렛트용</v>
          </cell>
          <cell r="C11238" t="str">
            <v>조가선지지금구</v>
          </cell>
          <cell r="D11238" t="str">
            <v>EA</v>
          </cell>
        </row>
        <row r="11239">
          <cell r="A11239">
            <v>8201205</v>
          </cell>
          <cell r="B11239" t="str">
            <v>금구-가동브렛트용</v>
          </cell>
          <cell r="C11239" t="str">
            <v>I형크램프(55EC)</v>
          </cell>
          <cell r="D11239" t="str">
            <v>EA</v>
          </cell>
        </row>
        <row r="11240">
          <cell r="A11240">
            <v>8201206</v>
          </cell>
          <cell r="B11240" t="str">
            <v>금구-가동브렛트용</v>
          </cell>
          <cell r="C11240" t="str">
            <v>곡선당김로드</v>
          </cell>
          <cell r="D11240" t="str">
            <v>EA</v>
          </cell>
        </row>
        <row r="11241">
          <cell r="A11241">
            <v>8201207</v>
          </cell>
          <cell r="B11241" t="str">
            <v>금구-가동브렛트용</v>
          </cell>
          <cell r="C11241" t="str">
            <v>하부가동고리</v>
          </cell>
          <cell r="D11241" t="str">
            <v>EA</v>
          </cell>
        </row>
        <row r="11242">
          <cell r="A11242">
            <v>8201208</v>
          </cell>
          <cell r="B11242" t="str">
            <v>금구-가동브렛트용</v>
          </cell>
          <cell r="C11242" t="str">
            <v>상부가동고리</v>
          </cell>
          <cell r="D11242" t="str">
            <v>EA</v>
          </cell>
        </row>
        <row r="11243">
          <cell r="A11243">
            <v>8201209</v>
          </cell>
          <cell r="B11243" t="str">
            <v>금구-가동브렛트용</v>
          </cell>
          <cell r="C11243" t="str">
            <v>I형크램프(32EC)</v>
          </cell>
          <cell r="D11243" t="str">
            <v>EA</v>
          </cell>
        </row>
        <row r="11244">
          <cell r="A11244">
            <v>8201210</v>
          </cell>
          <cell r="B11244" t="str">
            <v>금구-가동브렛트용</v>
          </cell>
          <cell r="C11244" t="str">
            <v>회전클립홀더 CH</v>
          </cell>
          <cell r="D11244" t="str">
            <v>EA</v>
          </cell>
        </row>
        <row r="11245">
          <cell r="A11245">
            <v>8201211</v>
          </cell>
          <cell r="B11245" t="str">
            <v>금구-가동브렛트용</v>
          </cell>
          <cell r="C11245" t="str">
            <v>암지지금구 32DB</v>
          </cell>
          <cell r="D11245" t="str">
            <v>EA</v>
          </cell>
        </row>
        <row r="11246">
          <cell r="A11246">
            <v>8201212</v>
          </cell>
          <cell r="B11246" t="str">
            <v>금구-가동브렛트용</v>
          </cell>
          <cell r="C11246" t="str">
            <v>후크브럭 26HB</v>
          </cell>
          <cell r="D11246" t="str">
            <v>EA</v>
          </cell>
        </row>
        <row r="11247">
          <cell r="A11247">
            <v>8201213</v>
          </cell>
          <cell r="B11247" t="str">
            <v>금구-가동브렛트용</v>
          </cell>
          <cell r="C11247" t="str">
            <v>후크브럭 32HB</v>
          </cell>
          <cell r="D11247" t="str">
            <v>EA</v>
          </cell>
        </row>
        <row r="11248">
          <cell r="A11248">
            <v>8201214</v>
          </cell>
          <cell r="B11248" t="str">
            <v>금구-가동브렛트용</v>
          </cell>
          <cell r="C11248" t="str">
            <v>U-크램프 26UC</v>
          </cell>
          <cell r="D11248" t="str">
            <v>EA</v>
          </cell>
        </row>
        <row r="11249">
          <cell r="A11249">
            <v>8201215</v>
          </cell>
          <cell r="B11249" t="str">
            <v>금구-가동브렛트용</v>
          </cell>
          <cell r="C11249" t="str">
            <v>U-크램프 36UC</v>
          </cell>
          <cell r="D11249" t="str">
            <v>EA</v>
          </cell>
        </row>
        <row r="11250">
          <cell r="A11250">
            <v>8201216</v>
          </cell>
          <cell r="B11250" t="str">
            <v>금구-가동브렛트용</v>
          </cell>
          <cell r="C11250" t="str">
            <v>강관연결금구26JC</v>
          </cell>
          <cell r="D11250" t="str">
            <v>EA</v>
          </cell>
        </row>
        <row r="11251">
          <cell r="A11251">
            <v>8201217</v>
          </cell>
          <cell r="B11251" t="str">
            <v>금구-가동브렛트용</v>
          </cell>
          <cell r="C11251" t="str">
            <v>철주용금구</v>
          </cell>
          <cell r="D11251" t="str">
            <v>EA</v>
          </cell>
        </row>
        <row r="11252">
          <cell r="A11252">
            <v>8201218</v>
          </cell>
          <cell r="B11252" t="str">
            <v>금구-가동브렛트용</v>
          </cell>
          <cell r="C11252" t="str">
            <v>하수강용금구</v>
          </cell>
          <cell r="D11252" t="str">
            <v>EA</v>
          </cell>
        </row>
        <row r="11253">
          <cell r="A11253">
            <v>8201219</v>
          </cell>
          <cell r="B11253" t="str">
            <v>금구-가동브렛트용</v>
          </cell>
          <cell r="C11253" t="str">
            <v>평행틀용금구</v>
          </cell>
          <cell r="D11253" t="str">
            <v>EA</v>
          </cell>
        </row>
        <row r="11254">
          <cell r="A11254">
            <v>8201240</v>
          </cell>
          <cell r="B11254" t="str">
            <v>금구-지지점연결</v>
          </cell>
          <cell r="C11254" t="str">
            <v>C형고리1호 Φ16</v>
          </cell>
          <cell r="D11254" t="str">
            <v>EA</v>
          </cell>
        </row>
        <row r="11255">
          <cell r="A11255">
            <v>8201241</v>
          </cell>
          <cell r="B11255" t="str">
            <v>금구-지지점연결</v>
          </cell>
          <cell r="C11255" t="str">
            <v>C형고리2호 Φ19</v>
          </cell>
          <cell r="D11255" t="str">
            <v>EA</v>
          </cell>
        </row>
        <row r="11256">
          <cell r="A11256">
            <v>8201242</v>
          </cell>
          <cell r="B11256" t="str">
            <v>금구-지지점연결</v>
          </cell>
          <cell r="C11256" t="str">
            <v>샤클1호 Φ16</v>
          </cell>
          <cell r="D11256" t="str">
            <v>EA</v>
          </cell>
        </row>
        <row r="11257">
          <cell r="A11257">
            <v>8201243</v>
          </cell>
          <cell r="B11257" t="str">
            <v>금구-지지점연결</v>
          </cell>
          <cell r="C11257" t="str">
            <v>샤클2호 Φ19</v>
          </cell>
          <cell r="D11257" t="str">
            <v>EA</v>
          </cell>
        </row>
        <row r="11258">
          <cell r="A11258">
            <v>8201244</v>
          </cell>
          <cell r="B11258" t="str">
            <v>금구-지지점연결</v>
          </cell>
          <cell r="C11258" t="str">
            <v>I볼트1호 (255)</v>
          </cell>
          <cell r="D11258" t="str">
            <v>EA</v>
          </cell>
        </row>
        <row r="11259">
          <cell r="A11259">
            <v>8201245</v>
          </cell>
          <cell r="B11259" t="str">
            <v>금구-지지점연결</v>
          </cell>
          <cell r="C11259" t="str">
            <v>I볼트2호 (275)</v>
          </cell>
          <cell r="D11259" t="str">
            <v>EA</v>
          </cell>
        </row>
        <row r="11260">
          <cell r="A11260">
            <v>8201246</v>
          </cell>
          <cell r="B11260" t="str">
            <v>금구-지지점연결</v>
          </cell>
          <cell r="C11260" t="str">
            <v>삼각I볼트 1호</v>
          </cell>
          <cell r="D11260" t="str">
            <v>EA</v>
          </cell>
        </row>
        <row r="11261">
          <cell r="A11261">
            <v>8201247</v>
          </cell>
          <cell r="B11261" t="str">
            <v>금구-지지점연결</v>
          </cell>
          <cell r="C11261" t="str">
            <v>삼각I볼트 2호</v>
          </cell>
          <cell r="D11261" t="str">
            <v>EA</v>
          </cell>
        </row>
        <row r="11262">
          <cell r="A11262">
            <v>8201248</v>
          </cell>
          <cell r="B11262" t="str">
            <v>금구-지지점연결</v>
          </cell>
          <cell r="C11262" t="str">
            <v>삼각I볼트 3호</v>
          </cell>
          <cell r="D11262" t="str">
            <v>EA</v>
          </cell>
        </row>
        <row r="11263">
          <cell r="A11263">
            <v>8201249</v>
          </cell>
          <cell r="B11263" t="str">
            <v>금구-지지점연결</v>
          </cell>
          <cell r="C11263" t="str">
            <v>삼각I볼트 4호</v>
          </cell>
          <cell r="D11263" t="str">
            <v>EA</v>
          </cell>
        </row>
        <row r="11264">
          <cell r="A11264">
            <v>8201250</v>
          </cell>
          <cell r="B11264" t="str">
            <v>금구-지지점연결</v>
          </cell>
          <cell r="C11264" t="str">
            <v>T형I볼트 1호</v>
          </cell>
          <cell r="D11264" t="str">
            <v>EA</v>
          </cell>
        </row>
        <row r="11265">
          <cell r="A11265">
            <v>8201251</v>
          </cell>
          <cell r="B11265" t="str">
            <v>금구-지지점연결</v>
          </cell>
          <cell r="C11265" t="str">
            <v>T형I볼트 2호</v>
          </cell>
          <cell r="D11265" t="str">
            <v>EA</v>
          </cell>
        </row>
        <row r="11266">
          <cell r="A11266">
            <v>8201252</v>
          </cell>
          <cell r="B11266" t="str">
            <v>금구-지지점연결</v>
          </cell>
          <cell r="C11266" t="str">
            <v>조정금구 1호</v>
          </cell>
          <cell r="D11266" t="str">
            <v>EA</v>
          </cell>
        </row>
        <row r="11267">
          <cell r="A11267">
            <v>8201253</v>
          </cell>
          <cell r="B11267" t="str">
            <v>금구-지지점연결</v>
          </cell>
          <cell r="C11267" t="str">
            <v>조정금구 2호</v>
          </cell>
          <cell r="D11267" t="str">
            <v>EA</v>
          </cell>
        </row>
        <row r="11268">
          <cell r="A11268">
            <v>8201254</v>
          </cell>
          <cell r="B11268" t="str">
            <v>금구-지지점연결</v>
          </cell>
          <cell r="C11268" t="str">
            <v>G형고리</v>
          </cell>
          <cell r="D11268" t="str">
            <v>EA</v>
          </cell>
        </row>
        <row r="11269">
          <cell r="A11269">
            <v>8201270</v>
          </cell>
          <cell r="B11269" t="str">
            <v>금구-전차선크램프</v>
          </cell>
          <cell r="C11269" t="str">
            <v>소켓클레비스</v>
          </cell>
          <cell r="D11269" t="str">
            <v>EA</v>
          </cell>
        </row>
        <row r="11270">
          <cell r="A11270">
            <v>8201280</v>
          </cell>
          <cell r="B11270" t="str">
            <v>금구-전선지지용</v>
          </cell>
          <cell r="C11270" t="str">
            <v>암지지크램프</v>
          </cell>
          <cell r="D11270" t="str">
            <v>EA</v>
          </cell>
        </row>
        <row r="11271">
          <cell r="A11271">
            <v>8201281</v>
          </cell>
          <cell r="B11271" t="str">
            <v>금구-전선지지용</v>
          </cell>
          <cell r="C11271" t="str">
            <v>도그형크램프</v>
          </cell>
          <cell r="D11271" t="str">
            <v>EA</v>
          </cell>
        </row>
        <row r="11272">
          <cell r="A11272">
            <v>8201282</v>
          </cell>
          <cell r="B11272" t="str">
            <v>금구-전선지지용</v>
          </cell>
          <cell r="C11272" t="str">
            <v>아이형크램프</v>
          </cell>
          <cell r="D11272" t="str">
            <v>EA</v>
          </cell>
        </row>
        <row r="11273">
          <cell r="A11273">
            <v>8201283</v>
          </cell>
          <cell r="B11273" t="str">
            <v>금구-전선지지용</v>
          </cell>
          <cell r="C11273" t="str">
            <v>회전클립홀더</v>
          </cell>
          <cell r="D11273" t="str">
            <v>EA</v>
          </cell>
        </row>
        <row r="11274">
          <cell r="A11274">
            <v>8201284</v>
          </cell>
          <cell r="B11274" t="str">
            <v>금구-전선지지용</v>
          </cell>
          <cell r="C11274" t="str">
            <v>가공지선지지금구</v>
          </cell>
          <cell r="D11274" t="str">
            <v>EA</v>
          </cell>
        </row>
        <row r="11275">
          <cell r="A11275">
            <v>8201285</v>
          </cell>
          <cell r="B11275" t="str">
            <v>금구-전선연결용</v>
          </cell>
          <cell r="C11275" t="str">
            <v>WT 형</v>
          </cell>
          <cell r="D11275" t="str">
            <v>EA</v>
          </cell>
        </row>
        <row r="11276">
          <cell r="A11276">
            <v>8201286</v>
          </cell>
          <cell r="B11276" t="str">
            <v>금구-전선연결용</v>
          </cell>
          <cell r="C11276" t="str">
            <v>WTS 형</v>
          </cell>
          <cell r="D11276" t="str">
            <v>EA</v>
          </cell>
        </row>
        <row r="11277">
          <cell r="A11277">
            <v>8201287</v>
          </cell>
          <cell r="B11277" t="str">
            <v>금구-전선연결용</v>
          </cell>
          <cell r="C11277" t="str">
            <v>WTW 형</v>
          </cell>
          <cell r="D11277" t="str">
            <v>EA</v>
          </cell>
        </row>
        <row r="11278">
          <cell r="A11278">
            <v>8201300</v>
          </cell>
          <cell r="B11278" t="str">
            <v>금구-보조철물용</v>
          </cell>
          <cell r="C11278" t="str">
            <v>지지와셔 1호</v>
          </cell>
          <cell r="D11278" t="str">
            <v>EA</v>
          </cell>
        </row>
        <row r="11279">
          <cell r="A11279">
            <v>8201301</v>
          </cell>
          <cell r="B11279" t="str">
            <v>금구-보조철물용</v>
          </cell>
          <cell r="C11279" t="str">
            <v>지지와셔 2호</v>
          </cell>
          <cell r="D11279" t="str">
            <v>EA</v>
          </cell>
        </row>
        <row r="11280">
          <cell r="A11280">
            <v>8201302</v>
          </cell>
          <cell r="B11280" t="str">
            <v>금구-보조철물용</v>
          </cell>
          <cell r="C11280" t="str">
            <v>지지와셔 3호</v>
          </cell>
          <cell r="D11280" t="str">
            <v>EA</v>
          </cell>
        </row>
        <row r="11281">
          <cell r="A11281">
            <v>8201303</v>
          </cell>
          <cell r="B11281" t="str">
            <v>금구-보조철물용</v>
          </cell>
          <cell r="C11281" t="str">
            <v>지지와셔 4호</v>
          </cell>
          <cell r="D11281" t="str">
            <v>EA</v>
          </cell>
        </row>
        <row r="11282">
          <cell r="A11282">
            <v>8201320</v>
          </cell>
          <cell r="B11282" t="str">
            <v>금구-조가선용</v>
          </cell>
          <cell r="C11282" t="str">
            <v>드롭바</v>
          </cell>
          <cell r="D11282" t="str">
            <v>EA</v>
          </cell>
        </row>
        <row r="11283">
          <cell r="A11283">
            <v>8201321</v>
          </cell>
          <cell r="B11283" t="str">
            <v>금구-조가선용</v>
          </cell>
          <cell r="C11283" t="str">
            <v>전선연결 B 형</v>
          </cell>
          <cell r="D11283" t="str">
            <v>EA</v>
          </cell>
        </row>
        <row r="11284">
          <cell r="A11284">
            <v>8201322</v>
          </cell>
          <cell r="B11284" t="str">
            <v>금구-조가선용</v>
          </cell>
          <cell r="C11284" t="str">
            <v>전선연결 BS 형</v>
          </cell>
          <cell r="D11284" t="str">
            <v>EA</v>
          </cell>
        </row>
        <row r="11285">
          <cell r="A11285">
            <v>8201323</v>
          </cell>
          <cell r="B11285" t="str">
            <v>금구-조가선용</v>
          </cell>
          <cell r="C11285" t="str">
            <v>전선연결 BW 형</v>
          </cell>
          <cell r="D11285" t="str">
            <v>EA</v>
          </cell>
        </row>
        <row r="11286">
          <cell r="A11286">
            <v>8201340</v>
          </cell>
          <cell r="B11286" t="str">
            <v>금구-애자연결</v>
          </cell>
          <cell r="C11286" t="str">
            <v>H 형 1 호</v>
          </cell>
          <cell r="D11286" t="str">
            <v>EA</v>
          </cell>
        </row>
        <row r="11287">
          <cell r="A11287">
            <v>8201341</v>
          </cell>
          <cell r="B11287" t="str">
            <v>금구-애자연결</v>
          </cell>
          <cell r="C11287" t="str">
            <v>H 형 2 호</v>
          </cell>
          <cell r="D11287" t="str">
            <v>EA</v>
          </cell>
        </row>
        <row r="11288">
          <cell r="A11288">
            <v>8201342</v>
          </cell>
          <cell r="B11288" t="str">
            <v>금구-애자연결</v>
          </cell>
          <cell r="C11288" t="str">
            <v>Y 형 1 호</v>
          </cell>
          <cell r="D11288" t="str">
            <v>EA</v>
          </cell>
        </row>
        <row r="11289">
          <cell r="A11289">
            <v>8201343</v>
          </cell>
          <cell r="B11289" t="str">
            <v>금구-애자연결</v>
          </cell>
          <cell r="C11289" t="str">
            <v>Y 형 2 호</v>
          </cell>
          <cell r="D11289" t="str">
            <v>EA</v>
          </cell>
        </row>
        <row r="11290">
          <cell r="A11290">
            <v>8201344</v>
          </cell>
          <cell r="B11290" t="str">
            <v>금구-애자연결</v>
          </cell>
          <cell r="C11290" t="str">
            <v>핀볼아이 A16</v>
          </cell>
          <cell r="D11290" t="str">
            <v>EA</v>
          </cell>
        </row>
        <row r="11291">
          <cell r="A11291">
            <v>8201345</v>
          </cell>
          <cell r="B11291" t="str">
            <v>금구-애자연결</v>
          </cell>
          <cell r="C11291" t="str">
            <v>소켓아이 B16</v>
          </cell>
          <cell r="D11291" t="str">
            <v>EA</v>
          </cell>
        </row>
        <row r="11292">
          <cell r="A11292">
            <v>8201346</v>
          </cell>
          <cell r="B11292" t="str">
            <v>금구-애자연결</v>
          </cell>
          <cell r="C11292" t="str">
            <v>핀볼클레비스</v>
          </cell>
          <cell r="D11292" t="str">
            <v>EA</v>
          </cell>
        </row>
        <row r="11293">
          <cell r="A11293">
            <v>8201347</v>
          </cell>
          <cell r="B11293" t="str">
            <v>금구-애자연결</v>
          </cell>
          <cell r="C11293" t="str">
            <v>소켓클레비스</v>
          </cell>
          <cell r="D11293" t="str">
            <v>EA</v>
          </cell>
        </row>
        <row r="11294">
          <cell r="A11294">
            <v>8201360</v>
          </cell>
          <cell r="B11294" t="str">
            <v>금구-연결</v>
          </cell>
          <cell r="C11294" t="str">
            <v>더블클립(T a/b)</v>
          </cell>
          <cell r="D11294" t="str">
            <v>EA</v>
          </cell>
        </row>
        <row r="11295">
          <cell r="A11295">
            <v>8201361</v>
          </cell>
          <cell r="B11295" t="str">
            <v>금구-연결</v>
          </cell>
          <cell r="C11295" t="str">
            <v>삼각클립(T a/b)</v>
          </cell>
          <cell r="D11295" t="str">
            <v>EA</v>
          </cell>
        </row>
        <row r="11296">
          <cell r="A11296">
            <v>8201380</v>
          </cell>
          <cell r="B11296" t="str">
            <v>금구-강관연결 26Φ</v>
          </cell>
          <cell r="C11296" t="str">
            <v>클레비스형 1호</v>
          </cell>
          <cell r="D11296" t="str">
            <v>EA</v>
          </cell>
        </row>
        <row r="11297">
          <cell r="A11297">
            <v>8201381</v>
          </cell>
          <cell r="B11297" t="str">
            <v>금구-강관연결 26Φ</v>
          </cell>
          <cell r="C11297" t="str">
            <v>클레비스형 2호</v>
          </cell>
          <cell r="D11297" t="str">
            <v>EA</v>
          </cell>
        </row>
        <row r="11298">
          <cell r="A11298">
            <v>8201382</v>
          </cell>
          <cell r="B11298" t="str">
            <v>금구-강관연결 26Φ</v>
          </cell>
          <cell r="C11298" t="str">
            <v>클레비스형 3호</v>
          </cell>
          <cell r="D11298" t="str">
            <v>EA</v>
          </cell>
        </row>
        <row r="11299">
          <cell r="A11299">
            <v>8201400</v>
          </cell>
          <cell r="B11299" t="str">
            <v>금구-단말용크램프</v>
          </cell>
          <cell r="C11299" t="str">
            <v>쇄기형 2호 80㎟</v>
          </cell>
          <cell r="D11299" t="str">
            <v>EA</v>
          </cell>
        </row>
        <row r="11300">
          <cell r="A11300">
            <v>8201401</v>
          </cell>
          <cell r="B11300" t="str">
            <v>금구-단말용크램프</v>
          </cell>
          <cell r="C11300" t="str">
            <v>쇄기형 2호 110㎟</v>
          </cell>
          <cell r="D11300" t="str">
            <v>EA</v>
          </cell>
        </row>
        <row r="11301">
          <cell r="A11301">
            <v>8201402</v>
          </cell>
          <cell r="B11301" t="str">
            <v>금구-단말용크램프</v>
          </cell>
          <cell r="C11301" t="str">
            <v>쇄기형 3호 110㎟</v>
          </cell>
          <cell r="D11301" t="str">
            <v>EA</v>
          </cell>
        </row>
        <row r="11302">
          <cell r="A11302">
            <v>8201403</v>
          </cell>
          <cell r="B11302" t="str">
            <v>금구-단말용크램프</v>
          </cell>
          <cell r="C11302" t="str">
            <v>쇄기형 3호 150㎟</v>
          </cell>
          <cell r="D11302" t="str">
            <v>EA</v>
          </cell>
        </row>
        <row r="11303">
          <cell r="A11303">
            <v>8201404</v>
          </cell>
          <cell r="B11303" t="str">
            <v>금구-단말용크램프</v>
          </cell>
          <cell r="C11303" t="str">
            <v>쇄기형-조가선용</v>
          </cell>
          <cell r="D11303" t="str">
            <v>EA</v>
          </cell>
        </row>
        <row r="11304">
          <cell r="A11304">
            <v>8201405</v>
          </cell>
          <cell r="B11304" t="str">
            <v>금구-단말용크램프</v>
          </cell>
          <cell r="C11304" t="str">
            <v>쇄기형-전차선용</v>
          </cell>
          <cell r="D11304" t="str">
            <v>EA</v>
          </cell>
        </row>
        <row r="11305">
          <cell r="A11305">
            <v>8201406</v>
          </cell>
          <cell r="B11305" t="str">
            <v>금구-단말용</v>
          </cell>
          <cell r="C11305" t="str">
            <v>더블클레비스</v>
          </cell>
          <cell r="D11305" t="str">
            <v>EA</v>
          </cell>
        </row>
        <row r="11306">
          <cell r="A11306">
            <v>8201407</v>
          </cell>
          <cell r="B11306" t="str">
            <v>금구-단말용</v>
          </cell>
          <cell r="C11306" t="str">
            <v>클레비스-지락선</v>
          </cell>
          <cell r="D11306" t="str">
            <v>EA</v>
          </cell>
        </row>
        <row r="11307">
          <cell r="A11307">
            <v>8201408</v>
          </cell>
          <cell r="B11307" t="str">
            <v>금구-단말용</v>
          </cell>
          <cell r="C11307" t="str">
            <v>클레비스-드롭바</v>
          </cell>
          <cell r="D11307" t="str">
            <v>EA</v>
          </cell>
        </row>
        <row r="11308">
          <cell r="A11308">
            <v>8201409</v>
          </cell>
          <cell r="B11308" t="str">
            <v>금구-단말용</v>
          </cell>
          <cell r="C11308" t="str">
            <v>인류볼트1호 2350</v>
          </cell>
          <cell r="D11308" t="str">
            <v>EA</v>
          </cell>
        </row>
        <row r="11309">
          <cell r="A11309">
            <v>8201410</v>
          </cell>
          <cell r="B11309" t="str">
            <v>금구-단말용</v>
          </cell>
          <cell r="C11309" t="str">
            <v>인류볼트2호 2650</v>
          </cell>
          <cell r="D11309" t="str">
            <v>EA</v>
          </cell>
        </row>
        <row r="11310">
          <cell r="A11310">
            <v>8201411</v>
          </cell>
          <cell r="B11310" t="str">
            <v>금구-단말용</v>
          </cell>
          <cell r="C11310" t="str">
            <v>로우프용활차 100</v>
          </cell>
          <cell r="D11310" t="str">
            <v>EA</v>
          </cell>
        </row>
        <row r="11311">
          <cell r="A11311">
            <v>8201412</v>
          </cell>
          <cell r="B11311" t="str">
            <v>금구-단말용</v>
          </cell>
          <cell r="C11311" t="str">
            <v>아연도강연선 1호</v>
          </cell>
          <cell r="D11311" t="str">
            <v>EA</v>
          </cell>
        </row>
        <row r="11312">
          <cell r="A11312">
            <v>8201413</v>
          </cell>
          <cell r="B11312" t="str">
            <v>금구-단말용</v>
          </cell>
          <cell r="C11312" t="str">
            <v>아연도강연선 2호</v>
          </cell>
          <cell r="D11312" t="str">
            <v>EA</v>
          </cell>
        </row>
        <row r="11313">
          <cell r="A11313">
            <v>8201440</v>
          </cell>
          <cell r="B11313" t="str">
            <v>볼트.너트(전철용)</v>
          </cell>
          <cell r="C11313" t="str">
            <v>육각 M16</v>
          </cell>
          <cell r="D11313" t="str">
            <v>EA</v>
          </cell>
        </row>
        <row r="11314">
          <cell r="A11314">
            <v>8201441</v>
          </cell>
          <cell r="B11314" t="str">
            <v>볼트.너트(전철용)</v>
          </cell>
          <cell r="C11314" t="str">
            <v>육각 M20</v>
          </cell>
          <cell r="D11314" t="str">
            <v>EA</v>
          </cell>
        </row>
        <row r="11315">
          <cell r="A11315">
            <v>8201442</v>
          </cell>
          <cell r="B11315" t="str">
            <v>볼트.너트(전철용)</v>
          </cell>
          <cell r="C11315" t="str">
            <v>코터용 M16</v>
          </cell>
          <cell r="D11315" t="str">
            <v>EA</v>
          </cell>
        </row>
        <row r="11316">
          <cell r="A11316">
            <v>8201443</v>
          </cell>
          <cell r="B11316" t="str">
            <v>볼트.너트(전철용)</v>
          </cell>
          <cell r="C11316" t="str">
            <v>코터용 M20</v>
          </cell>
          <cell r="D11316" t="str">
            <v>EA</v>
          </cell>
        </row>
        <row r="11317">
          <cell r="A11317">
            <v>8201444</v>
          </cell>
          <cell r="B11317" t="str">
            <v>볼트.너트(전철용)</v>
          </cell>
          <cell r="C11317" t="str">
            <v>리벳트.핀</v>
          </cell>
          <cell r="D11317" t="str">
            <v>EA</v>
          </cell>
        </row>
        <row r="11318">
          <cell r="A11318">
            <v>8201460</v>
          </cell>
          <cell r="B11318" t="str">
            <v>절연방호관</v>
          </cell>
          <cell r="C11318" t="str">
            <v>25kV 2m 용</v>
          </cell>
          <cell r="D11318" t="str">
            <v>EA</v>
          </cell>
        </row>
        <row r="11319">
          <cell r="A11319">
            <v>8201480</v>
          </cell>
          <cell r="B11319" t="str">
            <v>광물유절연유</v>
          </cell>
          <cell r="C11319" t="str">
            <v>KSC 2301-2호</v>
          </cell>
          <cell r="D11319" t="str">
            <v>EA</v>
          </cell>
        </row>
        <row r="11320">
          <cell r="A11320">
            <v>8201481</v>
          </cell>
          <cell r="B11320" t="str">
            <v>건조제</v>
          </cell>
          <cell r="C11320" t="str">
            <v>변압기용흡수제</v>
          </cell>
          <cell r="D11320" t="str">
            <v>EA</v>
          </cell>
        </row>
        <row r="11321">
          <cell r="A11321">
            <v>8201482</v>
          </cell>
          <cell r="B11321" t="str">
            <v>BATTERY - 알카리</v>
          </cell>
          <cell r="C11321" t="str">
            <v>KSC 8517 80AH</v>
          </cell>
          <cell r="D11321" t="str">
            <v>EA</v>
          </cell>
        </row>
        <row r="11322">
          <cell r="A11322">
            <v>8202000</v>
          </cell>
          <cell r="B11322" t="str">
            <v>이어(행거용)</v>
          </cell>
          <cell r="C11322" t="str">
            <v>전차선용 110㎟</v>
          </cell>
          <cell r="D11322" t="str">
            <v>EA</v>
          </cell>
        </row>
        <row r="11323">
          <cell r="A11323">
            <v>8202001</v>
          </cell>
          <cell r="B11323" t="str">
            <v>이어(행거용)</v>
          </cell>
          <cell r="C11323" t="str">
            <v>전차선용 170㎟</v>
          </cell>
          <cell r="D11323" t="str">
            <v>EA</v>
          </cell>
        </row>
        <row r="11324">
          <cell r="A11324">
            <v>8202020</v>
          </cell>
          <cell r="B11324" t="str">
            <v>더블이어-전차선용</v>
          </cell>
          <cell r="C11324" t="str">
            <v>1호 GT 110㎟</v>
          </cell>
          <cell r="D11324" t="str">
            <v>EA</v>
          </cell>
        </row>
        <row r="11325">
          <cell r="A11325">
            <v>8202021</v>
          </cell>
          <cell r="B11325" t="str">
            <v>더블이어-전차선용</v>
          </cell>
          <cell r="C11325" t="str">
            <v>1호 GT 170㎟</v>
          </cell>
          <cell r="D11325" t="str">
            <v>EA</v>
          </cell>
        </row>
        <row r="11326">
          <cell r="A11326">
            <v>8202022</v>
          </cell>
          <cell r="B11326" t="str">
            <v>더블이어-전차선용</v>
          </cell>
          <cell r="C11326" t="str">
            <v>2호 GT 110㎟</v>
          </cell>
          <cell r="D11326" t="str">
            <v>EA</v>
          </cell>
        </row>
        <row r="11327">
          <cell r="A11327">
            <v>8202023</v>
          </cell>
          <cell r="B11327" t="str">
            <v>더블이어-전차선용</v>
          </cell>
          <cell r="C11327" t="str">
            <v>2호 GT 170㎟</v>
          </cell>
          <cell r="D11327" t="str">
            <v>EA</v>
          </cell>
        </row>
        <row r="11328">
          <cell r="A11328">
            <v>8202024</v>
          </cell>
          <cell r="B11328" t="str">
            <v>더블이어-전차선용</v>
          </cell>
          <cell r="C11328" t="str">
            <v>3호 GT 107㎟</v>
          </cell>
          <cell r="D11328" t="str">
            <v>EA</v>
          </cell>
        </row>
        <row r="11329">
          <cell r="A11329">
            <v>8202040</v>
          </cell>
          <cell r="B11329" t="str">
            <v>크램프(전차선용)</v>
          </cell>
          <cell r="C11329" t="str">
            <v>드롭바 GT 110㎟</v>
          </cell>
          <cell r="D11329" t="str">
            <v>EA</v>
          </cell>
        </row>
        <row r="11330">
          <cell r="A11330">
            <v>8202041</v>
          </cell>
          <cell r="B11330" t="str">
            <v>크램프(전차선용)</v>
          </cell>
          <cell r="C11330" t="str">
            <v>드롭바 CdCu70㎟</v>
          </cell>
          <cell r="D11330" t="str">
            <v>EA</v>
          </cell>
        </row>
        <row r="11331">
          <cell r="A11331">
            <v>8202042</v>
          </cell>
          <cell r="B11331" t="str">
            <v>크램프(전차선용)</v>
          </cell>
          <cell r="C11331" t="str">
            <v>슬라이딩드롭바</v>
          </cell>
          <cell r="D11331" t="str">
            <v>EA</v>
          </cell>
        </row>
        <row r="11332">
          <cell r="A11332">
            <v>8202043</v>
          </cell>
          <cell r="B11332" t="str">
            <v>크램프(전차선용)</v>
          </cell>
          <cell r="C11332" t="str">
            <v>평행크램프-터널</v>
          </cell>
          <cell r="D11332" t="str">
            <v>EA</v>
          </cell>
        </row>
        <row r="11333">
          <cell r="A11333">
            <v>8202044</v>
          </cell>
          <cell r="B11333" t="str">
            <v>크램프(전차선용)</v>
          </cell>
          <cell r="C11333" t="str">
            <v>직선접속 GT107㎟</v>
          </cell>
          <cell r="D11333" t="str">
            <v>EA</v>
          </cell>
        </row>
        <row r="11334">
          <cell r="A11334">
            <v>8202060</v>
          </cell>
          <cell r="B11334" t="str">
            <v>크램프-조가선현수</v>
          </cell>
          <cell r="C11334" t="str">
            <v>후크부클레비스용</v>
          </cell>
          <cell r="D11334" t="str">
            <v>EA</v>
          </cell>
        </row>
        <row r="11335">
          <cell r="A11335">
            <v>8202061</v>
          </cell>
          <cell r="B11335" t="str">
            <v>크램프-조가선접속</v>
          </cell>
          <cell r="C11335" t="str">
            <v>50㎟</v>
          </cell>
          <cell r="D11335" t="str">
            <v>EA</v>
          </cell>
        </row>
        <row r="11336">
          <cell r="A11336">
            <v>8202062</v>
          </cell>
          <cell r="B11336" t="str">
            <v>크램프-조가선접속</v>
          </cell>
          <cell r="C11336" t="str">
            <v>70㎟</v>
          </cell>
          <cell r="D11336" t="str">
            <v>EA</v>
          </cell>
        </row>
        <row r="11337">
          <cell r="A11337">
            <v>8202080</v>
          </cell>
          <cell r="B11337" t="str">
            <v>크램프(스팬선용)</v>
          </cell>
          <cell r="C11337" t="str">
            <v>드롭바걸이</v>
          </cell>
          <cell r="D11337" t="str">
            <v>EA</v>
          </cell>
        </row>
        <row r="11338">
          <cell r="A11338">
            <v>8202081</v>
          </cell>
          <cell r="B11338" t="str">
            <v>크램프(스팬선용)</v>
          </cell>
          <cell r="C11338" t="str">
            <v>수평지지대</v>
          </cell>
          <cell r="D11338" t="str">
            <v>EA</v>
          </cell>
        </row>
        <row r="11339">
          <cell r="A11339">
            <v>8202082</v>
          </cell>
          <cell r="B11339" t="str">
            <v>크램프(스팬선용)</v>
          </cell>
          <cell r="C11339" t="str">
            <v>하스팬선걸이</v>
          </cell>
          <cell r="D11339" t="str">
            <v>EA</v>
          </cell>
        </row>
        <row r="11340">
          <cell r="A11340">
            <v>8202100</v>
          </cell>
          <cell r="B11340" t="str">
            <v>크램프(급전선용)</v>
          </cell>
          <cell r="C11340" t="str">
            <v>현수용 ASC1</v>
          </cell>
          <cell r="D11340" t="str">
            <v>EA</v>
          </cell>
        </row>
        <row r="11341">
          <cell r="A11341">
            <v>8202101</v>
          </cell>
          <cell r="B11341" t="str">
            <v>크램프(급전선용)</v>
          </cell>
          <cell r="C11341" t="str">
            <v>현수용 ASC2</v>
          </cell>
          <cell r="D11341" t="str">
            <v>EA</v>
          </cell>
        </row>
        <row r="11342">
          <cell r="A11342">
            <v>8202102</v>
          </cell>
          <cell r="B11342" t="str">
            <v>크램프(급전선용)</v>
          </cell>
          <cell r="C11342" t="str">
            <v>현수용 ASC3</v>
          </cell>
          <cell r="D11342" t="str">
            <v>EA</v>
          </cell>
        </row>
        <row r="11343">
          <cell r="A11343">
            <v>8202103</v>
          </cell>
          <cell r="B11343" t="str">
            <v>크램프(급전선용)</v>
          </cell>
          <cell r="C11343" t="str">
            <v>현수용 ASC4</v>
          </cell>
          <cell r="D11343" t="str">
            <v>EA</v>
          </cell>
        </row>
        <row r="11344">
          <cell r="A11344">
            <v>8202104</v>
          </cell>
          <cell r="B11344" t="str">
            <v>크램프(급전선용)</v>
          </cell>
          <cell r="C11344" t="str">
            <v>현수용 MSC1</v>
          </cell>
          <cell r="D11344" t="str">
            <v>EA</v>
          </cell>
        </row>
        <row r="11345">
          <cell r="A11345">
            <v>8202105</v>
          </cell>
          <cell r="B11345" t="str">
            <v>크램프(급전선용)</v>
          </cell>
          <cell r="C11345" t="str">
            <v>현수용 MSC2</v>
          </cell>
          <cell r="D11345" t="str">
            <v>EA</v>
          </cell>
        </row>
        <row r="11346">
          <cell r="A11346">
            <v>8202106</v>
          </cell>
          <cell r="B11346" t="str">
            <v>크램프(급전선용)</v>
          </cell>
          <cell r="C11346" t="str">
            <v>현수용 MSC3</v>
          </cell>
          <cell r="D11346" t="str">
            <v>EA</v>
          </cell>
        </row>
        <row r="11347">
          <cell r="A11347">
            <v>8202107</v>
          </cell>
          <cell r="B11347" t="str">
            <v>크램프(급전선용)</v>
          </cell>
          <cell r="C11347" t="str">
            <v>콘넥터1호 GT 110</v>
          </cell>
          <cell r="D11347" t="str">
            <v>EA</v>
          </cell>
        </row>
        <row r="11348">
          <cell r="A11348">
            <v>8202108</v>
          </cell>
          <cell r="B11348" t="str">
            <v>크램프(급전선용)</v>
          </cell>
          <cell r="C11348" t="str">
            <v>콘넥터2호 GT 170</v>
          </cell>
          <cell r="D11348" t="str">
            <v>EA</v>
          </cell>
        </row>
        <row r="11349">
          <cell r="A11349">
            <v>8202109</v>
          </cell>
          <cell r="B11349" t="str">
            <v>크램프(급전선용)</v>
          </cell>
          <cell r="C11349" t="str">
            <v>콘넥터3호 GT 107</v>
          </cell>
          <cell r="D11349" t="str">
            <v>EA</v>
          </cell>
        </row>
        <row r="11350">
          <cell r="A11350">
            <v>8202110</v>
          </cell>
          <cell r="B11350" t="str">
            <v>크램프(급전선용)</v>
          </cell>
          <cell r="C11350" t="str">
            <v>전차선급전용 A</v>
          </cell>
          <cell r="D11350" t="str">
            <v>EA</v>
          </cell>
        </row>
        <row r="11351">
          <cell r="A11351">
            <v>8202111</v>
          </cell>
          <cell r="B11351" t="str">
            <v>크램프(급전선용)</v>
          </cell>
          <cell r="C11351" t="str">
            <v>전차선급전용 B</v>
          </cell>
          <cell r="D11351" t="str">
            <v>EA</v>
          </cell>
        </row>
        <row r="11352">
          <cell r="A11352">
            <v>8202112</v>
          </cell>
          <cell r="B11352" t="str">
            <v>크램프(급전선용)</v>
          </cell>
          <cell r="C11352" t="str">
            <v>교차크램프 균압</v>
          </cell>
          <cell r="D11352" t="str">
            <v>EA</v>
          </cell>
        </row>
        <row r="11353">
          <cell r="A11353">
            <v>8202113</v>
          </cell>
          <cell r="B11353" t="str">
            <v>크램프(급전선용)</v>
          </cell>
          <cell r="C11353" t="str">
            <v>교차크램프 ＋형</v>
          </cell>
          <cell r="D11353" t="str">
            <v>EA</v>
          </cell>
        </row>
        <row r="11354">
          <cell r="A11354">
            <v>8202114</v>
          </cell>
          <cell r="B11354" t="str">
            <v>크램프(급전선용)</v>
          </cell>
          <cell r="C11354" t="str">
            <v>급전선접속용1호</v>
          </cell>
          <cell r="D11354" t="str">
            <v>EA</v>
          </cell>
        </row>
        <row r="11355">
          <cell r="A11355">
            <v>8202115</v>
          </cell>
          <cell r="B11355" t="str">
            <v>크램프(급전선용)</v>
          </cell>
          <cell r="C11355" t="str">
            <v>급전선접속용2호</v>
          </cell>
          <cell r="D11355" t="str">
            <v>EA</v>
          </cell>
        </row>
        <row r="11356">
          <cell r="A11356">
            <v>8202116</v>
          </cell>
          <cell r="B11356" t="str">
            <v>크램프(급전선용)</v>
          </cell>
          <cell r="C11356" t="str">
            <v>브래킷트용</v>
          </cell>
          <cell r="D11356" t="str">
            <v>EA</v>
          </cell>
        </row>
        <row r="11357">
          <cell r="A11357">
            <v>8202140</v>
          </cell>
          <cell r="B11357" t="str">
            <v>보호덮개-조가선용</v>
          </cell>
          <cell r="C11357" t="str">
            <v>실패형 1 호</v>
          </cell>
          <cell r="D11357" t="str">
            <v>EA</v>
          </cell>
        </row>
        <row r="11358">
          <cell r="A11358">
            <v>8202141</v>
          </cell>
          <cell r="B11358" t="str">
            <v>보호덮개-조가선용</v>
          </cell>
          <cell r="C11358" t="str">
            <v>실패형 2 호</v>
          </cell>
          <cell r="D11358" t="str">
            <v>EA</v>
          </cell>
        </row>
        <row r="11359">
          <cell r="A11359">
            <v>8202160</v>
          </cell>
          <cell r="B11359" t="str">
            <v>회전클립</v>
          </cell>
          <cell r="C11359" t="str">
            <v>전차선용 SC1</v>
          </cell>
          <cell r="D11359" t="str">
            <v>EA</v>
          </cell>
        </row>
        <row r="11360">
          <cell r="A11360">
            <v>8202161</v>
          </cell>
          <cell r="B11360" t="str">
            <v>회전클립</v>
          </cell>
          <cell r="C11360" t="str">
            <v>전차선용 SC2</v>
          </cell>
          <cell r="D11360" t="str">
            <v>EA</v>
          </cell>
        </row>
        <row r="11361">
          <cell r="A11361">
            <v>8202162</v>
          </cell>
          <cell r="B11361" t="str">
            <v>회전클립</v>
          </cell>
          <cell r="C11361" t="str">
            <v>조가선용 SC1</v>
          </cell>
          <cell r="D11361" t="str">
            <v>EA</v>
          </cell>
        </row>
        <row r="11362">
          <cell r="A11362">
            <v>8202163</v>
          </cell>
          <cell r="B11362" t="str">
            <v>회전클립</v>
          </cell>
          <cell r="C11362" t="str">
            <v>조가선용 SC2</v>
          </cell>
          <cell r="D11362" t="str">
            <v>EA</v>
          </cell>
        </row>
        <row r="11363">
          <cell r="A11363">
            <v>8202180</v>
          </cell>
          <cell r="B11363" t="str">
            <v>클립-조가선용</v>
          </cell>
          <cell r="C11363" t="str">
            <v>와이어클립 1 호</v>
          </cell>
          <cell r="D11363" t="str">
            <v>EA</v>
          </cell>
        </row>
        <row r="11364">
          <cell r="A11364">
            <v>8202181</v>
          </cell>
          <cell r="B11364" t="str">
            <v>클립-조가선용</v>
          </cell>
          <cell r="C11364" t="str">
            <v>와이어클립 2 호</v>
          </cell>
          <cell r="D11364" t="str">
            <v>EA</v>
          </cell>
        </row>
        <row r="11365">
          <cell r="A11365">
            <v>8202182</v>
          </cell>
          <cell r="B11365" t="str">
            <v>클립-조가선용</v>
          </cell>
          <cell r="C11365" t="str">
            <v>와이어클립 3 호</v>
          </cell>
          <cell r="D11365" t="str">
            <v>EA</v>
          </cell>
        </row>
        <row r="11366">
          <cell r="A11366">
            <v>8202183</v>
          </cell>
          <cell r="B11366" t="str">
            <v>클립-조가선용</v>
          </cell>
          <cell r="C11366" t="str">
            <v>와이어클립 1호S</v>
          </cell>
          <cell r="D11366" t="str">
            <v>EA</v>
          </cell>
        </row>
        <row r="11367">
          <cell r="A11367">
            <v>8202184</v>
          </cell>
          <cell r="B11367" t="str">
            <v>클립-조가선용</v>
          </cell>
          <cell r="C11367" t="str">
            <v>와이어클립 2호S</v>
          </cell>
          <cell r="D11367" t="str">
            <v>EA</v>
          </cell>
        </row>
        <row r="11368">
          <cell r="A11368">
            <v>8202185</v>
          </cell>
          <cell r="B11368" t="str">
            <v>클립-조가선용</v>
          </cell>
          <cell r="C11368" t="str">
            <v>와이어클립 3호S</v>
          </cell>
          <cell r="D11368" t="str">
            <v>EA</v>
          </cell>
        </row>
        <row r="11369">
          <cell r="A11369">
            <v>8202200</v>
          </cell>
          <cell r="B11369" t="str">
            <v>스트랩</v>
          </cell>
          <cell r="C11369" t="str">
            <v>평 1 호</v>
          </cell>
          <cell r="D11369" t="str">
            <v>EA</v>
          </cell>
        </row>
        <row r="11370">
          <cell r="A11370">
            <v>8202201</v>
          </cell>
          <cell r="B11370" t="str">
            <v>스트랩</v>
          </cell>
          <cell r="C11370" t="str">
            <v>평 2 호</v>
          </cell>
          <cell r="D11370" t="str">
            <v>EA</v>
          </cell>
        </row>
        <row r="11371">
          <cell r="A11371">
            <v>8202202</v>
          </cell>
          <cell r="B11371" t="str">
            <v>스트랩</v>
          </cell>
          <cell r="C11371" t="str">
            <v>비틀림 1 호</v>
          </cell>
          <cell r="D11371" t="str">
            <v>EA</v>
          </cell>
        </row>
        <row r="11372">
          <cell r="A11372">
            <v>8202203</v>
          </cell>
          <cell r="B11372" t="str">
            <v>스트랩</v>
          </cell>
          <cell r="C11372" t="str">
            <v>비틀림 2 호</v>
          </cell>
          <cell r="D11372" t="str">
            <v>EA</v>
          </cell>
        </row>
        <row r="11373">
          <cell r="A11373">
            <v>8202204</v>
          </cell>
          <cell r="B11373" t="str">
            <v>스트랩</v>
          </cell>
          <cell r="C11373" t="str">
            <v>비틀림 3 호</v>
          </cell>
          <cell r="D11373" t="str">
            <v>EA</v>
          </cell>
        </row>
        <row r="11374">
          <cell r="A11374">
            <v>8202205</v>
          </cell>
          <cell r="B11374" t="str">
            <v>스트랩</v>
          </cell>
          <cell r="C11374" t="str">
            <v>조정 AS-1</v>
          </cell>
          <cell r="D11374" t="str">
            <v>EA</v>
          </cell>
        </row>
        <row r="11375">
          <cell r="A11375">
            <v>8202220</v>
          </cell>
          <cell r="B11375" t="str">
            <v>슬리브-직선용</v>
          </cell>
          <cell r="C11375" t="str">
            <v>AL 95 ㎟</v>
          </cell>
          <cell r="D11375" t="str">
            <v>EA</v>
          </cell>
        </row>
        <row r="11376">
          <cell r="A11376">
            <v>8202221</v>
          </cell>
          <cell r="B11376" t="str">
            <v>슬리브-직선용</v>
          </cell>
          <cell r="C11376" t="str">
            <v>AL 150 ㎟</v>
          </cell>
          <cell r="D11376" t="str">
            <v>EA</v>
          </cell>
        </row>
        <row r="11377">
          <cell r="A11377">
            <v>8202222</v>
          </cell>
          <cell r="B11377" t="str">
            <v>슬리브-직선용</v>
          </cell>
          <cell r="C11377" t="str">
            <v>AL 200 ㎟</v>
          </cell>
          <cell r="D11377" t="str">
            <v>EA</v>
          </cell>
        </row>
        <row r="11378">
          <cell r="A11378">
            <v>8202223</v>
          </cell>
          <cell r="B11378" t="str">
            <v>슬리브-직선용</v>
          </cell>
          <cell r="C11378" t="str">
            <v>AL 250 ㎟</v>
          </cell>
          <cell r="D11378" t="str">
            <v>EA</v>
          </cell>
        </row>
        <row r="11379">
          <cell r="A11379">
            <v>8202224</v>
          </cell>
          <cell r="B11379" t="str">
            <v>슬리브-직선용</v>
          </cell>
          <cell r="C11379" t="str">
            <v>ACSR J1-10</v>
          </cell>
          <cell r="D11379" t="str">
            <v>EA</v>
          </cell>
        </row>
        <row r="11380">
          <cell r="A11380">
            <v>8202225</v>
          </cell>
          <cell r="B11380" t="str">
            <v>슬리브-보수용</v>
          </cell>
          <cell r="C11380" t="str">
            <v>알루미늄선 R1-10</v>
          </cell>
          <cell r="D11380" t="str">
            <v>EA</v>
          </cell>
        </row>
        <row r="11381">
          <cell r="A11381">
            <v>8202226</v>
          </cell>
          <cell r="B11381" t="str">
            <v>슬리브-분기용</v>
          </cell>
          <cell r="C11381" t="str">
            <v>평행 1 호</v>
          </cell>
          <cell r="D11381" t="str">
            <v>EA</v>
          </cell>
        </row>
        <row r="11382">
          <cell r="A11382">
            <v>8202227</v>
          </cell>
          <cell r="B11382" t="str">
            <v>슬리브-분기용</v>
          </cell>
          <cell r="C11382" t="str">
            <v>평행 2 호</v>
          </cell>
          <cell r="D11382" t="str">
            <v>EA</v>
          </cell>
        </row>
        <row r="11383">
          <cell r="A11383">
            <v>8202228</v>
          </cell>
          <cell r="B11383" t="str">
            <v>슬리브-분기용</v>
          </cell>
          <cell r="C11383" t="str">
            <v>Y  1 호</v>
          </cell>
          <cell r="D11383" t="str">
            <v>EA</v>
          </cell>
        </row>
        <row r="11384">
          <cell r="A11384">
            <v>8202229</v>
          </cell>
          <cell r="B11384" t="str">
            <v>슬리브-분기용</v>
          </cell>
          <cell r="C11384" t="str">
            <v>Y  2 호</v>
          </cell>
          <cell r="D11384" t="str">
            <v>EA</v>
          </cell>
        </row>
        <row r="11385">
          <cell r="A11385">
            <v>8202230</v>
          </cell>
          <cell r="B11385" t="str">
            <v>슬리브-보호용</v>
          </cell>
          <cell r="C11385" t="str">
            <v>U형 P1-7</v>
          </cell>
          <cell r="D11385" t="str">
            <v>EA</v>
          </cell>
        </row>
        <row r="11386">
          <cell r="A11386">
            <v>8202240</v>
          </cell>
          <cell r="B11386" t="str">
            <v>콘넥터-전차선로</v>
          </cell>
          <cell r="C11386" t="str">
            <v>잠파크램프</v>
          </cell>
          <cell r="D11386" t="str">
            <v>EA</v>
          </cell>
        </row>
        <row r="11387">
          <cell r="A11387">
            <v>8202241</v>
          </cell>
          <cell r="B11387" t="str">
            <v>콘넥터-전차선로</v>
          </cell>
          <cell r="C11387" t="str">
            <v>단말크램프 10㎟</v>
          </cell>
          <cell r="D11387" t="str">
            <v>EA</v>
          </cell>
        </row>
        <row r="11388">
          <cell r="A11388">
            <v>8202242</v>
          </cell>
          <cell r="B11388" t="str">
            <v>콘넥터-전차선로</v>
          </cell>
          <cell r="C11388" t="str">
            <v>단말크램프 16㎟</v>
          </cell>
          <cell r="D11388" t="str">
            <v>EA</v>
          </cell>
        </row>
        <row r="11389">
          <cell r="A11389">
            <v>8202243</v>
          </cell>
          <cell r="B11389" t="str">
            <v>콘넥터-전차선로</v>
          </cell>
          <cell r="C11389" t="str">
            <v>단말크램프 95㎟</v>
          </cell>
          <cell r="D11389" t="str">
            <v>EA</v>
          </cell>
        </row>
        <row r="11390">
          <cell r="A11390">
            <v>8202260</v>
          </cell>
          <cell r="B11390" t="str">
            <v>단자-압축 1호</v>
          </cell>
          <cell r="C11390" t="str">
            <v>AL 95 ㎟</v>
          </cell>
          <cell r="D11390" t="str">
            <v>EA</v>
          </cell>
        </row>
        <row r="11391">
          <cell r="A11391">
            <v>8202261</v>
          </cell>
          <cell r="B11391" t="str">
            <v>단자-압축 2호</v>
          </cell>
          <cell r="C11391" t="str">
            <v>AL 150 ㎟</v>
          </cell>
          <cell r="D11391" t="str">
            <v>EA</v>
          </cell>
        </row>
        <row r="11392">
          <cell r="A11392">
            <v>8202262</v>
          </cell>
          <cell r="B11392" t="str">
            <v>단자-압축 3호</v>
          </cell>
          <cell r="C11392" t="str">
            <v>CU 100 ㎟</v>
          </cell>
          <cell r="D11392" t="str">
            <v>EA</v>
          </cell>
        </row>
        <row r="11393">
          <cell r="A11393">
            <v>8202263</v>
          </cell>
          <cell r="B11393" t="str">
            <v>단자-지락도선</v>
          </cell>
          <cell r="C11393" t="str">
            <v>ACSR 40 ㎟</v>
          </cell>
          <cell r="D11393" t="str">
            <v>EA</v>
          </cell>
        </row>
        <row r="11394">
          <cell r="A11394">
            <v>8202264</v>
          </cell>
          <cell r="B11394" t="str">
            <v>단자-본드핀</v>
          </cell>
          <cell r="C11394" t="str">
            <v>CU 100 ㎟</v>
          </cell>
          <cell r="D11394" t="str">
            <v>EA</v>
          </cell>
        </row>
        <row r="11395">
          <cell r="A11395">
            <v>8202280</v>
          </cell>
          <cell r="B11395" t="str">
            <v>U형 볼트</v>
          </cell>
          <cell r="C11395" t="str">
            <v>A 형</v>
          </cell>
          <cell r="D11395" t="str">
            <v>EA</v>
          </cell>
        </row>
        <row r="11396">
          <cell r="A11396">
            <v>8202281</v>
          </cell>
          <cell r="B11396" t="str">
            <v>U형 볼트</v>
          </cell>
          <cell r="C11396" t="str">
            <v>B 형</v>
          </cell>
          <cell r="D11396" t="str">
            <v>EA</v>
          </cell>
        </row>
        <row r="11397">
          <cell r="A11397">
            <v>8202300</v>
          </cell>
          <cell r="B11397" t="str">
            <v>인류봉</v>
          </cell>
          <cell r="C11397" t="str">
            <v>전차선 DR-1</v>
          </cell>
          <cell r="D11397" t="str">
            <v>EA</v>
          </cell>
        </row>
        <row r="11398">
          <cell r="A11398">
            <v>8202301</v>
          </cell>
          <cell r="B11398" t="str">
            <v>인류봉</v>
          </cell>
          <cell r="C11398" t="str">
            <v>전차선 DR-2</v>
          </cell>
          <cell r="D11398" t="str">
            <v>EA</v>
          </cell>
        </row>
        <row r="11399">
          <cell r="A11399">
            <v>8202303</v>
          </cell>
          <cell r="B11399" t="str">
            <v>인류봉</v>
          </cell>
          <cell r="C11399" t="str">
            <v>터널용(FRP)</v>
          </cell>
          <cell r="D11399" t="str">
            <v>EA</v>
          </cell>
        </row>
        <row r="11400">
          <cell r="A11400">
            <v>8202320</v>
          </cell>
          <cell r="B11400" t="str">
            <v>요오크</v>
          </cell>
          <cell r="C11400" t="str">
            <v>삼각형 1 호</v>
          </cell>
          <cell r="D11400" t="str">
            <v>EA</v>
          </cell>
        </row>
        <row r="11401">
          <cell r="A11401">
            <v>8202321</v>
          </cell>
          <cell r="B11401" t="str">
            <v>요오크</v>
          </cell>
          <cell r="C11401" t="str">
            <v>I 형 2 호</v>
          </cell>
          <cell r="D11401" t="str">
            <v>EA</v>
          </cell>
        </row>
        <row r="11402">
          <cell r="A11402">
            <v>8202340</v>
          </cell>
          <cell r="B11402" t="str">
            <v>활차</v>
          </cell>
          <cell r="C11402" t="str">
            <v>애자섹션걸이용</v>
          </cell>
          <cell r="D11402" t="str">
            <v>EA</v>
          </cell>
        </row>
        <row r="11403">
          <cell r="A11403">
            <v>8202341</v>
          </cell>
          <cell r="B11403" t="str">
            <v>자동장력장치</v>
          </cell>
          <cell r="C11403" t="str">
            <v>활차 (3T-A형)</v>
          </cell>
          <cell r="D11403" t="str">
            <v>EA</v>
          </cell>
        </row>
        <row r="11404">
          <cell r="A11404">
            <v>8202342</v>
          </cell>
          <cell r="B11404" t="str">
            <v>자동장력장치</v>
          </cell>
          <cell r="C11404" t="str">
            <v>활차 (2T-A형)</v>
          </cell>
          <cell r="D11404" t="str">
            <v>EA</v>
          </cell>
        </row>
        <row r="11405">
          <cell r="A11405">
            <v>8202343</v>
          </cell>
          <cell r="B11405" t="str">
            <v>자동장력장치</v>
          </cell>
          <cell r="C11405" t="str">
            <v>활차 (3T-B형)</v>
          </cell>
          <cell r="D11405" t="str">
            <v>EA</v>
          </cell>
        </row>
        <row r="11406">
          <cell r="A11406">
            <v>8202344</v>
          </cell>
          <cell r="B11406" t="str">
            <v>자동장력장치</v>
          </cell>
          <cell r="C11406" t="str">
            <v>당김금구</v>
          </cell>
          <cell r="D11406" t="str">
            <v>EA</v>
          </cell>
        </row>
        <row r="11407">
          <cell r="A11407">
            <v>8202345</v>
          </cell>
          <cell r="B11407" t="str">
            <v>자동장력장치</v>
          </cell>
          <cell r="C11407" t="str">
            <v>활차지지대</v>
          </cell>
          <cell r="D11407" t="str">
            <v>EA</v>
          </cell>
        </row>
        <row r="11408">
          <cell r="A11408">
            <v>8202346</v>
          </cell>
          <cell r="B11408" t="str">
            <v>자동장력장치</v>
          </cell>
          <cell r="C11408" t="str">
            <v>추유도봉상지지대</v>
          </cell>
          <cell r="D11408" t="str">
            <v>EA</v>
          </cell>
        </row>
        <row r="11409">
          <cell r="A11409">
            <v>8202347</v>
          </cell>
          <cell r="B11409" t="str">
            <v>자동장력장치</v>
          </cell>
          <cell r="C11409" t="str">
            <v>추유도봉하지지대</v>
          </cell>
          <cell r="D11409" t="str">
            <v>EA</v>
          </cell>
        </row>
        <row r="11410">
          <cell r="A11410">
            <v>8202348</v>
          </cell>
          <cell r="B11410" t="str">
            <v>자동장력장치</v>
          </cell>
          <cell r="C11410" t="str">
            <v>추유도봉</v>
          </cell>
          <cell r="D11410" t="str">
            <v>EA</v>
          </cell>
        </row>
        <row r="11411">
          <cell r="A11411">
            <v>8202349</v>
          </cell>
          <cell r="B11411" t="str">
            <v>자동장력장치</v>
          </cell>
          <cell r="C11411" t="str">
            <v>중추봉제1호</v>
          </cell>
          <cell r="D11411" t="str">
            <v>EA</v>
          </cell>
        </row>
        <row r="11412">
          <cell r="A11412">
            <v>8202350</v>
          </cell>
          <cell r="B11412" t="str">
            <v>자동장력장치</v>
          </cell>
          <cell r="C11412" t="str">
            <v>중추봉제2호</v>
          </cell>
          <cell r="D11412" t="str">
            <v>EA</v>
          </cell>
        </row>
        <row r="11413">
          <cell r="A11413">
            <v>8202351</v>
          </cell>
          <cell r="B11413" t="str">
            <v>자동장력장치</v>
          </cell>
          <cell r="C11413" t="str">
            <v>칼라</v>
          </cell>
          <cell r="D11413" t="str">
            <v>EA</v>
          </cell>
        </row>
        <row r="11414">
          <cell r="A11414">
            <v>8202352</v>
          </cell>
          <cell r="B11414" t="str">
            <v>자동장력장치</v>
          </cell>
          <cell r="C11414" t="str">
            <v>L-볼트 M24용</v>
          </cell>
          <cell r="D11414" t="str">
            <v>EA</v>
          </cell>
        </row>
        <row r="11415">
          <cell r="A11415">
            <v>8202353</v>
          </cell>
          <cell r="B11415" t="str">
            <v>자동장력장치</v>
          </cell>
          <cell r="C11415" t="str">
            <v>스프링바란사</v>
          </cell>
          <cell r="D11415" t="str">
            <v>EA</v>
          </cell>
        </row>
        <row r="11416">
          <cell r="A11416">
            <v>8202380</v>
          </cell>
          <cell r="B11416" t="str">
            <v>구분장치(교류이상)</v>
          </cell>
          <cell r="C11416" t="str">
            <v>FRP섹션 2m x 4m</v>
          </cell>
          <cell r="D11416" t="str">
            <v>EA</v>
          </cell>
        </row>
        <row r="11417">
          <cell r="A11417">
            <v>8202381</v>
          </cell>
          <cell r="B11417" t="str">
            <v>구분장치(교류이상)</v>
          </cell>
          <cell r="C11417" t="str">
            <v>전차선연결금구</v>
          </cell>
          <cell r="D11417" t="str">
            <v>EA</v>
          </cell>
        </row>
        <row r="11418">
          <cell r="A11418">
            <v>8202382</v>
          </cell>
          <cell r="B11418" t="str">
            <v>구분장치(교류이상)</v>
          </cell>
          <cell r="C11418" t="str">
            <v>절연본체(양단부)</v>
          </cell>
          <cell r="D11418" t="str">
            <v>EA</v>
          </cell>
        </row>
        <row r="11419">
          <cell r="A11419">
            <v>8202383</v>
          </cell>
          <cell r="B11419" t="str">
            <v>구분장치(교류이상)</v>
          </cell>
          <cell r="C11419" t="str">
            <v>본체연결금구</v>
          </cell>
          <cell r="D11419" t="str">
            <v>EA</v>
          </cell>
        </row>
        <row r="11420">
          <cell r="A11420">
            <v>8202384</v>
          </cell>
          <cell r="B11420" t="str">
            <v>구분장치(교류이상)</v>
          </cell>
          <cell r="C11420" t="str">
            <v>FRP 본체</v>
          </cell>
          <cell r="D11420" t="str">
            <v>EA</v>
          </cell>
        </row>
        <row r="11421">
          <cell r="A11421">
            <v>8202385</v>
          </cell>
          <cell r="B11421" t="str">
            <v>구분장치(교류이상)</v>
          </cell>
          <cell r="C11421" t="str">
            <v>아아킹혼</v>
          </cell>
          <cell r="D11421" t="str">
            <v>EA</v>
          </cell>
        </row>
        <row r="11422">
          <cell r="A11422">
            <v>8202386</v>
          </cell>
          <cell r="B11422" t="str">
            <v>구분장치(교류이상)</v>
          </cell>
          <cell r="C11422" t="str">
            <v>행거걸이</v>
          </cell>
          <cell r="D11422" t="str">
            <v>EA</v>
          </cell>
        </row>
        <row r="11423">
          <cell r="A11423">
            <v>8202387</v>
          </cell>
          <cell r="B11423" t="str">
            <v>구분장치(교류이상)</v>
          </cell>
          <cell r="C11423" t="str">
            <v>엄치와셔</v>
          </cell>
          <cell r="D11423" t="str">
            <v>EA</v>
          </cell>
        </row>
        <row r="11424">
          <cell r="A11424">
            <v>8202388</v>
          </cell>
          <cell r="B11424" t="str">
            <v>구분장치(교류이상)</v>
          </cell>
          <cell r="C11424" t="str">
            <v>GFI 섹션</v>
          </cell>
          <cell r="D11424" t="str">
            <v>EA</v>
          </cell>
        </row>
        <row r="11425">
          <cell r="A11425">
            <v>8202389</v>
          </cell>
          <cell r="B11425" t="str">
            <v>구분장치(교류이상)</v>
          </cell>
          <cell r="C11425" t="str">
            <v>GFI섹션절연본체</v>
          </cell>
          <cell r="D11425" t="str">
            <v>EA</v>
          </cell>
        </row>
        <row r="11426">
          <cell r="A11426">
            <v>8202390</v>
          </cell>
          <cell r="B11426" t="str">
            <v>구분장치(교류이상)</v>
          </cell>
          <cell r="C11426" t="str">
            <v>아아크트랩</v>
          </cell>
          <cell r="D11426" t="str">
            <v>EA</v>
          </cell>
        </row>
        <row r="11427">
          <cell r="A11427">
            <v>8202391</v>
          </cell>
          <cell r="B11427" t="str">
            <v>구분장치(교류이상)</v>
          </cell>
          <cell r="C11427" t="str">
            <v>아아크트랩지지대</v>
          </cell>
          <cell r="D11427" t="str">
            <v>EA</v>
          </cell>
        </row>
        <row r="11428">
          <cell r="A11428">
            <v>8202392</v>
          </cell>
          <cell r="B11428" t="str">
            <v>구분장치(교류이상)</v>
          </cell>
          <cell r="C11428" t="str">
            <v>조가선절연봉</v>
          </cell>
          <cell r="D11428" t="str">
            <v>EA</v>
          </cell>
        </row>
        <row r="11429">
          <cell r="A11429">
            <v>8202400</v>
          </cell>
          <cell r="B11429" t="str">
            <v>구분장치(교류동상)</v>
          </cell>
          <cell r="C11429" t="str">
            <v>FRP섹션 2m x 1m</v>
          </cell>
          <cell r="D11429" t="str">
            <v>EA</v>
          </cell>
        </row>
        <row r="11430">
          <cell r="A11430">
            <v>8202401</v>
          </cell>
          <cell r="B11430" t="str">
            <v>구분장치(교류동상)</v>
          </cell>
          <cell r="C11430" t="str">
            <v>절연본체</v>
          </cell>
          <cell r="D11430" t="str">
            <v>EA</v>
          </cell>
        </row>
        <row r="11431">
          <cell r="A11431">
            <v>8202402</v>
          </cell>
          <cell r="B11431" t="str">
            <v>구분장치(교류동상)</v>
          </cell>
          <cell r="C11431" t="str">
            <v>전차선연결금구</v>
          </cell>
          <cell r="D11431" t="str">
            <v>EA</v>
          </cell>
        </row>
        <row r="11432">
          <cell r="A11432">
            <v>8202403</v>
          </cell>
          <cell r="B11432" t="str">
            <v>구분장치(교류동상)</v>
          </cell>
          <cell r="C11432" t="str">
            <v>절연미끄럼대</v>
          </cell>
          <cell r="D11432" t="str">
            <v>EA</v>
          </cell>
        </row>
        <row r="11433">
          <cell r="A11433">
            <v>8202404</v>
          </cell>
          <cell r="B11433" t="str">
            <v>구분장치(교류동상)</v>
          </cell>
          <cell r="C11433" t="str">
            <v>미끄럼대</v>
          </cell>
          <cell r="D11433" t="str">
            <v>EA</v>
          </cell>
        </row>
        <row r="11434">
          <cell r="A11434">
            <v>8202405</v>
          </cell>
          <cell r="B11434" t="str">
            <v>구분장치(교류동상)</v>
          </cell>
          <cell r="C11434" t="str">
            <v>지지로드금구</v>
          </cell>
          <cell r="D11434" t="str">
            <v>EA</v>
          </cell>
        </row>
        <row r="11435">
          <cell r="A11435">
            <v>8202406</v>
          </cell>
          <cell r="B11435" t="str">
            <v>구분장치(교류동상)</v>
          </cell>
          <cell r="C11435" t="str">
            <v>절연행거</v>
          </cell>
          <cell r="D11435" t="str">
            <v>EA</v>
          </cell>
        </row>
        <row r="11436">
          <cell r="A11436">
            <v>8202407</v>
          </cell>
          <cell r="B11436" t="str">
            <v>구분장치(교류동상)</v>
          </cell>
          <cell r="C11436" t="str">
            <v>팬터미끄럼대</v>
          </cell>
          <cell r="D11436" t="str">
            <v>EA</v>
          </cell>
        </row>
        <row r="11437">
          <cell r="A11437">
            <v>8202408</v>
          </cell>
          <cell r="B11437" t="str">
            <v>구분장치(교류동상)</v>
          </cell>
          <cell r="C11437" t="str">
            <v>볼트바깥이어</v>
          </cell>
          <cell r="D11437" t="str">
            <v>EA</v>
          </cell>
        </row>
        <row r="11438">
          <cell r="A11438">
            <v>8202409</v>
          </cell>
          <cell r="B11438" t="str">
            <v>구분장치(교류동상)</v>
          </cell>
          <cell r="C11438" t="str">
            <v>행거걸이</v>
          </cell>
          <cell r="D11438" t="str">
            <v>EA</v>
          </cell>
        </row>
        <row r="11439">
          <cell r="A11439">
            <v>8202410</v>
          </cell>
          <cell r="B11439" t="str">
            <v>구분장치(교류동상)</v>
          </cell>
          <cell r="C11439" t="str">
            <v>행거금구</v>
          </cell>
          <cell r="D11439" t="str">
            <v>EA</v>
          </cell>
        </row>
        <row r="11440">
          <cell r="A11440">
            <v>8202411</v>
          </cell>
          <cell r="B11440" t="str">
            <v>구분장치(교류동상)</v>
          </cell>
          <cell r="C11440" t="str">
            <v>행거이어금구</v>
          </cell>
          <cell r="D11440" t="str">
            <v>EA</v>
          </cell>
        </row>
        <row r="11441">
          <cell r="A11441">
            <v>8202412</v>
          </cell>
          <cell r="B11441" t="str">
            <v>구분장치(교류동상)</v>
          </cell>
          <cell r="C11441" t="str">
            <v>암</v>
          </cell>
          <cell r="D11441" t="str">
            <v>EA</v>
          </cell>
        </row>
        <row r="11442">
          <cell r="A11442">
            <v>8202413</v>
          </cell>
          <cell r="B11442" t="str">
            <v>구분장치(교류동상)</v>
          </cell>
          <cell r="C11442" t="str">
            <v>추지지대</v>
          </cell>
          <cell r="D11442" t="str">
            <v>EA</v>
          </cell>
        </row>
        <row r="11443">
          <cell r="A11443">
            <v>8202414</v>
          </cell>
          <cell r="B11443" t="str">
            <v>구분장치(교류동상)</v>
          </cell>
          <cell r="C11443" t="str">
            <v>더블이어</v>
          </cell>
          <cell r="D11443" t="str">
            <v>EA</v>
          </cell>
        </row>
        <row r="11444">
          <cell r="A11444">
            <v>8202415</v>
          </cell>
          <cell r="B11444" t="str">
            <v>구분장치(교류동상)</v>
          </cell>
          <cell r="C11444" t="str">
            <v>H-클레비스</v>
          </cell>
          <cell r="D11444" t="str">
            <v>EA</v>
          </cell>
        </row>
        <row r="11445">
          <cell r="A11445">
            <v>8202416</v>
          </cell>
          <cell r="B11445" t="str">
            <v>구분장치(교류동상)</v>
          </cell>
          <cell r="C11445" t="str">
            <v>애자섹션-현수</v>
          </cell>
          <cell r="D11445" t="str">
            <v>EA</v>
          </cell>
        </row>
        <row r="11446">
          <cell r="A11446">
            <v>8202417</v>
          </cell>
          <cell r="B11446" t="str">
            <v>구분장치(교류동상)</v>
          </cell>
          <cell r="C11446" t="str">
            <v>애자섹션-장간</v>
          </cell>
          <cell r="D11446" t="str">
            <v>EA</v>
          </cell>
        </row>
        <row r="11447">
          <cell r="A11447">
            <v>8202418</v>
          </cell>
          <cell r="B11447" t="str">
            <v>구분장치(교류동상)</v>
          </cell>
          <cell r="C11447" t="str">
            <v>애자섹션-A.B형</v>
          </cell>
          <cell r="D11447" t="str">
            <v>EA</v>
          </cell>
        </row>
        <row r="11448">
          <cell r="A11448">
            <v>8202419</v>
          </cell>
          <cell r="B11448" t="str">
            <v>구분장치(교류동상)</v>
          </cell>
          <cell r="C11448" t="str">
            <v>애자섹션-C.D형</v>
          </cell>
          <cell r="D11448" t="str">
            <v>EA</v>
          </cell>
        </row>
        <row r="11449">
          <cell r="A11449">
            <v>8202420</v>
          </cell>
          <cell r="B11449" t="str">
            <v>구분장치(교류동상)</v>
          </cell>
          <cell r="C11449" t="str">
            <v>턴버클(SA1)</v>
          </cell>
          <cell r="D11449" t="str">
            <v>EA</v>
          </cell>
        </row>
        <row r="11450">
          <cell r="A11450">
            <v>8202421</v>
          </cell>
          <cell r="B11450" t="str">
            <v>구분장치(교류동상)</v>
          </cell>
          <cell r="C11450" t="str">
            <v>턴버클(SA2)</v>
          </cell>
          <cell r="D11450" t="str">
            <v>EA</v>
          </cell>
        </row>
        <row r="11451">
          <cell r="A11451">
            <v>8202422</v>
          </cell>
          <cell r="B11451" t="str">
            <v>구분장치(교류동상)</v>
          </cell>
          <cell r="C11451" t="str">
            <v>드롭바조정턴버클</v>
          </cell>
          <cell r="D11451" t="str">
            <v>EA</v>
          </cell>
        </row>
        <row r="11452">
          <cell r="A11452">
            <v>8202423</v>
          </cell>
          <cell r="B11452" t="str">
            <v>구분장치(교류동상)</v>
          </cell>
          <cell r="C11452" t="str">
            <v>전차선단말크램프</v>
          </cell>
          <cell r="D11452" t="str">
            <v>EA</v>
          </cell>
        </row>
        <row r="11453">
          <cell r="A11453">
            <v>8202424</v>
          </cell>
          <cell r="B11453" t="str">
            <v>구분장치(교류동상)</v>
          </cell>
          <cell r="C11453" t="str">
            <v>주축전차선용단말</v>
          </cell>
          <cell r="D11453" t="str">
            <v>EA</v>
          </cell>
        </row>
        <row r="11454">
          <cell r="A11454">
            <v>8202425</v>
          </cell>
          <cell r="B11454" t="str">
            <v>구분장치(교류동상)</v>
          </cell>
          <cell r="C11454" t="str">
            <v>분기결합체</v>
          </cell>
          <cell r="D11454" t="str">
            <v>EA</v>
          </cell>
        </row>
        <row r="11455">
          <cell r="A11455">
            <v>8202426</v>
          </cell>
          <cell r="B11455" t="str">
            <v>구분장치(교류동상)</v>
          </cell>
          <cell r="C11455" t="str">
            <v>전차선보강재</v>
          </cell>
          <cell r="D11455" t="str">
            <v>EA</v>
          </cell>
        </row>
        <row r="11456">
          <cell r="A11456">
            <v>8202440</v>
          </cell>
          <cell r="B11456" t="str">
            <v>턴버클</v>
          </cell>
          <cell r="C11456" t="str">
            <v>와이어 M20</v>
          </cell>
          <cell r="D11456" t="str">
            <v>EA</v>
          </cell>
        </row>
        <row r="11457">
          <cell r="A11457">
            <v>8202460</v>
          </cell>
          <cell r="B11457" t="str">
            <v>추 (콘크리트)</v>
          </cell>
          <cell r="C11457" t="str">
            <v>1 호 A 40 kg</v>
          </cell>
          <cell r="D11457" t="str">
            <v>EA</v>
          </cell>
        </row>
        <row r="11458">
          <cell r="A11458">
            <v>8202461</v>
          </cell>
          <cell r="B11458" t="str">
            <v>추 (콘크리트)</v>
          </cell>
          <cell r="C11458" t="str">
            <v>1 호 B 40 kg</v>
          </cell>
          <cell r="D11458" t="str">
            <v>EA</v>
          </cell>
        </row>
        <row r="11459">
          <cell r="A11459">
            <v>8202462</v>
          </cell>
          <cell r="B11459" t="str">
            <v>추 (콘크리트)</v>
          </cell>
          <cell r="C11459" t="str">
            <v>2 호 20 kg</v>
          </cell>
          <cell r="D11459" t="str">
            <v>EA</v>
          </cell>
        </row>
        <row r="11460">
          <cell r="A11460">
            <v>8202463</v>
          </cell>
          <cell r="B11460" t="str">
            <v>추 (콘크리트)</v>
          </cell>
          <cell r="C11460" t="str">
            <v>3 호 A 41.7 kg</v>
          </cell>
          <cell r="D11460" t="str">
            <v>EA</v>
          </cell>
        </row>
        <row r="11461">
          <cell r="A11461">
            <v>8202464</v>
          </cell>
          <cell r="B11461" t="str">
            <v>추 (콘크리트)</v>
          </cell>
          <cell r="C11461" t="str">
            <v>3 호 B 41.7 kg</v>
          </cell>
          <cell r="D11461" t="str">
            <v>EA</v>
          </cell>
        </row>
        <row r="11462">
          <cell r="A11462">
            <v>8202465</v>
          </cell>
          <cell r="B11462" t="str">
            <v>추 (콘크리트)</v>
          </cell>
          <cell r="C11462" t="str">
            <v>4 호 15 kg</v>
          </cell>
          <cell r="D11462" t="str">
            <v>EA</v>
          </cell>
        </row>
        <row r="11463">
          <cell r="A11463">
            <v>8202466</v>
          </cell>
          <cell r="B11463" t="str">
            <v>추 (콘크리트)</v>
          </cell>
          <cell r="C11463" t="str">
            <v>5 호 A 50 kg</v>
          </cell>
          <cell r="D11463" t="str">
            <v>EA</v>
          </cell>
        </row>
        <row r="11464">
          <cell r="A11464">
            <v>8202467</v>
          </cell>
          <cell r="B11464" t="str">
            <v>추 (콘크리트)</v>
          </cell>
          <cell r="C11464" t="str">
            <v>5 호 B 50 kg</v>
          </cell>
          <cell r="D11464" t="str">
            <v>EA</v>
          </cell>
        </row>
        <row r="11465">
          <cell r="A11465">
            <v>8202480</v>
          </cell>
          <cell r="B11465" t="str">
            <v>추 (철)</v>
          </cell>
          <cell r="C11465" t="str">
            <v>1 호 25 kg</v>
          </cell>
          <cell r="D11465" t="str">
            <v>EA</v>
          </cell>
        </row>
        <row r="11466">
          <cell r="A11466">
            <v>8202481</v>
          </cell>
          <cell r="B11466" t="str">
            <v>추 (철)</v>
          </cell>
          <cell r="C11466" t="str">
            <v>1 호 12.5 kg</v>
          </cell>
          <cell r="D11466" t="str">
            <v>EA</v>
          </cell>
        </row>
        <row r="11467">
          <cell r="A11467">
            <v>8202500</v>
          </cell>
          <cell r="B11467" t="str">
            <v>균압선(휘이드이어)</v>
          </cell>
          <cell r="C11467" t="str">
            <v>급전분기용 B1호</v>
          </cell>
          <cell r="D11467" t="str">
            <v>EA</v>
          </cell>
        </row>
        <row r="11468">
          <cell r="A11468">
            <v>8202501</v>
          </cell>
          <cell r="B11468" t="str">
            <v>균압선(휘이드이어)</v>
          </cell>
          <cell r="C11468" t="str">
            <v>급전분기용 B2호</v>
          </cell>
          <cell r="D11468" t="str">
            <v>EA</v>
          </cell>
        </row>
        <row r="11469">
          <cell r="A11469">
            <v>8202502</v>
          </cell>
          <cell r="B11469" t="str">
            <v>균압선(휘이드이어)</v>
          </cell>
          <cell r="C11469" t="str">
            <v>균압 C1호</v>
          </cell>
          <cell r="D11469" t="str">
            <v>EA</v>
          </cell>
        </row>
        <row r="11470">
          <cell r="A11470">
            <v>8202503</v>
          </cell>
          <cell r="B11470" t="str">
            <v>균압선(휘이드이어)</v>
          </cell>
          <cell r="C11470" t="str">
            <v>균압 C2호</v>
          </cell>
          <cell r="D11470" t="str">
            <v>EA</v>
          </cell>
        </row>
        <row r="11471">
          <cell r="A11471">
            <v>8202504</v>
          </cell>
          <cell r="B11471" t="str">
            <v>균압선(휘이드이어)</v>
          </cell>
          <cell r="C11471" t="str">
            <v>균압 C3호</v>
          </cell>
          <cell r="D11471" t="str">
            <v>EA</v>
          </cell>
        </row>
        <row r="11472">
          <cell r="A11472">
            <v>8202505</v>
          </cell>
          <cell r="B11472" t="str">
            <v>균압선(휘이드이어)</v>
          </cell>
          <cell r="C11472" t="str">
            <v>균압 P1호</v>
          </cell>
          <cell r="D11472" t="str">
            <v>EA</v>
          </cell>
        </row>
        <row r="11473">
          <cell r="A11473">
            <v>8202506</v>
          </cell>
          <cell r="B11473" t="str">
            <v>균압선(휘이드이어)</v>
          </cell>
          <cell r="C11473" t="str">
            <v>균압 P2호</v>
          </cell>
          <cell r="D11473" t="str">
            <v>EA</v>
          </cell>
        </row>
        <row r="11474">
          <cell r="A11474">
            <v>8202507</v>
          </cell>
          <cell r="B11474" t="str">
            <v>균압선(휘이드이어)</v>
          </cell>
          <cell r="C11474" t="str">
            <v>균압 P3호</v>
          </cell>
          <cell r="D11474" t="str">
            <v>EA</v>
          </cell>
        </row>
        <row r="11475">
          <cell r="A11475">
            <v>8202520</v>
          </cell>
          <cell r="B11475" t="str">
            <v>피뢰기</v>
          </cell>
          <cell r="C11475" t="str">
            <v>선로보호용 8 kV</v>
          </cell>
          <cell r="D11475" t="str">
            <v>EA</v>
          </cell>
        </row>
        <row r="11476">
          <cell r="A11476">
            <v>8202521</v>
          </cell>
          <cell r="B11476" t="str">
            <v>피뢰기</v>
          </cell>
          <cell r="C11476" t="str">
            <v>선로보호용 42 kV</v>
          </cell>
          <cell r="D11476" t="str">
            <v>EA</v>
          </cell>
        </row>
        <row r="11477">
          <cell r="A11477">
            <v>8202540</v>
          </cell>
          <cell r="B11477" t="str">
            <v>보안기</v>
          </cell>
          <cell r="C11477" t="str">
            <v>3 kV</v>
          </cell>
          <cell r="D11477" t="str">
            <v>EA</v>
          </cell>
        </row>
        <row r="11478">
          <cell r="A11478">
            <v>8202560</v>
          </cell>
          <cell r="B11478" t="str">
            <v>단로기 AC 25kV</v>
          </cell>
          <cell r="C11478" t="str">
            <v>1호(1P용)</v>
          </cell>
          <cell r="D11478" t="str">
            <v>EA</v>
          </cell>
        </row>
        <row r="11479">
          <cell r="A11479">
            <v>8202561</v>
          </cell>
          <cell r="B11479" t="str">
            <v>단로기 AC 25kV</v>
          </cell>
          <cell r="C11479" t="str">
            <v>2호(절체용)</v>
          </cell>
          <cell r="D11479" t="str">
            <v>EA</v>
          </cell>
        </row>
        <row r="11480">
          <cell r="A11480">
            <v>8202562</v>
          </cell>
          <cell r="B11480" t="str">
            <v>단로기</v>
          </cell>
          <cell r="C11480" t="str">
            <v>레버식</v>
          </cell>
          <cell r="D11480" t="str">
            <v>EA</v>
          </cell>
        </row>
        <row r="11481">
          <cell r="A11481">
            <v>8202563</v>
          </cell>
          <cell r="B11481" t="str">
            <v>단로기</v>
          </cell>
          <cell r="C11481" t="str">
            <v>손잡이(핸들)</v>
          </cell>
          <cell r="D11481" t="str">
            <v>EA</v>
          </cell>
        </row>
        <row r="11482">
          <cell r="A11482">
            <v>8202580</v>
          </cell>
          <cell r="B11482" t="str">
            <v>흡상변압기</v>
          </cell>
          <cell r="C11482" t="str">
            <v>A형 64kVA</v>
          </cell>
          <cell r="D11482" t="str">
            <v>EA</v>
          </cell>
        </row>
        <row r="11483">
          <cell r="A11483">
            <v>8202581</v>
          </cell>
          <cell r="B11483" t="str">
            <v>흡상변압기</v>
          </cell>
          <cell r="C11483" t="str">
            <v>B형 120kVA</v>
          </cell>
          <cell r="D11483" t="str">
            <v>EA</v>
          </cell>
        </row>
        <row r="11484">
          <cell r="A11484">
            <v>8202582</v>
          </cell>
          <cell r="B11484" t="str">
            <v>흡상변압기</v>
          </cell>
          <cell r="C11484" t="str">
            <v>C형 64kVA</v>
          </cell>
          <cell r="D11484" t="str">
            <v>EA</v>
          </cell>
        </row>
        <row r="11485">
          <cell r="A11485">
            <v>8202583</v>
          </cell>
          <cell r="B11485" t="str">
            <v>흡상변압기</v>
          </cell>
          <cell r="C11485" t="str">
            <v>D형 176kVA</v>
          </cell>
          <cell r="D11485" t="str">
            <v>EA</v>
          </cell>
        </row>
        <row r="11486">
          <cell r="A11486">
            <v>8202600</v>
          </cell>
          <cell r="B11486" t="str">
            <v>표지류</v>
          </cell>
          <cell r="C11486" t="str">
            <v>전주번호표-전철</v>
          </cell>
          <cell r="D11486" t="str">
            <v>EA</v>
          </cell>
        </row>
        <row r="11487">
          <cell r="A11487">
            <v>8202601</v>
          </cell>
          <cell r="B11487" t="str">
            <v>표지류</v>
          </cell>
          <cell r="C11487" t="str">
            <v>터널브래키트번호</v>
          </cell>
          <cell r="D11487" t="str">
            <v>EA</v>
          </cell>
        </row>
        <row r="11488">
          <cell r="A11488">
            <v>8202602</v>
          </cell>
          <cell r="B11488" t="str">
            <v>표지류</v>
          </cell>
          <cell r="C11488" t="str">
            <v>가선종단표</v>
          </cell>
          <cell r="D11488" t="str">
            <v>EA</v>
          </cell>
        </row>
        <row r="11489">
          <cell r="A11489">
            <v>8202603</v>
          </cell>
          <cell r="B11489" t="str">
            <v>표지류</v>
          </cell>
          <cell r="C11489" t="str">
            <v>사구간(교류용)</v>
          </cell>
          <cell r="D11489" t="str">
            <v>EA</v>
          </cell>
        </row>
        <row r="11490">
          <cell r="A11490">
            <v>8202604</v>
          </cell>
          <cell r="B11490" t="str">
            <v>표지류</v>
          </cell>
          <cell r="C11490" t="str">
            <v>사구간(교직류용)</v>
          </cell>
          <cell r="D11490" t="str">
            <v>EA</v>
          </cell>
        </row>
        <row r="11491">
          <cell r="A11491">
            <v>8202605</v>
          </cell>
          <cell r="B11491" t="str">
            <v>표지류</v>
          </cell>
          <cell r="C11491" t="str">
            <v>사구간(예고표)</v>
          </cell>
          <cell r="D11491" t="str">
            <v>EA</v>
          </cell>
        </row>
        <row r="11492">
          <cell r="A11492">
            <v>8202606</v>
          </cell>
          <cell r="B11492" t="str">
            <v>표지류</v>
          </cell>
          <cell r="C11492" t="str">
            <v>타행표</v>
          </cell>
          <cell r="D11492" t="str">
            <v>EA</v>
          </cell>
        </row>
        <row r="11493">
          <cell r="A11493">
            <v>8202607</v>
          </cell>
          <cell r="B11493" t="str">
            <v>표지류</v>
          </cell>
          <cell r="C11493" t="str">
            <v>역행표(기관차)</v>
          </cell>
          <cell r="D11493" t="str">
            <v>EA</v>
          </cell>
        </row>
        <row r="11494">
          <cell r="A11494">
            <v>8202608</v>
          </cell>
          <cell r="B11494" t="str">
            <v>표지류</v>
          </cell>
          <cell r="C11494" t="str">
            <v>역행표(전기동차)</v>
          </cell>
          <cell r="D11494" t="str">
            <v>EA</v>
          </cell>
        </row>
        <row r="11495">
          <cell r="A11495">
            <v>8202609</v>
          </cell>
          <cell r="B11495" t="str">
            <v>표지류</v>
          </cell>
          <cell r="C11495" t="str">
            <v>전차선구분표</v>
          </cell>
          <cell r="D11495" t="str">
            <v>EA</v>
          </cell>
        </row>
        <row r="11496">
          <cell r="A11496">
            <v>8202610</v>
          </cell>
          <cell r="B11496" t="str">
            <v>표지류</v>
          </cell>
          <cell r="C11496" t="str">
            <v>팬터내림표</v>
          </cell>
          <cell r="D11496" t="str">
            <v>EA</v>
          </cell>
        </row>
        <row r="11497">
          <cell r="A11497">
            <v>8202611</v>
          </cell>
          <cell r="B11497" t="str">
            <v>표지류</v>
          </cell>
          <cell r="C11497" t="str">
            <v>팬터예고표</v>
          </cell>
          <cell r="D11497" t="str">
            <v>EA</v>
          </cell>
        </row>
        <row r="11498">
          <cell r="A11498">
            <v>8202612</v>
          </cell>
          <cell r="B11498" t="str">
            <v>표지류</v>
          </cell>
          <cell r="C11498" t="str">
            <v>전차선로작업표</v>
          </cell>
          <cell r="D11498" t="str">
            <v>EA</v>
          </cell>
        </row>
        <row r="11499">
          <cell r="A11499">
            <v>8202613</v>
          </cell>
          <cell r="B11499" t="str">
            <v>표지류</v>
          </cell>
          <cell r="C11499" t="str">
            <v>전기위험표</v>
          </cell>
          <cell r="D11499" t="str">
            <v>EA</v>
          </cell>
        </row>
        <row r="11500">
          <cell r="A11500">
            <v>8202614</v>
          </cell>
          <cell r="B11500" t="str">
            <v>표지류</v>
          </cell>
          <cell r="C11500" t="str">
            <v>주의표(현수식)</v>
          </cell>
          <cell r="D11500" t="str">
            <v>EA</v>
          </cell>
        </row>
        <row r="11501">
          <cell r="A11501">
            <v>8202615</v>
          </cell>
          <cell r="B11501" t="str">
            <v>표지류</v>
          </cell>
          <cell r="C11501" t="str">
            <v>주의표(입식)</v>
          </cell>
          <cell r="D11501" t="str">
            <v>EA</v>
          </cell>
        </row>
        <row r="11502">
          <cell r="A11502">
            <v>8202616</v>
          </cell>
          <cell r="B11502" t="str">
            <v>표지류</v>
          </cell>
          <cell r="C11502" t="str">
            <v>상구분표(수전측)</v>
          </cell>
          <cell r="D11502" t="str">
            <v>EA</v>
          </cell>
        </row>
        <row r="11503">
          <cell r="A11503">
            <v>8202617</v>
          </cell>
          <cell r="B11503" t="str">
            <v>표지류</v>
          </cell>
          <cell r="C11503" t="str">
            <v>상구분표(급전측)</v>
          </cell>
          <cell r="D11503" t="str">
            <v>EA</v>
          </cell>
        </row>
        <row r="11504">
          <cell r="A11504">
            <v>8202618</v>
          </cell>
          <cell r="B11504" t="str">
            <v>표지류</v>
          </cell>
          <cell r="C11504" t="str">
            <v>경고표(소내출입)</v>
          </cell>
          <cell r="D11504" t="str">
            <v>EA</v>
          </cell>
        </row>
        <row r="11505">
          <cell r="A11505">
            <v>8202619</v>
          </cell>
          <cell r="B11505" t="str">
            <v>표지류</v>
          </cell>
          <cell r="C11505" t="str">
            <v>경고표(가압중)</v>
          </cell>
          <cell r="D11505" t="str">
            <v>EA</v>
          </cell>
        </row>
        <row r="11506">
          <cell r="A11506">
            <v>8202620</v>
          </cell>
          <cell r="B11506" t="str">
            <v>표지류</v>
          </cell>
          <cell r="C11506" t="str">
            <v>전주번호표(전력)</v>
          </cell>
          <cell r="D11506" t="str">
            <v>EA</v>
          </cell>
        </row>
        <row r="11507">
          <cell r="A11507">
            <v>8202621</v>
          </cell>
          <cell r="B11507" t="str">
            <v>표지류</v>
          </cell>
          <cell r="C11507" t="str">
            <v>케이블배설표</v>
          </cell>
          <cell r="D11507" t="str">
            <v>EA</v>
          </cell>
        </row>
        <row r="11508">
          <cell r="A11508">
            <v>8202622</v>
          </cell>
          <cell r="B11508" t="str">
            <v>표지류</v>
          </cell>
          <cell r="C11508" t="str">
            <v>케이블접속표</v>
          </cell>
          <cell r="D11508" t="str">
            <v>EA</v>
          </cell>
        </row>
        <row r="11509">
          <cell r="A11509">
            <v>8202623</v>
          </cell>
          <cell r="B11509" t="str">
            <v>표지류</v>
          </cell>
          <cell r="C11509" t="str">
            <v>케이블분기.방향</v>
          </cell>
          <cell r="D11509" t="str">
            <v>EA</v>
          </cell>
        </row>
        <row r="11510">
          <cell r="A11510">
            <v>8202624</v>
          </cell>
          <cell r="B11510" t="str">
            <v>표지류</v>
          </cell>
          <cell r="C11510" t="str">
            <v>접지장치표</v>
          </cell>
          <cell r="D11510" t="str">
            <v>EA</v>
          </cell>
        </row>
        <row r="11511">
          <cell r="A11511">
            <v>8203001</v>
          </cell>
          <cell r="B11511" t="str">
            <v>ADJUSTABLE STRAP</v>
          </cell>
          <cell r="C11511" t="str">
            <v>500mm</v>
          </cell>
          <cell r="D11511" t="str">
            <v>개</v>
          </cell>
        </row>
        <row r="11512">
          <cell r="A11512">
            <v>8203002</v>
          </cell>
          <cell r="B11512" t="str">
            <v>AL T-BAR</v>
          </cell>
          <cell r="C11512" t="str">
            <v>2100mm</v>
          </cell>
          <cell r="D11512" t="str">
            <v>본</v>
          </cell>
        </row>
        <row r="11513">
          <cell r="A11513">
            <v>8203003</v>
          </cell>
          <cell r="B11513" t="str">
            <v>ANCHOR FITTING</v>
          </cell>
          <cell r="C11513" t="str">
            <v>AL 510㎟</v>
          </cell>
          <cell r="D11513" t="str">
            <v>개</v>
          </cell>
        </row>
        <row r="11514">
          <cell r="A11514">
            <v>8203004</v>
          </cell>
          <cell r="B11514" t="str">
            <v>ARGON GAS</v>
          </cell>
          <cell r="C11514" t="str">
            <v xml:space="preserve"> </v>
          </cell>
          <cell r="D11514" t="str">
            <v>리터</v>
          </cell>
        </row>
        <row r="11515">
          <cell r="A11515">
            <v>8203005</v>
          </cell>
          <cell r="B11515" t="str">
            <v>ARM BEND</v>
          </cell>
          <cell r="C11515" t="str">
            <v>Φ350</v>
          </cell>
          <cell r="D11515" t="str">
            <v>개</v>
          </cell>
        </row>
        <row r="11516">
          <cell r="A11516">
            <v>8203006</v>
          </cell>
          <cell r="B11516" t="str">
            <v>BRACKET BAND</v>
          </cell>
          <cell r="C11516" t="str">
            <v>Φ350 UP</v>
          </cell>
          <cell r="D11516" t="str">
            <v>EA</v>
          </cell>
        </row>
        <row r="11517">
          <cell r="A11517">
            <v>8203007</v>
          </cell>
          <cell r="B11517" t="str">
            <v>BRACKET BAND</v>
          </cell>
          <cell r="C11517" t="str">
            <v>Φ350 DOWN</v>
          </cell>
          <cell r="D11517" t="str">
            <v>EA</v>
          </cell>
        </row>
        <row r="11518">
          <cell r="A11518">
            <v>8203008</v>
          </cell>
          <cell r="B11518" t="str">
            <v>BRACKET FITTING</v>
          </cell>
          <cell r="C11518" t="str">
            <v>STEEL</v>
          </cell>
          <cell r="D11518" t="str">
            <v>SET</v>
          </cell>
        </row>
        <row r="11519">
          <cell r="A11519">
            <v>8203009</v>
          </cell>
          <cell r="B11519" t="str">
            <v>BRACKET FITTING</v>
          </cell>
          <cell r="C11519" t="str">
            <v>하수강</v>
          </cell>
          <cell r="D11519" t="str">
            <v>SET</v>
          </cell>
        </row>
        <row r="11520">
          <cell r="A11520">
            <v>8203010</v>
          </cell>
          <cell r="B11520" t="str">
            <v>BRACKET FITTING</v>
          </cell>
          <cell r="C11520" t="str">
            <v>평틀형</v>
          </cell>
          <cell r="D11520" t="str">
            <v>SET</v>
          </cell>
        </row>
        <row r="11521">
          <cell r="A11521">
            <v>8203011</v>
          </cell>
          <cell r="B11521" t="str">
            <v>BRANCH FITTING</v>
          </cell>
          <cell r="C11521" t="str">
            <v>SUSPENSION</v>
          </cell>
          <cell r="D11521" t="str">
            <v>개</v>
          </cell>
        </row>
        <row r="11522">
          <cell r="A11522">
            <v>8203012</v>
          </cell>
          <cell r="B11522" t="str">
            <v>BUS BAR</v>
          </cell>
          <cell r="C11522" t="str">
            <v>10t</v>
          </cell>
          <cell r="D11522" t="str">
            <v>m</v>
          </cell>
        </row>
        <row r="11523">
          <cell r="A11523">
            <v>8203013</v>
          </cell>
          <cell r="B11523" t="str">
            <v>CABLE CLEAT 3.3kV</v>
          </cell>
          <cell r="C11523" t="str">
            <v>CV용 2단4공</v>
          </cell>
          <cell r="D11523" t="str">
            <v>개</v>
          </cell>
        </row>
        <row r="11524">
          <cell r="A11524">
            <v>8203014</v>
          </cell>
          <cell r="B11524" t="str">
            <v>CABLE CLEAT 3.3kV</v>
          </cell>
          <cell r="C11524" t="str">
            <v>CV용 2단3공</v>
          </cell>
          <cell r="D11524" t="str">
            <v>개</v>
          </cell>
        </row>
        <row r="11525">
          <cell r="A11525">
            <v>8203015</v>
          </cell>
          <cell r="B11525" t="str">
            <v>CABLE CLEAT 3.3kV</v>
          </cell>
          <cell r="C11525" t="str">
            <v>CV용 2단2공</v>
          </cell>
          <cell r="D11525" t="str">
            <v>개</v>
          </cell>
        </row>
        <row r="11526">
          <cell r="A11526">
            <v>8203016</v>
          </cell>
          <cell r="B11526" t="str">
            <v>CABLE CLEAT 3.3kV</v>
          </cell>
          <cell r="C11526" t="str">
            <v>CV용 1단3공</v>
          </cell>
          <cell r="D11526" t="str">
            <v>개</v>
          </cell>
        </row>
        <row r="11527">
          <cell r="A11527">
            <v>8203017</v>
          </cell>
          <cell r="B11527" t="str">
            <v>CABLE CLEAT 3.3kV</v>
          </cell>
          <cell r="C11527" t="str">
            <v>CV용 1단2공</v>
          </cell>
          <cell r="D11527" t="str">
            <v>개</v>
          </cell>
        </row>
        <row r="11528">
          <cell r="A11528">
            <v>8203018</v>
          </cell>
          <cell r="B11528" t="str">
            <v>CABLE CLEAT 3.3kV</v>
          </cell>
          <cell r="C11528" t="str">
            <v>CV용 1단1공</v>
          </cell>
          <cell r="D11528" t="str">
            <v>개</v>
          </cell>
        </row>
        <row r="11529">
          <cell r="A11529">
            <v>8203019</v>
          </cell>
          <cell r="B11529" t="str">
            <v>CABLE CLEAT 600V</v>
          </cell>
          <cell r="C11529" t="str">
            <v>IV용 2단5공</v>
          </cell>
          <cell r="D11529" t="str">
            <v>개</v>
          </cell>
        </row>
        <row r="11530">
          <cell r="A11530">
            <v>8203020</v>
          </cell>
          <cell r="B11530" t="str">
            <v>CABLE CLEAT 600V</v>
          </cell>
          <cell r="C11530" t="str">
            <v>IV용 2단4공</v>
          </cell>
          <cell r="D11530" t="str">
            <v>개</v>
          </cell>
        </row>
        <row r="11531">
          <cell r="A11531">
            <v>8203021</v>
          </cell>
          <cell r="B11531" t="str">
            <v>CABLE CLEAT 600V</v>
          </cell>
          <cell r="C11531" t="str">
            <v>IV용 1단1공</v>
          </cell>
          <cell r="D11531" t="str">
            <v>개</v>
          </cell>
        </row>
        <row r="11532">
          <cell r="A11532">
            <v>8203022</v>
          </cell>
          <cell r="B11532" t="str">
            <v>CABLE CLEAT 600V</v>
          </cell>
          <cell r="C11532" t="str">
            <v>IV용 1단4공</v>
          </cell>
          <cell r="D11532" t="str">
            <v>개</v>
          </cell>
        </row>
        <row r="11533">
          <cell r="A11533">
            <v>8203023</v>
          </cell>
          <cell r="B11533" t="str">
            <v>COMPRESSION FT.</v>
          </cell>
          <cell r="C11533" t="str">
            <v>ST 90㎟</v>
          </cell>
          <cell r="D11533" t="str">
            <v>개</v>
          </cell>
        </row>
        <row r="11534">
          <cell r="A11534">
            <v>8203024</v>
          </cell>
          <cell r="B11534" t="str">
            <v>COMPRESSION FT.</v>
          </cell>
          <cell r="C11534" t="str">
            <v>ST 135㎟</v>
          </cell>
          <cell r="D11534" t="str">
            <v>개</v>
          </cell>
        </row>
        <row r="11535">
          <cell r="A11535">
            <v>8203025</v>
          </cell>
          <cell r="B11535" t="str">
            <v>COMPRESSION CLAMP</v>
          </cell>
          <cell r="C11535" t="str">
            <v>Cu500㎟</v>
          </cell>
          <cell r="D11535" t="str">
            <v>개</v>
          </cell>
        </row>
        <row r="11536">
          <cell r="A11536">
            <v>8203026</v>
          </cell>
          <cell r="B11536" t="str">
            <v>CONDUCTOR PIPE</v>
          </cell>
          <cell r="C11536" t="str">
            <v>Φ20 STEEL</v>
          </cell>
          <cell r="D11536" t="str">
            <v>m</v>
          </cell>
        </row>
        <row r="11537">
          <cell r="A11537">
            <v>8203027</v>
          </cell>
          <cell r="B11537" t="str">
            <v>CONDUCTOR PIPE</v>
          </cell>
          <cell r="C11537" t="str">
            <v>Φ42 STEEL</v>
          </cell>
          <cell r="D11537" t="str">
            <v>m</v>
          </cell>
        </row>
        <row r="11538">
          <cell r="A11538">
            <v>8203028</v>
          </cell>
          <cell r="B11538" t="str">
            <v>CONDUCTOR PIPE</v>
          </cell>
          <cell r="C11538" t="str">
            <v>Φ54 STEEL</v>
          </cell>
          <cell r="D11538" t="str">
            <v>m</v>
          </cell>
        </row>
        <row r="11539">
          <cell r="A11539">
            <v>8203029</v>
          </cell>
          <cell r="B11539" t="str">
            <v>CONDUCTOR PIPE</v>
          </cell>
          <cell r="C11539" t="str">
            <v>Φ70 STEEL</v>
          </cell>
          <cell r="D11539" t="str">
            <v>m</v>
          </cell>
        </row>
        <row r="11540">
          <cell r="A11540">
            <v>8203030</v>
          </cell>
          <cell r="B11540" t="str">
            <v>CONDUCTOR SLEEVE</v>
          </cell>
          <cell r="C11540" t="str">
            <v>200㎟/200㎟</v>
          </cell>
          <cell r="D11540" t="str">
            <v>개</v>
          </cell>
        </row>
        <row r="11541">
          <cell r="A11541">
            <v>8203031</v>
          </cell>
          <cell r="B11541" t="str">
            <v>CONDUCTOR SLEEVE</v>
          </cell>
          <cell r="C11541" t="str">
            <v>510㎟/200㎟</v>
          </cell>
          <cell r="D11541" t="str">
            <v>개</v>
          </cell>
        </row>
        <row r="11542">
          <cell r="A11542">
            <v>8203032</v>
          </cell>
          <cell r="B11542" t="str">
            <v>CONDUCTOR SLEEVE</v>
          </cell>
          <cell r="C11542" t="str">
            <v>510㎟/510㎟</v>
          </cell>
          <cell r="D11542" t="str">
            <v>개</v>
          </cell>
        </row>
        <row r="11543">
          <cell r="A11543">
            <v>8203033</v>
          </cell>
          <cell r="B11543" t="str">
            <v>CONNECTING FITTING</v>
          </cell>
          <cell r="C11543" t="str">
            <v>RIGHT ANGLE</v>
          </cell>
          <cell r="D11543" t="str">
            <v>개</v>
          </cell>
        </row>
        <row r="11544">
          <cell r="A11544">
            <v>8203034</v>
          </cell>
          <cell r="B11544" t="str">
            <v>CONNECTING FITTING</v>
          </cell>
          <cell r="C11544" t="str">
            <v>CLEVIS THIMBLE</v>
          </cell>
          <cell r="D11544" t="str">
            <v>개</v>
          </cell>
        </row>
        <row r="11545">
          <cell r="A11545">
            <v>8203035</v>
          </cell>
          <cell r="B11545" t="str">
            <v>CONNECTING FITTING</v>
          </cell>
          <cell r="C11545" t="str">
            <v>Y-TYPE</v>
          </cell>
          <cell r="D11545" t="str">
            <v>개</v>
          </cell>
        </row>
        <row r="11546">
          <cell r="A11546">
            <v>8203036</v>
          </cell>
          <cell r="B11546" t="str">
            <v>CONNECTING FITTING</v>
          </cell>
          <cell r="C11546" t="str">
            <v>H-TYPE</v>
          </cell>
          <cell r="D11546" t="str">
            <v>개</v>
          </cell>
        </row>
        <row r="11547">
          <cell r="A11547">
            <v>8203037</v>
          </cell>
          <cell r="B11547" t="str">
            <v>CONNECTING FITTING</v>
          </cell>
          <cell r="C11547" t="str">
            <v>110㎟-60㎟</v>
          </cell>
          <cell r="D11547" t="str">
            <v>개</v>
          </cell>
        </row>
        <row r="11548">
          <cell r="A11548">
            <v>8203038</v>
          </cell>
          <cell r="B11548" t="str">
            <v>CONNECTOR</v>
          </cell>
          <cell r="C11548" t="str">
            <v>Cu80-110㎟</v>
          </cell>
          <cell r="D11548" t="str">
            <v>개</v>
          </cell>
        </row>
        <row r="11549">
          <cell r="A11549">
            <v>8203039</v>
          </cell>
          <cell r="B11549" t="str">
            <v>CONNECTOR</v>
          </cell>
          <cell r="C11549" t="str">
            <v>AL510㎟/Cu38㎟</v>
          </cell>
          <cell r="D11549" t="str">
            <v>개</v>
          </cell>
        </row>
        <row r="11550">
          <cell r="A11550">
            <v>8203040</v>
          </cell>
          <cell r="B11550" t="str">
            <v>CROSS CLAMP</v>
          </cell>
          <cell r="C11550" t="str">
            <v>L=1400</v>
          </cell>
          <cell r="D11550" t="str">
            <v>개</v>
          </cell>
        </row>
        <row r="11551">
          <cell r="A11551">
            <v>8203041</v>
          </cell>
          <cell r="B11551" t="str">
            <v>DEAD END CLAMP</v>
          </cell>
          <cell r="C11551" t="str">
            <v>Cu200㎟</v>
          </cell>
          <cell r="D11551" t="str">
            <v>개</v>
          </cell>
        </row>
        <row r="11552">
          <cell r="A11552">
            <v>8203042</v>
          </cell>
          <cell r="B11552" t="str">
            <v>DEAD END ROD</v>
          </cell>
          <cell r="C11552" t="str">
            <v>Φ16x300</v>
          </cell>
          <cell r="D11552" t="str">
            <v>개</v>
          </cell>
        </row>
        <row r="11553">
          <cell r="A11553">
            <v>8203043</v>
          </cell>
          <cell r="B11553" t="str">
            <v>DEAD END ROD</v>
          </cell>
          <cell r="C11553" t="str">
            <v>Φ16x1000</v>
          </cell>
          <cell r="D11553" t="str">
            <v>개</v>
          </cell>
        </row>
        <row r="11554">
          <cell r="A11554">
            <v>8203044</v>
          </cell>
          <cell r="B11554" t="str">
            <v>DEAD END ROD</v>
          </cell>
          <cell r="C11554" t="str">
            <v>Φ16x2000</v>
          </cell>
          <cell r="D11554" t="str">
            <v>개</v>
          </cell>
        </row>
        <row r="11555">
          <cell r="A11555">
            <v>8203045</v>
          </cell>
          <cell r="B11555" t="str">
            <v>DOUBLE HANGER BAR</v>
          </cell>
          <cell r="C11555" t="str">
            <v xml:space="preserve"> </v>
          </cell>
          <cell r="D11555" t="str">
            <v>개</v>
          </cell>
        </row>
        <row r="11556">
          <cell r="A11556">
            <v>8203046</v>
          </cell>
          <cell r="B11556" t="str">
            <v>DROPPER FITTING</v>
          </cell>
          <cell r="C11556" t="str">
            <v>90mm</v>
          </cell>
          <cell r="D11556" t="str">
            <v>EA</v>
          </cell>
        </row>
        <row r="11557">
          <cell r="A11557">
            <v>8203047</v>
          </cell>
          <cell r="B11557" t="str">
            <v>DS 반 (옥외용)</v>
          </cell>
          <cell r="C11557" t="str">
            <v>DC 1500V 300A</v>
          </cell>
          <cell r="D11557" t="str">
            <v>면</v>
          </cell>
        </row>
        <row r="11558">
          <cell r="A11558">
            <v>8203048</v>
          </cell>
          <cell r="B11558" t="str">
            <v>EYE ROD 왼나사</v>
          </cell>
          <cell r="C11558" t="str">
            <v>Φ12x250</v>
          </cell>
          <cell r="D11558" t="str">
            <v>개</v>
          </cell>
        </row>
        <row r="11559">
          <cell r="A11559">
            <v>8203049</v>
          </cell>
          <cell r="B11559" t="str">
            <v>EYE ROD 오른나사</v>
          </cell>
          <cell r="C11559" t="str">
            <v>Φ12x250</v>
          </cell>
          <cell r="D11559" t="str">
            <v>개</v>
          </cell>
        </row>
        <row r="11560">
          <cell r="A11560">
            <v>8203050</v>
          </cell>
          <cell r="B11560" t="str">
            <v>FEED BAR SPRING</v>
          </cell>
          <cell r="C11560" t="str">
            <v xml:space="preserve"> </v>
          </cell>
          <cell r="D11560" t="str">
            <v>개</v>
          </cell>
        </row>
        <row r="11561">
          <cell r="A11561">
            <v>8203051</v>
          </cell>
          <cell r="B11561" t="str">
            <v>FEED EAR</v>
          </cell>
          <cell r="C11561" t="str">
            <v>Y-TYPE</v>
          </cell>
          <cell r="D11561" t="str">
            <v>SET</v>
          </cell>
        </row>
        <row r="11562">
          <cell r="A11562">
            <v>8203052</v>
          </cell>
          <cell r="B11562" t="str">
            <v>FEED EAR</v>
          </cell>
          <cell r="C11562" t="str">
            <v>TMMT TYPE</v>
          </cell>
          <cell r="D11562" t="str">
            <v>SET</v>
          </cell>
        </row>
        <row r="11563">
          <cell r="A11563">
            <v>8203053</v>
          </cell>
          <cell r="B11563" t="str">
            <v>FLAT BAR</v>
          </cell>
          <cell r="C11563" t="str">
            <v>FB50</v>
          </cell>
          <cell r="D11563" t="str">
            <v>kg</v>
          </cell>
        </row>
        <row r="11564">
          <cell r="A11564">
            <v>8203054</v>
          </cell>
          <cell r="B11564" t="str">
            <v>FLAT ANGLE</v>
          </cell>
          <cell r="C11564" t="str">
            <v>38x4t</v>
          </cell>
          <cell r="D11564" t="str">
            <v>kg</v>
          </cell>
        </row>
        <row r="11565">
          <cell r="A11565">
            <v>8203055</v>
          </cell>
          <cell r="B11565" t="str">
            <v>FLAT ANGLE</v>
          </cell>
          <cell r="C11565" t="str">
            <v>50x9t</v>
          </cell>
          <cell r="D11565" t="str">
            <v>kg</v>
          </cell>
        </row>
        <row r="11566">
          <cell r="A11566">
            <v>8203056</v>
          </cell>
          <cell r="B11566" t="str">
            <v>FLAT ANGLE</v>
          </cell>
          <cell r="C11566" t="str">
            <v>50x6t</v>
          </cell>
          <cell r="D11566" t="str">
            <v>kg</v>
          </cell>
        </row>
        <row r="11567">
          <cell r="A11567">
            <v>8203057</v>
          </cell>
          <cell r="B11567" t="str">
            <v>FLAT ANGLE</v>
          </cell>
          <cell r="C11567" t="str">
            <v>65x6t</v>
          </cell>
          <cell r="D11567" t="str">
            <v>kg</v>
          </cell>
        </row>
        <row r="11568">
          <cell r="A11568">
            <v>8203058</v>
          </cell>
          <cell r="B11568" t="str">
            <v>FLAT ANGLE</v>
          </cell>
          <cell r="C11568" t="str">
            <v>90x9t</v>
          </cell>
          <cell r="D11568" t="str">
            <v>kg</v>
          </cell>
        </row>
        <row r="11569">
          <cell r="A11569">
            <v>8203059</v>
          </cell>
          <cell r="B11569" t="str">
            <v>FLAT BAR</v>
          </cell>
          <cell r="C11569" t="str">
            <v>FB 70x6</v>
          </cell>
          <cell r="D11569" t="str">
            <v>kg</v>
          </cell>
        </row>
        <row r="11570">
          <cell r="A11570">
            <v>8203060</v>
          </cell>
          <cell r="B11570" t="str">
            <v>FLAT BAR</v>
          </cell>
          <cell r="C11570" t="str">
            <v>FB 50x6</v>
          </cell>
          <cell r="D11570" t="str">
            <v>kg</v>
          </cell>
        </row>
        <row r="11571">
          <cell r="A11571">
            <v>8203061</v>
          </cell>
          <cell r="B11571" t="str">
            <v>FLAT BAR</v>
          </cell>
          <cell r="C11571" t="str">
            <v>FB 38x6</v>
          </cell>
          <cell r="D11571" t="str">
            <v>kg</v>
          </cell>
        </row>
        <row r="11572">
          <cell r="A11572">
            <v>8203062</v>
          </cell>
          <cell r="B11572" t="str">
            <v>FLAT BAR</v>
          </cell>
          <cell r="C11572" t="str">
            <v>FB 38x4</v>
          </cell>
          <cell r="D11572" t="str">
            <v>kg</v>
          </cell>
        </row>
        <row r="11573">
          <cell r="A11573">
            <v>8203063</v>
          </cell>
          <cell r="B11573" t="str">
            <v>FLAT BAR</v>
          </cell>
          <cell r="C11573" t="str">
            <v>FB 16x6</v>
          </cell>
          <cell r="D11573" t="str">
            <v>kg</v>
          </cell>
        </row>
        <row r="11574">
          <cell r="A11574">
            <v>8203064</v>
          </cell>
          <cell r="B11574" t="str">
            <v>FREE BRACKET</v>
          </cell>
          <cell r="C11574" t="str">
            <v>I-TYPE</v>
          </cell>
          <cell r="D11574" t="str">
            <v>SET</v>
          </cell>
        </row>
        <row r="11575">
          <cell r="A11575">
            <v>8203065</v>
          </cell>
          <cell r="B11575" t="str">
            <v>FREE BRACKET</v>
          </cell>
          <cell r="C11575" t="str">
            <v>O-TYPE</v>
          </cell>
          <cell r="D11575" t="str">
            <v>SET</v>
          </cell>
        </row>
        <row r="11576">
          <cell r="A11576">
            <v>8203066</v>
          </cell>
          <cell r="B11576" t="str">
            <v>FREE BRACKET</v>
          </cell>
          <cell r="C11576" t="str">
            <v>F-TYPE</v>
          </cell>
          <cell r="D11576" t="str">
            <v>SET</v>
          </cell>
        </row>
        <row r="11577">
          <cell r="A11577">
            <v>8203067</v>
          </cell>
          <cell r="B11577" t="str">
            <v>GROOVE CLAMP</v>
          </cell>
          <cell r="C11577" t="str">
            <v xml:space="preserve"> </v>
          </cell>
          <cell r="D11577" t="str">
            <v>개</v>
          </cell>
        </row>
        <row r="11578">
          <cell r="A11578">
            <v>8203068</v>
          </cell>
          <cell r="B11578" t="str">
            <v>GROUND CONNECTOR</v>
          </cell>
          <cell r="C11578" t="str">
            <v>SPLIT BOLT TYPE</v>
          </cell>
          <cell r="D11578" t="str">
            <v>개</v>
          </cell>
        </row>
        <row r="11579">
          <cell r="A11579">
            <v>8203069</v>
          </cell>
          <cell r="B11579" t="str">
            <v>GROUND ROD</v>
          </cell>
          <cell r="C11579" t="str">
            <v>Φ18x2400</v>
          </cell>
          <cell r="D11579" t="str">
            <v>개</v>
          </cell>
        </row>
        <row r="11580">
          <cell r="A11580">
            <v>8203070</v>
          </cell>
          <cell r="B11580" t="str">
            <v>GROUND TERMINAL</v>
          </cell>
          <cell r="C11580" t="str">
            <v xml:space="preserve"> </v>
          </cell>
          <cell r="D11580" t="str">
            <v>개</v>
          </cell>
        </row>
        <row r="11581">
          <cell r="A11581">
            <v>8203071</v>
          </cell>
          <cell r="B11581" t="str">
            <v>GUY BAND</v>
          </cell>
          <cell r="C11581" t="str">
            <v>Φ350</v>
          </cell>
          <cell r="D11581" t="str">
            <v>개</v>
          </cell>
        </row>
        <row r="11582">
          <cell r="A11582">
            <v>8203072</v>
          </cell>
          <cell r="B11582" t="str">
            <v>GW SUSPENSION FT.</v>
          </cell>
          <cell r="C11582" t="str">
            <v>Cu38㎟</v>
          </cell>
          <cell r="D11582" t="str">
            <v>개</v>
          </cell>
        </row>
        <row r="11583">
          <cell r="A11583">
            <v>8203073</v>
          </cell>
          <cell r="B11583" t="str">
            <v>HANGER BAR</v>
          </cell>
          <cell r="C11583" t="str">
            <v xml:space="preserve"> </v>
          </cell>
          <cell r="D11583" t="str">
            <v>개</v>
          </cell>
        </row>
        <row r="11584">
          <cell r="A11584">
            <v>8203074</v>
          </cell>
          <cell r="B11584" t="str">
            <v>H.D.C.C.</v>
          </cell>
          <cell r="C11584" t="str">
            <v>38㎟</v>
          </cell>
          <cell r="D11584" t="str">
            <v>m</v>
          </cell>
        </row>
        <row r="11585">
          <cell r="A11585">
            <v>8203075</v>
          </cell>
          <cell r="B11585" t="str">
            <v>H.D.C.C.</v>
          </cell>
          <cell r="C11585" t="str">
            <v>60㎟</v>
          </cell>
          <cell r="D11585" t="str">
            <v>m</v>
          </cell>
        </row>
        <row r="11586">
          <cell r="A11586">
            <v>8203076</v>
          </cell>
          <cell r="B11586" t="str">
            <v>H.D.C.C.</v>
          </cell>
          <cell r="C11586" t="str">
            <v>200㎟</v>
          </cell>
          <cell r="D11586" t="str">
            <v>m</v>
          </cell>
        </row>
        <row r="11587">
          <cell r="A11587">
            <v>8203077</v>
          </cell>
          <cell r="B11587" t="str">
            <v>HARDWARE INSUL.</v>
          </cell>
          <cell r="C11587" t="str">
            <v>A TYPE</v>
          </cell>
          <cell r="D11587" t="str">
            <v>EA</v>
          </cell>
        </row>
        <row r="11588">
          <cell r="A11588">
            <v>8203078</v>
          </cell>
          <cell r="B11588" t="str">
            <v>HARDWARE INSUL.</v>
          </cell>
          <cell r="C11588" t="str">
            <v>B TYPE</v>
          </cell>
          <cell r="D11588" t="str">
            <v>EA</v>
          </cell>
        </row>
        <row r="11589">
          <cell r="A11589">
            <v>8203079</v>
          </cell>
          <cell r="B11589" t="str">
            <v>HARDWARE INSUL.</v>
          </cell>
          <cell r="C11589" t="str">
            <v>C TYPE</v>
          </cell>
          <cell r="D11589" t="str">
            <v>EA</v>
          </cell>
        </row>
        <row r="11590">
          <cell r="A11590">
            <v>8203080</v>
          </cell>
          <cell r="B11590" t="str">
            <v>JUNCTION BOX</v>
          </cell>
          <cell r="C11590" t="str">
            <v>20P</v>
          </cell>
          <cell r="D11590" t="str">
            <v>개</v>
          </cell>
        </row>
        <row r="11591">
          <cell r="A11591">
            <v>8203081</v>
          </cell>
          <cell r="B11591" t="str">
            <v>JUNCTION BOX</v>
          </cell>
          <cell r="C11591" t="str">
            <v>100P</v>
          </cell>
          <cell r="D11591" t="str">
            <v>개</v>
          </cell>
        </row>
        <row r="11592">
          <cell r="A11592">
            <v>8203082</v>
          </cell>
          <cell r="B11592" t="str">
            <v>LONG BAR</v>
          </cell>
          <cell r="C11592" t="str">
            <v>AL 1M</v>
          </cell>
          <cell r="D11592" t="str">
            <v>개</v>
          </cell>
        </row>
        <row r="11593">
          <cell r="A11593">
            <v>8203083</v>
          </cell>
          <cell r="B11593" t="str">
            <v>MESSENGER WIRE</v>
          </cell>
          <cell r="C11593" t="str">
            <v>ST 90mm</v>
          </cell>
          <cell r="D11593" t="str">
            <v>m</v>
          </cell>
        </row>
        <row r="11594">
          <cell r="A11594">
            <v>8203084</v>
          </cell>
          <cell r="B11594" t="str">
            <v>MESSENGER WIRE</v>
          </cell>
          <cell r="C11594" t="str">
            <v>ST 135mm</v>
          </cell>
          <cell r="D11594" t="str">
            <v>m</v>
          </cell>
        </row>
        <row r="11595">
          <cell r="A11595">
            <v>8203085</v>
          </cell>
          <cell r="B11595" t="str">
            <v>MW COMPRESSION FT.</v>
          </cell>
          <cell r="C11595" t="str">
            <v>90mm</v>
          </cell>
          <cell r="D11595" t="str">
            <v>개</v>
          </cell>
        </row>
        <row r="11596">
          <cell r="A11596">
            <v>8203086</v>
          </cell>
          <cell r="B11596" t="str">
            <v>MW COMPRESSION FT.</v>
          </cell>
          <cell r="C11596" t="str">
            <v>135mm</v>
          </cell>
          <cell r="D11596" t="str">
            <v>개</v>
          </cell>
        </row>
        <row r="11597">
          <cell r="A11597">
            <v>8203087</v>
          </cell>
          <cell r="B11597" t="str">
            <v>MW PROTECTOR</v>
          </cell>
          <cell r="C11597" t="str">
            <v xml:space="preserve"> </v>
          </cell>
          <cell r="D11597" t="str">
            <v>개</v>
          </cell>
        </row>
        <row r="11598">
          <cell r="A11598">
            <v>8203088</v>
          </cell>
          <cell r="B11598" t="str">
            <v>M.W.SUSPENSION FT.</v>
          </cell>
          <cell r="C11598" t="str">
            <v>DOUBLE 90mm</v>
          </cell>
          <cell r="D11598" t="str">
            <v>개</v>
          </cell>
        </row>
        <row r="11599">
          <cell r="A11599">
            <v>8203089</v>
          </cell>
          <cell r="B11599" t="str">
            <v>M.W.SUSPENSION FT.</v>
          </cell>
          <cell r="C11599" t="str">
            <v>SINGLE 90mm</v>
          </cell>
          <cell r="D11599" t="str">
            <v>개</v>
          </cell>
        </row>
        <row r="11600">
          <cell r="A11600">
            <v>8203090</v>
          </cell>
          <cell r="B11600" t="str">
            <v>NEGATIVE JOINT BOX</v>
          </cell>
          <cell r="C11600" t="str">
            <v>760x350x250</v>
          </cell>
          <cell r="D11600" t="str">
            <v>개</v>
          </cell>
        </row>
        <row r="11601">
          <cell r="A11601">
            <v>8203091</v>
          </cell>
          <cell r="B11601" t="str">
            <v>NEGATIVE JOINT BOX</v>
          </cell>
          <cell r="C11601" t="str">
            <v>860x350x250</v>
          </cell>
          <cell r="D11601" t="str">
            <v>개</v>
          </cell>
        </row>
        <row r="11602">
          <cell r="A11602">
            <v>8203092</v>
          </cell>
          <cell r="B11602" t="str">
            <v>NEGATIVE JOINT BOX</v>
          </cell>
          <cell r="C11602" t="str">
            <v>1060x350x250</v>
          </cell>
          <cell r="D11602" t="str">
            <v>개</v>
          </cell>
        </row>
        <row r="11603">
          <cell r="A11603">
            <v>8203093</v>
          </cell>
          <cell r="B11603" t="str">
            <v>PARALLEL CLAMP</v>
          </cell>
          <cell r="C11603" t="str">
            <v>90㎟/60㎟</v>
          </cell>
          <cell r="D11603" t="str">
            <v>개</v>
          </cell>
        </row>
        <row r="11604">
          <cell r="A11604">
            <v>8203094</v>
          </cell>
          <cell r="B11604" t="str">
            <v>PARALLEL CLAMP</v>
          </cell>
          <cell r="C11604" t="str">
            <v>100㎟/90㎟</v>
          </cell>
          <cell r="D11604" t="str">
            <v>개</v>
          </cell>
        </row>
        <row r="11605">
          <cell r="A11605">
            <v>8203095</v>
          </cell>
          <cell r="B11605" t="str">
            <v>PARALLEL CLAMP</v>
          </cell>
          <cell r="C11605" t="str">
            <v>200㎟/90㎟</v>
          </cell>
          <cell r="D11605" t="str">
            <v>개</v>
          </cell>
        </row>
        <row r="11606">
          <cell r="A11606">
            <v>8203096</v>
          </cell>
          <cell r="B11606" t="str">
            <v>PL SUSPENSION FT.</v>
          </cell>
          <cell r="C11606" t="str">
            <v>AL510㎟</v>
          </cell>
          <cell r="D11606" t="str">
            <v>개</v>
          </cell>
        </row>
        <row r="11607">
          <cell r="A11607">
            <v>8203097</v>
          </cell>
          <cell r="B11607" t="str">
            <v>PULL BOX</v>
          </cell>
          <cell r="C11607" t="str">
            <v>200x200x200x1.6t</v>
          </cell>
          <cell r="D11607" t="str">
            <v>개</v>
          </cell>
        </row>
        <row r="11608">
          <cell r="A11608">
            <v>8203098</v>
          </cell>
          <cell r="B11608" t="str">
            <v>PULL OFF FITTING</v>
          </cell>
          <cell r="C11608" t="str">
            <v>L=900</v>
          </cell>
          <cell r="D11608" t="str">
            <v>개</v>
          </cell>
        </row>
        <row r="11609">
          <cell r="A11609">
            <v>8203099</v>
          </cell>
          <cell r="B11609" t="str">
            <v>PULL OFF FITTING</v>
          </cell>
          <cell r="C11609" t="str">
            <v>L=425</v>
          </cell>
          <cell r="D11609" t="str">
            <v>개</v>
          </cell>
        </row>
        <row r="11610">
          <cell r="A11610">
            <v>8203100</v>
          </cell>
          <cell r="B11610" t="str">
            <v>PULL OFF FT RING</v>
          </cell>
          <cell r="C11610" t="str">
            <v xml:space="preserve"> </v>
          </cell>
          <cell r="D11610" t="str">
            <v>개</v>
          </cell>
        </row>
        <row r="11611">
          <cell r="A11611">
            <v>8203101</v>
          </cell>
          <cell r="B11611" t="str">
            <v>PULL OFF PULLY</v>
          </cell>
          <cell r="C11611" t="str">
            <v>DOUBLE</v>
          </cell>
          <cell r="D11611" t="str">
            <v>SET</v>
          </cell>
        </row>
        <row r="11612">
          <cell r="A11612">
            <v>8203102</v>
          </cell>
          <cell r="B11612" t="str">
            <v>PVC테이프</v>
          </cell>
          <cell r="C11612" t="str">
            <v>19x20m</v>
          </cell>
          <cell r="D11612" t="str">
            <v>권</v>
          </cell>
        </row>
        <row r="11613">
          <cell r="A11613">
            <v>8203103</v>
          </cell>
          <cell r="B11613" t="str">
            <v>ROD</v>
          </cell>
          <cell r="C11613" t="str">
            <v>Φ16</v>
          </cell>
          <cell r="D11613" t="str">
            <v>kg</v>
          </cell>
        </row>
        <row r="11614">
          <cell r="A11614">
            <v>8203104</v>
          </cell>
          <cell r="B11614" t="str">
            <v>SECTION INSULATOR</v>
          </cell>
          <cell r="C11614" t="str">
            <v>FRP</v>
          </cell>
          <cell r="D11614" t="str">
            <v>SET</v>
          </cell>
        </row>
        <row r="11615">
          <cell r="A11615">
            <v>8203105</v>
          </cell>
          <cell r="B11615" t="str">
            <v>SPRING BALANCE</v>
          </cell>
          <cell r="C11615" t="str">
            <v>4 TON</v>
          </cell>
          <cell r="D11615" t="str">
            <v>개</v>
          </cell>
        </row>
        <row r="11616">
          <cell r="A11616">
            <v>8203106</v>
          </cell>
          <cell r="B11616" t="str">
            <v>STAINLESS PIPE</v>
          </cell>
          <cell r="C11616" t="str">
            <v>Φ16</v>
          </cell>
          <cell r="D11616" t="str">
            <v>m</v>
          </cell>
        </row>
        <row r="11617">
          <cell r="A11617">
            <v>8203107</v>
          </cell>
          <cell r="B11617" t="str">
            <v>STAINLESS PIPE</v>
          </cell>
          <cell r="C11617" t="str">
            <v>Φ22</v>
          </cell>
          <cell r="D11617" t="str">
            <v>m</v>
          </cell>
        </row>
        <row r="11618">
          <cell r="A11618">
            <v>8203108</v>
          </cell>
          <cell r="B11618" t="str">
            <v>STRAP</v>
          </cell>
          <cell r="C11618" t="str">
            <v>100mm</v>
          </cell>
          <cell r="D11618" t="str">
            <v>개</v>
          </cell>
        </row>
        <row r="11619">
          <cell r="A11619">
            <v>8203109</v>
          </cell>
          <cell r="B11619" t="str">
            <v>STRAP</v>
          </cell>
          <cell r="C11619" t="str">
            <v>200mm</v>
          </cell>
          <cell r="D11619" t="str">
            <v>개</v>
          </cell>
        </row>
        <row r="11620">
          <cell r="A11620">
            <v>8203110</v>
          </cell>
          <cell r="B11620" t="str">
            <v>STEEL PIPE</v>
          </cell>
          <cell r="C11620" t="str">
            <v>Φ100 8.6t</v>
          </cell>
          <cell r="D11620" t="str">
            <v>kg</v>
          </cell>
        </row>
        <row r="11621">
          <cell r="A11621">
            <v>8203111</v>
          </cell>
          <cell r="B11621" t="str">
            <v>STEEL PLATE</v>
          </cell>
          <cell r="C11621" t="str">
            <v>12t</v>
          </cell>
          <cell r="D11621" t="str">
            <v>kg</v>
          </cell>
        </row>
        <row r="11622">
          <cell r="A11622">
            <v>8203112</v>
          </cell>
          <cell r="B11622" t="str">
            <v>STEEL PLATE</v>
          </cell>
          <cell r="C11622" t="str">
            <v>9t</v>
          </cell>
          <cell r="D11622" t="str">
            <v>kg</v>
          </cell>
        </row>
        <row r="11623">
          <cell r="A11623">
            <v>8203113</v>
          </cell>
          <cell r="B11623" t="str">
            <v>STEEL PLATE</v>
          </cell>
          <cell r="C11623" t="str">
            <v>6t</v>
          </cell>
          <cell r="D11623" t="str">
            <v>kg</v>
          </cell>
        </row>
        <row r="11624">
          <cell r="A11624">
            <v>8203114</v>
          </cell>
          <cell r="B11624" t="str">
            <v>STEEL PLATE</v>
          </cell>
          <cell r="C11624" t="str">
            <v>4t</v>
          </cell>
          <cell r="D11624" t="str">
            <v>kg</v>
          </cell>
        </row>
        <row r="11625">
          <cell r="A11625">
            <v>8203115</v>
          </cell>
          <cell r="B11625" t="str">
            <v>STEEL PLATE</v>
          </cell>
          <cell r="C11625" t="str">
            <v>3.2t</v>
          </cell>
          <cell r="D11625" t="str">
            <v>kg</v>
          </cell>
        </row>
        <row r="11626">
          <cell r="A11626">
            <v>8203116</v>
          </cell>
          <cell r="B11626" t="str">
            <v>STEEL PLATE</v>
          </cell>
          <cell r="C11626" t="str">
            <v>2.6t</v>
          </cell>
          <cell r="D11626" t="str">
            <v>kg</v>
          </cell>
        </row>
        <row r="11627">
          <cell r="A11627">
            <v>8203117</v>
          </cell>
          <cell r="B11627" t="str">
            <v>STEEL PLATE</v>
          </cell>
          <cell r="C11627" t="str">
            <v>2.3t</v>
          </cell>
          <cell r="D11627" t="str">
            <v>kg</v>
          </cell>
        </row>
        <row r="11628">
          <cell r="A11628">
            <v>8203118</v>
          </cell>
          <cell r="B11628" t="str">
            <v>STEEL PLATE</v>
          </cell>
          <cell r="C11628" t="str">
            <v>2.0t</v>
          </cell>
          <cell r="D11628" t="str">
            <v>kg</v>
          </cell>
        </row>
        <row r="11629">
          <cell r="A11629">
            <v>8203119</v>
          </cell>
          <cell r="B11629" t="str">
            <v>STEM INSULATOR</v>
          </cell>
          <cell r="C11629" t="str">
            <v>467mm</v>
          </cell>
          <cell r="D11629" t="str">
            <v>EA</v>
          </cell>
        </row>
        <row r="11630">
          <cell r="A11630">
            <v>8203120</v>
          </cell>
          <cell r="B11630" t="str">
            <v>STRAP (지선환포함)</v>
          </cell>
          <cell r="C11630" t="str">
            <v>560mm</v>
          </cell>
          <cell r="D11630" t="str">
            <v>개</v>
          </cell>
        </row>
        <row r="11631">
          <cell r="A11631">
            <v>8203121</v>
          </cell>
          <cell r="B11631" t="str">
            <v>SUPPORT FT FOR F/W</v>
          </cell>
          <cell r="C11631" t="str">
            <v xml:space="preserve"> </v>
          </cell>
          <cell r="D11631" t="str">
            <v>개</v>
          </cell>
        </row>
        <row r="11632">
          <cell r="A11632">
            <v>8203122</v>
          </cell>
          <cell r="B11632" t="str">
            <v>SUPPORTING INSUL.</v>
          </cell>
          <cell r="C11632" t="str">
            <v>Φ102</v>
          </cell>
          <cell r="D11632" t="str">
            <v>개</v>
          </cell>
        </row>
        <row r="11633">
          <cell r="A11633">
            <v>8203123</v>
          </cell>
          <cell r="B11633" t="str">
            <v>SUPPORTING INSUL.</v>
          </cell>
          <cell r="C11633" t="str">
            <v>Φ180</v>
          </cell>
          <cell r="D11633" t="str">
            <v>개</v>
          </cell>
        </row>
        <row r="11634">
          <cell r="A11634">
            <v>8203124</v>
          </cell>
          <cell r="B11634" t="str">
            <v>SUPPORTING INSUL.</v>
          </cell>
          <cell r="C11634" t="str">
            <v>Φ254</v>
          </cell>
          <cell r="D11634" t="str">
            <v>개</v>
          </cell>
        </row>
        <row r="11635">
          <cell r="A11635">
            <v>8203125</v>
          </cell>
          <cell r="B11635" t="str">
            <v>SUSPENSION INSUL.</v>
          </cell>
          <cell r="C11635" t="str">
            <v>Φ180</v>
          </cell>
          <cell r="D11635" t="str">
            <v>개</v>
          </cell>
        </row>
        <row r="11636">
          <cell r="A11636">
            <v>8203126</v>
          </cell>
          <cell r="B11636" t="str">
            <v>SUSPENSION INSUL.</v>
          </cell>
          <cell r="C11636" t="str">
            <v>Φ254</v>
          </cell>
          <cell r="D11636" t="str">
            <v>개</v>
          </cell>
        </row>
        <row r="11637">
          <cell r="A11637">
            <v>8203127</v>
          </cell>
          <cell r="B11637" t="str">
            <v>SUSPENSION WASHER</v>
          </cell>
          <cell r="C11637" t="str">
            <v>DOG-4</v>
          </cell>
          <cell r="D11637" t="str">
            <v>개</v>
          </cell>
        </row>
        <row r="11638">
          <cell r="A11638">
            <v>8203128</v>
          </cell>
          <cell r="B11638" t="str">
            <v>TAPE TYPE CLIP</v>
          </cell>
          <cell r="C11638" t="str">
            <v>l=2000 PVC</v>
          </cell>
          <cell r="D11638" t="str">
            <v>SET</v>
          </cell>
        </row>
        <row r="11639">
          <cell r="A11639">
            <v>8203129</v>
          </cell>
          <cell r="B11639" t="str">
            <v>TENSION BALANCE</v>
          </cell>
          <cell r="C11639" t="str">
            <v>2 TON</v>
          </cell>
          <cell r="D11639" t="str">
            <v>개</v>
          </cell>
        </row>
        <row r="11640">
          <cell r="A11640">
            <v>8203130</v>
          </cell>
          <cell r="B11640" t="str">
            <v>TRIANGLE BOLT</v>
          </cell>
          <cell r="C11640" t="str">
            <v>I-TYPE</v>
          </cell>
          <cell r="D11640" t="str">
            <v>개</v>
          </cell>
        </row>
        <row r="11641">
          <cell r="A11641">
            <v>8203131</v>
          </cell>
          <cell r="B11641" t="str">
            <v>TROLLEY WIRE</v>
          </cell>
          <cell r="C11641" t="str">
            <v>GT 170mm</v>
          </cell>
          <cell r="D11641" t="str">
            <v>m</v>
          </cell>
        </row>
        <row r="11642">
          <cell r="A11642">
            <v>8203132</v>
          </cell>
          <cell r="B11642" t="str">
            <v>TROLLEY WIRE</v>
          </cell>
          <cell r="C11642" t="str">
            <v>110mm 원형</v>
          </cell>
          <cell r="D11642" t="str">
            <v>m</v>
          </cell>
        </row>
        <row r="11643">
          <cell r="A11643">
            <v>8203133</v>
          </cell>
          <cell r="B11643" t="str">
            <v>TROLLEY WIRE</v>
          </cell>
          <cell r="C11643" t="str">
            <v>170mm 제형</v>
          </cell>
          <cell r="D11643" t="str">
            <v>m</v>
          </cell>
        </row>
        <row r="11644">
          <cell r="A11644">
            <v>8203134</v>
          </cell>
          <cell r="B11644" t="str">
            <v>TROLLEY WIRE</v>
          </cell>
          <cell r="C11644" t="str">
            <v>SEPARATOR</v>
          </cell>
          <cell r="D11644" t="str">
            <v>개</v>
          </cell>
        </row>
        <row r="11645">
          <cell r="A11645">
            <v>8203135</v>
          </cell>
          <cell r="B11645" t="str">
            <v>TROUGH</v>
          </cell>
          <cell r="C11645">
            <v>70</v>
          </cell>
          <cell r="D11645" t="str">
            <v>개</v>
          </cell>
        </row>
        <row r="11646">
          <cell r="A11646">
            <v>8203136</v>
          </cell>
          <cell r="B11646" t="str">
            <v>TROUGH</v>
          </cell>
          <cell r="C11646">
            <v>120</v>
          </cell>
          <cell r="D11646" t="str">
            <v>개</v>
          </cell>
        </row>
        <row r="11647">
          <cell r="A11647">
            <v>8203137</v>
          </cell>
          <cell r="B11647" t="str">
            <v>TROUGH</v>
          </cell>
          <cell r="C11647">
            <v>150</v>
          </cell>
          <cell r="D11647" t="str">
            <v>개</v>
          </cell>
        </row>
        <row r="11648">
          <cell r="A11648">
            <v>8203138</v>
          </cell>
          <cell r="B11648" t="str">
            <v>TROUGH</v>
          </cell>
          <cell r="C11648">
            <v>200</v>
          </cell>
          <cell r="D11648" t="str">
            <v>개</v>
          </cell>
        </row>
        <row r="11649">
          <cell r="A11649">
            <v>8203139</v>
          </cell>
          <cell r="B11649" t="str">
            <v>TRUSS BEAM BAND</v>
          </cell>
          <cell r="C11649" t="str">
            <v>V1 TYPE</v>
          </cell>
          <cell r="D11649" t="str">
            <v>개</v>
          </cell>
        </row>
        <row r="11650">
          <cell r="A11650">
            <v>8203140</v>
          </cell>
          <cell r="B11650" t="str">
            <v>TRUSS BEAM BAND</v>
          </cell>
          <cell r="C11650" t="str">
            <v>V2 TYPE</v>
          </cell>
          <cell r="D11650" t="str">
            <v>개</v>
          </cell>
        </row>
        <row r="11651">
          <cell r="A11651">
            <v>8203141</v>
          </cell>
          <cell r="B11651" t="str">
            <v>TURN BUCKLE</v>
          </cell>
          <cell r="C11651" t="str">
            <v>Φ12x150</v>
          </cell>
          <cell r="D11651" t="str">
            <v>개</v>
          </cell>
        </row>
        <row r="11652">
          <cell r="A11652">
            <v>8203142</v>
          </cell>
          <cell r="B11652" t="str">
            <v>U-BOLT 아연도</v>
          </cell>
          <cell r="C11652" t="str">
            <v>12Φx350</v>
          </cell>
          <cell r="D11652" t="str">
            <v>개</v>
          </cell>
        </row>
        <row r="11653">
          <cell r="A11653">
            <v>8203143</v>
          </cell>
          <cell r="B11653" t="str">
            <v>UJT 판넬</v>
          </cell>
          <cell r="C11653" t="str">
            <v>400x300x200</v>
          </cell>
          <cell r="D11653" t="str">
            <v>SET</v>
          </cell>
        </row>
        <row r="11654">
          <cell r="A11654">
            <v>8203144</v>
          </cell>
          <cell r="B11654" t="str">
            <v>UNISTRUCT CHANNEL</v>
          </cell>
          <cell r="C11654" t="str">
            <v>40x41x2.6t</v>
          </cell>
          <cell r="D11654" t="str">
            <v>m</v>
          </cell>
        </row>
        <row r="11655">
          <cell r="A11655">
            <v>8203145</v>
          </cell>
          <cell r="B11655" t="str">
            <v>UNISTRUCT CLAMP</v>
          </cell>
          <cell r="C11655" t="str">
            <v>Φ70</v>
          </cell>
          <cell r="D11655" t="str">
            <v>개</v>
          </cell>
        </row>
        <row r="11656">
          <cell r="A11656">
            <v>8203146</v>
          </cell>
          <cell r="B11656" t="str">
            <v>UNISTRUCT CLAMP</v>
          </cell>
          <cell r="C11656" t="str">
            <v>Φ42</v>
          </cell>
          <cell r="D11656" t="str">
            <v>개</v>
          </cell>
        </row>
        <row r="11657">
          <cell r="A11657">
            <v>8203147</v>
          </cell>
          <cell r="B11657" t="str">
            <v>UNISTRUCT CLAMP</v>
          </cell>
          <cell r="C11657" t="str">
            <v>Φ22</v>
          </cell>
          <cell r="D11657" t="str">
            <v>개</v>
          </cell>
        </row>
        <row r="11658">
          <cell r="A11658">
            <v>8203148</v>
          </cell>
          <cell r="B11658" t="str">
            <v>YOKE</v>
          </cell>
          <cell r="C11658" t="str">
            <v>600mm</v>
          </cell>
          <cell r="D11658" t="str">
            <v>개</v>
          </cell>
        </row>
        <row r="11659">
          <cell r="A11659">
            <v>8203149</v>
          </cell>
          <cell r="B11659" t="str">
            <v>YOKE</v>
          </cell>
          <cell r="C11659" t="str">
            <v>100mm</v>
          </cell>
          <cell r="D11659" t="str">
            <v>개</v>
          </cell>
        </row>
        <row r="11660">
          <cell r="A11660">
            <v>8203150</v>
          </cell>
          <cell r="B11660" t="str">
            <v>WEIGHT</v>
          </cell>
          <cell r="C11660" t="str">
            <v>STEEL 2 TON</v>
          </cell>
          <cell r="D11660" t="str">
            <v>개</v>
          </cell>
        </row>
        <row r="11661">
          <cell r="A11661">
            <v>8203151</v>
          </cell>
          <cell r="B11661" t="str">
            <v>WEIGHT</v>
          </cell>
          <cell r="C11661" t="str">
            <v>CONCRETE 2 TON</v>
          </cell>
          <cell r="D11661" t="str">
            <v>개</v>
          </cell>
        </row>
        <row r="11662">
          <cell r="A11662">
            <v>8203152</v>
          </cell>
          <cell r="B11662" t="str">
            <v>WEIGHT</v>
          </cell>
          <cell r="C11662" t="str">
            <v>STEEL 4 TON</v>
          </cell>
          <cell r="D11662" t="str">
            <v>개</v>
          </cell>
        </row>
        <row r="11663">
          <cell r="A11663">
            <v>8203153</v>
          </cell>
          <cell r="B11663" t="str">
            <v>WIRE CLIP</v>
          </cell>
          <cell r="C11663" t="str">
            <v>135㎟x2선용</v>
          </cell>
          <cell r="D11663" t="str">
            <v>개</v>
          </cell>
        </row>
        <row r="11664">
          <cell r="A11664">
            <v>8203154</v>
          </cell>
          <cell r="B11664" t="str">
            <v>WIRE CLIP</v>
          </cell>
          <cell r="C11664" t="str">
            <v>90㎟x2선용</v>
          </cell>
          <cell r="D11664" t="str">
            <v>개</v>
          </cell>
        </row>
        <row r="11665">
          <cell r="A11665">
            <v>8203155</v>
          </cell>
          <cell r="B11665" t="str">
            <v>WIRE TURNBUCKLE</v>
          </cell>
          <cell r="C11665" t="str">
            <v>L=400</v>
          </cell>
          <cell r="D11665" t="str">
            <v>개</v>
          </cell>
        </row>
        <row r="11666">
          <cell r="A11666">
            <v>8203156</v>
          </cell>
          <cell r="B11666" t="str">
            <v>가선종단표</v>
          </cell>
          <cell r="C11666" t="str">
            <v>야광3.2t</v>
          </cell>
          <cell r="D11666" t="str">
            <v>개</v>
          </cell>
        </row>
        <row r="11667">
          <cell r="A11667">
            <v>8203157</v>
          </cell>
          <cell r="B11667" t="str">
            <v>고무테이프</v>
          </cell>
          <cell r="C11667" t="str">
            <v>18x8m</v>
          </cell>
          <cell r="D11667" t="str">
            <v>권</v>
          </cell>
        </row>
        <row r="11668">
          <cell r="A11668">
            <v>8203158</v>
          </cell>
          <cell r="B11668" t="str">
            <v>급단전표시등</v>
          </cell>
          <cell r="C11668" t="str">
            <v>400x300x125</v>
          </cell>
          <cell r="D11668" t="str">
            <v>SET</v>
          </cell>
        </row>
        <row r="11669">
          <cell r="A11669">
            <v>8203159</v>
          </cell>
          <cell r="B11669" t="str">
            <v>용접봉</v>
          </cell>
          <cell r="C11669" t="str">
            <v>AL 1M 3.3㎟</v>
          </cell>
          <cell r="D11669" t="str">
            <v>kg</v>
          </cell>
        </row>
        <row r="11670">
          <cell r="A11670">
            <v>8203160</v>
          </cell>
          <cell r="B11670" t="str">
            <v>자기융착테프</v>
          </cell>
          <cell r="C11670" t="str">
            <v>19x9m</v>
          </cell>
          <cell r="D11670" t="str">
            <v>권</v>
          </cell>
        </row>
        <row r="11671">
          <cell r="A11671">
            <v>8203161</v>
          </cell>
          <cell r="B11671" t="str">
            <v>전극봉</v>
          </cell>
          <cell r="C11671" t="str">
            <v xml:space="preserve"> </v>
          </cell>
          <cell r="D11671" t="str">
            <v>개</v>
          </cell>
        </row>
        <row r="11672">
          <cell r="A11672">
            <v>8203162</v>
          </cell>
          <cell r="B11672" t="str">
            <v>전차선구분표</v>
          </cell>
          <cell r="C11672" t="str">
            <v>야광3.2t</v>
          </cell>
          <cell r="D11672" t="str">
            <v>개</v>
          </cell>
        </row>
        <row r="11673">
          <cell r="A11673">
            <v>8203163</v>
          </cell>
          <cell r="B11673" t="str">
            <v>절연판</v>
          </cell>
          <cell r="C11673" t="str">
            <v>FRP 35t</v>
          </cell>
          <cell r="D11673" t="str">
            <v>개</v>
          </cell>
        </row>
        <row r="11674">
          <cell r="A11674">
            <v>8204001</v>
          </cell>
          <cell r="B11674" t="str">
            <v>개별유니트</v>
          </cell>
          <cell r="C11674" t="str">
            <v>SLC</v>
          </cell>
          <cell r="D11674" t="str">
            <v>회선</v>
          </cell>
        </row>
        <row r="11675">
          <cell r="A11675">
            <v>8204002</v>
          </cell>
          <cell r="B11675" t="str">
            <v>건전지</v>
          </cell>
          <cell r="C11675" t="str">
            <v>4MD</v>
          </cell>
          <cell r="D11675" t="str">
            <v>개</v>
          </cell>
        </row>
        <row r="11676">
          <cell r="A11676">
            <v>8204003</v>
          </cell>
          <cell r="B11676" t="str">
            <v>공용기</v>
          </cell>
          <cell r="C11676" t="str">
            <v>CB-210D</v>
          </cell>
          <cell r="D11676" t="str">
            <v>개</v>
          </cell>
        </row>
        <row r="11677">
          <cell r="A11677">
            <v>8204004</v>
          </cell>
          <cell r="B11677" t="str">
            <v>광감쇄기 OFAT</v>
          </cell>
          <cell r="C11677" t="str">
            <v>SM-I-B-FC(0db)</v>
          </cell>
          <cell r="D11677" t="str">
            <v>개</v>
          </cell>
        </row>
        <row r="11678">
          <cell r="A11678">
            <v>8204005</v>
          </cell>
          <cell r="B11678" t="str">
            <v>광감쇄기 OFAT</v>
          </cell>
          <cell r="C11678" t="str">
            <v>SM-I-B-FC(10db)</v>
          </cell>
          <cell r="D11678" t="str">
            <v>개</v>
          </cell>
        </row>
        <row r="11679">
          <cell r="A11679">
            <v>8204006</v>
          </cell>
          <cell r="B11679" t="str">
            <v>광아답터 OFAT</v>
          </cell>
          <cell r="C11679" t="str">
            <v>SM-PM-BS-FC/PC</v>
          </cell>
          <cell r="D11679" t="str">
            <v>개</v>
          </cell>
        </row>
        <row r="11680">
          <cell r="A11680">
            <v>8204007</v>
          </cell>
          <cell r="B11680" t="str">
            <v>광점퍼코드 OJC</v>
          </cell>
          <cell r="C11680" t="str">
            <v>SM-3-FC/PC-FC/PC</v>
          </cell>
          <cell r="D11680" t="str">
            <v>개</v>
          </cell>
        </row>
        <row r="11681">
          <cell r="A11681">
            <v>8204008</v>
          </cell>
          <cell r="B11681" t="str">
            <v>내부수신단자함-SUS</v>
          </cell>
          <cell r="C11681" t="str">
            <v>벽부 300x250x150</v>
          </cell>
          <cell r="D11681" t="str">
            <v>조</v>
          </cell>
        </row>
        <row r="11682">
          <cell r="A11682">
            <v>8204009</v>
          </cell>
          <cell r="B11682" t="str">
            <v>내부수신단자함-SUS</v>
          </cell>
          <cell r="C11682" t="str">
            <v>자립 350x250x200</v>
          </cell>
          <cell r="D11682" t="str">
            <v>조</v>
          </cell>
        </row>
        <row r="11683">
          <cell r="A11683">
            <v>8204010</v>
          </cell>
          <cell r="B11683" t="str">
            <v>대열차공간화상전송</v>
          </cell>
          <cell r="C11683" t="str">
            <v xml:space="preserve"> </v>
          </cell>
          <cell r="D11683" t="str">
            <v>SET</v>
          </cell>
        </row>
        <row r="11684">
          <cell r="A11684">
            <v>8204011</v>
          </cell>
          <cell r="B11684" t="str">
            <v>동압착슬리브 P형</v>
          </cell>
          <cell r="C11684" t="str">
            <v>38㎟</v>
          </cell>
          <cell r="D11684" t="str">
            <v>개</v>
          </cell>
        </row>
        <row r="11685">
          <cell r="A11685">
            <v>8204012</v>
          </cell>
          <cell r="B11685" t="str">
            <v>디지탈회선분배장치</v>
          </cell>
          <cell r="C11685" t="str">
            <v>MAIN DCCE 용</v>
          </cell>
          <cell r="D11685" t="str">
            <v>조</v>
          </cell>
        </row>
        <row r="11686">
          <cell r="A11686">
            <v>8204013</v>
          </cell>
          <cell r="B11686" t="str">
            <v>디지탈회선분배장치</v>
          </cell>
          <cell r="C11686" t="str">
            <v>SUB DCCE 용</v>
          </cell>
          <cell r="D11686" t="str">
            <v>조</v>
          </cell>
        </row>
        <row r="11687">
          <cell r="A11687">
            <v>8204014</v>
          </cell>
          <cell r="B11687" t="str">
            <v>랙지지용금물(2호)</v>
          </cell>
          <cell r="C11687" t="str">
            <v>4-001-81</v>
          </cell>
          <cell r="D11687" t="str">
            <v>개</v>
          </cell>
        </row>
        <row r="11688">
          <cell r="A11688">
            <v>8204015</v>
          </cell>
          <cell r="B11688" t="str">
            <v>마이크쉴드선</v>
          </cell>
          <cell r="C11688" t="str">
            <v>MVVS 2C/.5</v>
          </cell>
          <cell r="D11688" t="str">
            <v>m</v>
          </cell>
        </row>
        <row r="11689">
          <cell r="A11689">
            <v>8204016</v>
          </cell>
          <cell r="B11689" t="str">
            <v>마이크쉴드선</v>
          </cell>
          <cell r="C11689" t="str">
            <v>MVVS 0.18/20/2C</v>
          </cell>
          <cell r="D11689" t="str">
            <v>m</v>
          </cell>
        </row>
        <row r="11690">
          <cell r="A11690">
            <v>8204017</v>
          </cell>
          <cell r="B11690" t="str">
            <v>무통단자함(내벽부)</v>
          </cell>
          <cell r="C11690" t="str">
            <v>250x300x150 SUS</v>
          </cell>
          <cell r="D11690" t="str">
            <v>개</v>
          </cell>
        </row>
        <row r="11691">
          <cell r="A11691">
            <v>8204018</v>
          </cell>
          <cell r="B11691" t="str">
            <v>무통단자함(외자립)</v>
          </cell>
          <cell r="C11691" t="str">
            <v>250x350x150 SUS</v>
          </cell>
          <cell r="D11691" t="str">
            <v>개</v>
          </cell>
        </row>
        <row r="11692">
          <cell r="A11692">
            <v>8204019</v>
          </cell>
          <cell r="B11692" t="str">
            <v>반사경(단면)</v>
          </cell>
          <cell r="C11692" t="str">
            <v>스텐D800-1000</v>
          </cell>
          <cell r="D11692" t="str">
            <v>개</v>
          </cell>
        </row>
        <row r="11693">
          <cell r="A11693">
            <v>8204020</v>
          </cell>
          <cell r="B11693" t="str">
            <v>반사경(단면)</v>
          </cell>
          <cell r="C11693" t="str">
            <v>스텐D600-800</v>
          </cell>
          <cell r="D11693" t="str">
            <v>개</v>
          </cell>
        </row>
        <row r="11694">
          <cell r="A11694">
            <v>8204021</v>
          </cell>
          <cell r="B11694" t="str">
            <v>배선반(ODF포함)</v>
          </cell>
          <cell r="C11694" t="str">
            <v>24-D160-P24-280P</v>
          </cell>
          <cell r="D11694" t="str">
            <v>조</v>
          </cell>
        </row>
        <row r="11695">
          <cell r="A11695">
            <v>8204022</v>
          </cell>
          <cell r="B11695" t="str">
            <v>배선반(ODF포함)</v>
          </cell>
          <cell r="C11695" t="str">
            <v>24-D160-P24-350P</v>
          </cell>
          <cell r="D11695" t="str">
            <v>조</v>
          </cell>
        </row>
        <row r="11696">
          <cell r="A11696">
            <v>8204023</v>
          </cell>
          <cell r="B11696" t="str">
            <v>배선반(ODF포함)</v>
          </cell>
          <cell r="C11696" t="str">
            <v>24-D160-P24-420P</v>
          </cell>
          <cell r="D11696" t="str">
            <v>조</v>
          </cell>
        </row>
        <row r="11697">
          <cell r="A11697">
            <v>8204024</v>
          </cell>
          <cell r="B11697" t="str">
            <v>배선반(ODF포함)</v>
          </cell>
          <cell r="C11697" t="str">
            <v>24-D160-P24-490P</v>
          </cell>
          <cell r="D11697" t="str">
            <v>조</v>
          </cell>
        </row>
        <row r="11698">
          <cell r="A11698">
            <v>8204025</v>
          </cell>
          <cell r="B11698" t="str">
            <v>보조코드</v>
          </cell>
          <cell r="C11698" t="str">
            <v>10D-2V</v>
          </cell>
          <cell r="D11698" t="str">
            <v>m</v>
          </cell>
        </row>
        <row r="11699">
          <cell r="A11699">
            <v>8204026</v>
          </cell>
          <cell r="B11699" t="str">
            <v>분기결합다중화장치</v>
          </cell>
          <cell r="C11699" t="str">
            <v>Z-SCREEN사용역</v>
          </cell>
          <cell r="D11699" t="str">
            <v>조</v>
          </cell>
        </row>
        <row r="11700">
          <cell r="A11700">
            <v>8204027</v>
          </cell>
          <cell r="B11700" t="str">
            <v>분기결합다중화장치</v>
          </cell>
          <cell r="C11700" t="str">
            <v>광케이블사용역</v>
          </cell>
          <cell r="D11700" t="str">
            <v>조</v>
          </cell>
        </row>
        <row r="11701">
          <cell r="A11701">
            <v>8204028</v>
          </cell>
          <cell r="B11701" t="str">
            <v>브라켓지지대</v>
          </cell>
          <cell r="C11701" t="str">
            <v>카메라용</v>
          </cell>
          <cell r="D11701" t="str">
            <v>조</v>
          </cell>
        </row>
        <row r="11702">
          <cell r="A11702">
            <v>8204029</v>
          </cell>
          <cell r="B11702" t="str">
            <v>브라켓지지대</v>
          </cell>
          <cell r="C11702" t="str">
            <v>승강장MONITOR용</v>
          </cell>
          <cell r="D11702" t="str">
            <v>조</v>
          </cell>
        </row>
        <row r="11703">
          <cell r="A11703">
            <v>8204030</v>
          </cell>
          <cell r="B11703" t="str">
            <v>비닐코드선</v>
          </cell>
          <cell r="C11703" t="str">
            <v>VFF 2C/.75SQ</v>
          </cell>
          <cell r="D11703" t="str">
            <v>m</v>
          </cell>
        </row>
        <row r="11704">
          <cell r="A11704">
            <v>8204031</v>
          </cell>
          <cell r="B11704" t="str">
            <v>비상전화기(터널용)</v>
          </cell>
          <cell r="C11704" t="str">
            <v>CHET-102A</v>
          </cell>
          <cell r="D11704" t="str">
            <v>대</v>
          </cell>
        </row>
        <row r="11705">
          <cell r="A11705">
            <v>8204032</v>
          </cell>
          <cell r="B11705" t="str">
            <v>비상전화기표시등</v>
          </cell>
          <cell r="C11705" t="str">
            <v xml:space="preserve"> </v>
          </cell>
          <cell r="D11705" t="str">
            <v>대</v>
          </cell>
        </row>
        <row r="11706">
          <cell r="A11706">
            <v>8204033</v>
          </cell>
          <cell r="B11706" t="str">
            <v>비상전화시험비</v>
          </cell>
          <cell r="C11706" t="str">
            <v xml:space="preserve"> </v>
          </cell>
          <cell r="D11706" t="str">
            <v>식</v>
          </cell>
        </row>
        <row r="11707">
          <cell r="A11707">
            <v>8204034</v>
          </cell>
          <cell r="B11707" t="str">
            <v>비상전화주장치</v>
          </cell>
          <cell r="C11707" t="str">
            <v xml:space="preserve"> </v>
          </cell>
          <cell r="D11707" t="str">
            <v>대</v>
          </cell>
        </row>
        <row r="11708">
          <cell r="A11708">
            <v>8204035</v>
          </cell>
          <cell r="B11708" t="str">
            <v>사령용전화기</v>
          </cell>
          <cell r="C11708" t="str">
            <v xml:space="preserve"> </v>
          </cell>
          <cell r="D11708" t="str">
            <v>개</v>
          </cell>
        </row>
        <row r="11709">
          <cell r="A11709">
            <v>8204036</v>
          </cell>
          <cell r="B11709" t="str">
            <v>사령용 조작반</v>
          </cell>
          <cell r="C11709" t="str">
            <v>DESK TYPE</v>
          </cell>
          <cell r="D11709" t="str">
            <v>SET</v>
          </cell>
        </row>
        <row r="11710">
          <cell r="A11710">
            <v>8204037</v>
          </cell>
          <cell r="B11710" t="str">
            <v>사령용 조작반</v>
          </cell>
          <cell r="C11710" t="str">
            <v>PLUG-IN TYPE</v>
          </cell>
          <cell r="D11710" t="str">
            <v>SET</v>
          </cell>
        </row>
        <row r="11711">
          <cell r="A11711">
            <v>8204038</v>
          </cell>
          <cell r="B11711" t="str">
            <v>사령전화 주장치</v>
          </cell>
          <cell r="C11711" t="str">
            <v>D T M F 식</v>
          </cell>
          <cell r="D11711" t="str">
            <v>SET</v>
          </cell>
        </row>
        <row r="11712">
          <cell r="A11712">
            <v>8204039</v>
          </cell>
          <cell r="B11712" t="str">
            <v>선로명표식</v>
          </cell>
          <cell r="C11712" t="str">
            <v>200x70</v>
          </cell>
          <cell r="D11712" t="str">
            <v>m</v>
          </cell>
        </row>
        <row r="11713">
          <cell r="A11713">
            <v>8204040</v>
          </cell>
          <cell r="B11713" t="str">
            <v>수신안테나</v>
          </cell>
          <cell r="C11713" t="str">
            <v>FN 18-128M</v>
          </cell>
          <cell r="D11713" t="str">
            <v>조</v>
          </cell>
        </row>
        <row r="11714">
          <cell r="A11714">
            <v>8204041</v>
          </cell>
          <cell r="B11714" t="str">
            <v>수신안테나지지대</v>
          </cell>
          <cell r="C11714" t="str">
            <v>5mm x 10 mm</v>
          </cell>
          <cell r="D11714" t="str">
            <v>조</v>
          </cell>
        </row>
        <row r="11715">
          <cell r="A11715">
            <v>8204042</v>
          </cell>
          <cell r="B11715" t="str">
            <v>스페샤</v>
          </cell>
          <cell r="C11715" t="str">
            <v>80mm</v>
          </cell>
          <cell r="D11715" t="str">
            <v>개</v>
          </cell>
        </row>
        <row r="11716">
          <cell r="A11716">
            <v>8204043</v>
          </cell>
          <cell r="B11716" t="str">
            <v>연선기지국장치</v>
          </cell>
          <cell r="C11716" t="str">
            <v>기지국용</v>
          </cell>
          <cell r="D11716" t="str">
            <v>조</v>
          </cell>
        </row>
        <row r="11717">
          <cell r="A11717">
            <v>8204044</v>
          </cell>
          <cell r="B11717" t="str">
            <v>연동연선</v>
          </cell>
          <cell r="C11717" t="str">
            <v>AS 38㎟</v>
          </cell>
          <cell r="D11717" t="str">
            <v>m</v>
          </cell>
        </row>
        <row r="11718">
          <cell r="A11718">
            <v>8204045</v>
          </cell>
          <cell r="B11718" t="str">
            <v>열차무선중앙제어</v>
          </cell>
          <cell r="C11718" t="str">
            <v>사령용</v>
          </cell>
          <cell r="D11718" t="str">
            <v>조</v>
          </cell>
        </row>
        <row r="11719">
          <cell r="A11719">
            <v>8204046</v>
          </cell>
          <cell r="B11719" t="str">
            <v>영상다중광송수신</v>
          </cell>
          <cell r="C11719" t="str">
            <v>종합제어실 R-56</v>
          </cell>
          <cell r="D11719" t="str">
            <v>조</v>
          </cell>
        </row>
        <row r="11720">
          <cell r="A11720">
            <v>8204047</v>
          </cell>
          <cell r="B11720" t="str">
            <v>영상다중광송수신</v>
          </cell>
          <cell r="C11720" t="str">
            <v>관리역(R-5)</v>
          </cell>
          <cell r="D11720" t="str">
            <v>조</v>
          </cell>
        </row>
        <row r="11721">
          <cell r="A11721">
            <v>8204048</v>
          </cell>
          <cell r="B11721" t="str">
            <v>영상다중광송수신</v>
          </cell>
          <cell r="C11721" t="str">
            <v>관리역(R-6)</v>
          </cell>
          <cell r="D11721" t="str">
            <v>조</v>
          </cell>
        </row>
        <row r="11722">
          <cell r="A11722">
            <v>8204049</v>
          </cell>
          <cell r="B11722" t="str">
            <v>영상다중광송수신</v>
          </cell>
          <cell r="C11722" t="str">
            <v>관리역(R-7)</v>
          </cell>
          <cell r="D11722" t="str">
            <v>조</v>
          </cell>
        </row>
        <row r="11723">
          <cell r="A11723">
            <v>8204050</v>
          </cell>
          <cell r="B11723" t="str">
            <v>영상다중광송수신</v>
          </cell>
          <cell r="C11723" t="str">
            <v>관리역(R-8)</v>
          </cell>
          <cell r="D11723" t="str">
            <v>조</v>
          </cell>
        </row>
        <row r="11724">
          <cell r="A11724">
            <v>8204051</v>
          </cell>
          <cell r="B11724" t="str">
            <v>영상다중광송신</v>
          </cell>
          <cell r="C11724" t="str">
            <v>일반역(4CH TYPE)</v>
          </cell>
          <cell r="D11724" t="str">
            <v>조</v>
          </cell>
        </row>
        <row r="11725">
          <cell r="A11725">
            <v>8204052</v>
          </cell>
          <cell r="B11725" t="str">
            <v>영상제어감시장치</v>
          </cell>
          <cell r="C11725" t="str">
            <v>종합제어실</v>
          </cell>
          <cell r="D11725" t="str">
            <v>조</v>
          </cell>
        </row>
        <row r="11726">
          <cell r="A11726">
            <v>8204053</v>
          </cell>
          <cell r="B11726" t="str">
            <v>영상제어감시장치</v>
          </cell>
          <cell r="C11726" t="str">
            <v>관리역</v>
          </cell>
          <cell r="D11726" t="str">
            <v>조</v>
          </cell>
        </row>
        <row r="11727">
          <cell r="A11727">
            <v>8204054</v>
          </cell>
          <cell r="B11727" t="str">
            <v>영상제어감시장치</v>
          </cell>
          <cell r="C11727" t="str">
            <v>직선역 (S TYPE)</v>
          </cell>
          <cell r="D11727" t="str">
            <v>조</v>
          </cell>
        </row>
        <row r="11728">
          <cell r="A11728">
            <v>8204055</v>
          </cell>
          <cell r="B11728" t="str">
            <v>영상제어감시장치</v>
          </cell>
          <cell r="C11728" t="str">
            <v>곡선역 (C TYPE)</v>
          </cell>
          <cell r="D11728" t="str">
            <v>조</v>
          </cell>
        </row>
        <row r="11729">
          <cell r="A11729">
            <v>8204056</v>
          </cell>
          <cell r="B11729" t="str">
            <v>영상제어감시장치</v>
          </cell>
          <cell r="C11729" t="str">
            <v>직곡선역 SC TYPE</v>
          </cell>
          <cell r="D11729" t="str">
            <v>조</v>
          </cell>
        </row>
        <row r="11730">
          <cell r="A11730">
            <v>8204057</v>
          </cell>
          <cell r="B11730" t="str">
            <v>영상제어감시장치</v>
          </cell>
          <cell r="C11730" t="str">
            <v>시발분기역 WS</v>
          </cell>
          <cell r="D11730" t="str">
            <v>조</v>
          </cell>
        </row>
        <row r="11731">
          <cell r="A11731">
            <v>8204058</v>
          </cell>
          <cell r="B11731" t="str">
            <v>운전취급실 조작반</v>
          </cell>
          <cell r="C11731" t="str">
            <v>열차무선용</v>
          </cell>
          <cell r="D11731" t="str">
            <v>SET</v>
          </cell>
        </row>
        <row r="11732">
          <cell r="A11732">
            <v>8204059</v>
          </cell>
          <cell r="B11732" t="str">
            <v>원격조정탁</v>
          </cell>
          <cell r="C11732" t="str">
            <v>종합제어실</v>
          </cell>
          <cell r="D11732" t="str">
            <v>조</v>
          </cell>
        </row>
        <row r="11733">
          <cell r="A11733">
            <v>8204060</v>
          </cell>
          <cell r="B11733" t="str">
            <v>원격조정탁</v>
          </cell>
          <cell r="C11733" t="str">
            <v>관리역</v>
          </cell>
          <cell r="D11733" t="str">
            <v>조</v>
          </cell>
        </row>
        <row r="11734">
          <cell r="A11734">
            <v>8204061</v>
          </cell>
          <cell r="B11734" t="str">
            <v>원격조정탁</v>
          </cell>
          <cell r="C11734" t="str">
            <v>일반역</v>
          </cell>
          <cell r="D11734" t="str">
            <v>조</v>
          </cell>
        </row>
        <row r="11735">
          <cell r="A11735">
            <v>8204062</v>
          </cell>
          <cell r="B11735" t="str">
            <v>외부수신단자함</v>
          </cell>
          <cell r="C11735" t="str">
            <v>복합통신용</v>
          </cell>
          <cell r="D11735" t="str">
            <v>조</v>
          </cell>
        </row>
        <row r="11736">
          <cell r="A11736">
            <v>8204063</v>
          </cell>
          <cell r="B11736" t="str">
            <v>이음쇠-REDUCER</v>
          </cell>
          <cell r="C11736" t="str">
            <v>D125/100</v>
          </cell>
          <cell r="D11736" t="str">
            <v>개</v>
          </cell>
        </row>
        <row r="11737">
          <cell r="A11737">
            <v>8204064</v>
          </cell>
          <cell r="B11737" t="str">
            <v>이음쇠-REDUCER</v>
          </cell>
          <cell r="C11737" t="str">
            <v>D100/40</v>
          </cell>
          <cell r="D11737" t="str">
            <v>개</v>
          </cell>
        </row>
        <row r="11738">
          <cell r="A11738">
            <v>8204065</v>
          </cell>
          <cell r="B11738" t="str">
            <v>인터폰선</v>
          </cell>
          <cell r="C11738" t="str">
            <v>0.6mmx2P</v>
          </cell>
          <cell r="D11738" t="str">
            <v>m</v>
          </cell>
        </row>
        <row r="11739">
          <cell r="A11739">
            <v>8204066</v>
          </cell>
          <cell r="B11739" t="str">
            <v>전선</v>
          </cell>
          <cell r="C11739" t="str">
            <v>VCT 2C/2.0SQ</v>
          </cell>
          <cell r="D11739" t="str">
            <v>m</v>
          </cell>
        </row>
        <row r="11740">
          <cell r="A11740">
            <v>8204067</v>
          </cell>
          <cell r="B11740" t="str">
            <v>접지단자함(SUS)</v>
          </cell>
          <cell r="C11740" t="str">
            <v>400x200x150</v>
          </cell>
          <cell r="D11740" t="str">
            <v>개</v>
          </cell>
        </row>
        <row r="11741">
          <cell r="A11741">
            <v>8204068</v>
          </cell>
          <cell r="B11741" t="str">
            <v>접지단자함(SUS)</v>
          </cell>
          <cell r="C11741" t="str">
            <v>400x300x150</v>
          </cell>
          <cell r="D11741" t="str">
            <v>개</v>
          </cell>
        </row>
        <row r="11742">
          <cell r="A11742">
            <v>8204069</v>
          </cell>
          <cell r="B11742" t="str">
            <v>접지단자함(SUS)</v>
          </cell>
          <cell r="C11742" t="str">
            <v>400x500x150</v>
          </cell>
          <cell r="D11742" t="str">
            <v>개</v>
          </cell>
        </row>
        <row r="11743">
          <cell r="A11743">
            <v>8204070</v>
          </cell>
          <cell r="B11743" t="str">
            <v>종단저항</v>
          </cell>
          <cell r="C11743" t="str">
            <v>DL-502</v>
          </cell>
          <cell r="D11743" t="str">
            <v>개</v>
          </cell>
        </row>
        <row r="11744">
          <cell r="A11744">
            <v>8204071</v>
          </cell>
          <cell r="B11744" t="str">
            <v>중간단자함-문짝SUS</v>
          </cell>
          <cell r="C11744" t="str">
            <v>480x780x1000</v>
          </cell>
          <cell r="D11744" t="str">
            <v>개</v>
          </cell>
        </row>
        <row r="11745">
          <cell r="A11745">
            <v>8204072</v>
          </cell>
          <cell r="B11745" t="str">
            <v>중간단자함-문짝SUS</v>
          </cell>
          <cell r="C11745" t="str">
            <v>600x600x1000</v>
          </cell>
          <cell r="D11745" t="str">
            <v>개</v>
          </cell>
        </row>
        <row r="11746">
          <cell r="A11746">
            <v>8204073</v>
          </cell>
          <cell r="B11746" t="str">
            <v>증폭기전원부바테리</v>
          </cell>
          <cell r="C11746" t="str">
            <v xml:space="preserve"> </v>
          </cell>
          <cell r="D11746" t="str">
            <v>SET</v>
          </cell>
        </row>
        <row r="11747">
          <cell r="A11747">
            <v>8204074</v>
          </cell>
          <cell r="B11747" t="str">
            <v>지주POLE</v>
          </cell>
          <cell r="C11747" t="str">
            <v>D73.3x2500</v>
          </cell>
          <cell r="D11747" t="str">
            <v>본</v>
          </cell>
        </row>
        <row r="11748">
          <cell r="A11748">
            <v>8204075</v>
          </cell>
          <cell r="B11748" t="str">
            <v>지지금구</v>
          </cell>
          <cell r="C11748" t="str">
            <v>FRP-SP200</v>
          </cell>
          <cell r="D11748" t="str">
            <v>조</v>
          </cell>
        </row>
        <row r="11749">
          <cell r="A11749">
            <v>8204076</v>
          </cell>
          <cell r="B11749" t="str">
            <v>직통전화기</v>
          </cell>
          <cell r="C11749" t="str">
            <v>정폐장치포함</v>
          </cell>
          <cell r="D11749" t="str">
            <v>조</v>
          </cell>
        </row>
        <row r="11750">
          <cell r="A11750">
            <v>8204077</v>
          </cell>
          <cell r="B11750" t="str">
            <v>케이블격벽재</v>
          </cell>
          <cell r="C11750" t="str">
            <v>중간 50mm 이하</v>
          </cell>
          <cell r="D11750" t="str">
            <v>조</v>
          </cell>
        </row>
        <row r="11751">
          <cell r="A11751">
            <v>8204078</v>
          </cell>
          <cell r="B11751" t="str">
            <v>케이블격벽재</v>
          </cell>
          <cell r="C11751" t="str">
            <v>단말 25mm 이하</v>
          </cell>
          <cell r="D11751" t="str">
            <v>조</v>
          </cell>
        </row>
        <row r="11752">
          <cell r="A11752">
            <v>8204079</v>
          </cell>
          <cell r="B11752" t="str">
            <v>케이블랙A형 150mm</v>
          </cell>
          <cell r="C11752" t="str">
            <v>4-001-81</v>
          </cell>
          <cell r="D11752" t="str">
            <v>m</v>
          </cell>
        </row>
        <row r="11753">
          <cell r="A11753">
            <v>8204080</v>
          </cell>
          <cell r="B11753" t="str">
            <v>케이블랙A형 500mm</v>
          </cell>
          <cell r="C11753" t="str">
            <v>4-001-81</v>
          </cell>
          <cell r="D11753" t="str">
            <v>m</v>
          </cell>
        </row>
        <row r="11754">
          <cell r="A11754">
            <v>8204081</v>
          </cell>
          <cell r="B11754" t="str">
            <v>케이블랙합류부</v>
          </cell>
          <cell r="C11754" t="str">
            <v>4-001-81</v>
          </cell>
          <cell r="D11754" t="str">
            <v>개</v>
          </cell>
        </row>
        <row r="11755">
          <cell r="A11755">
            <v>8204082</v>
          </cell>
          <cell r="B11755" t="str">
            <v>케이블심선접속자</v>
          </cell>
          <cell r="C11755" t="str">
            <v>직선.분기0.4-0.9</v>
          </cell>
          <cell r="D11755" t="str">
            <v>조</v>
          </cell>
        </row>
        <row r="11756">
          <cell r="A11756">
            <v>8204083</v>
          </cell>
          <cell r="B11756" t="str">
            <v>케이블접속재</v>
          </cell>
          <cell r="C11756" t="str">
            <v>해체형 75-300</v>
          </cell>
          <cell r="D11756" t="str">
            <v>조</v>
          </cell>
        </row>
        <row r="11757">
          <cell r="A11757">
            <v>8204084</v>
          </cell>
          <cell r="B11757" t="str">
            <v>케이블접속재</v>
          </cell>
          <cell r="C11757" t="str">
            <v>해체형 75-600</v>
          </cell>
          <cell r="D11757" t="str">
            <v>조</v>
          </cell>
        </row>
        <row r="11758">
          <cell r="A11758">
            <v>8204085</v>
          </cell>
          <cell r="B11758" t="str">
            <v>케이블접속재</v>
          </cell>
          <cell r="C11758" t="str">
            <v>해체형 100-300</v>
          </cell>
          <cell r="D11758" t="str">
            <v>조</v>
          </cell>
        </row>
        <row r="11759">
          <cell r="A11759">
            <v>8204086</v>
          </cell>
          <cell r="B11759" t="str">
            <v>케이블접속재</v>
          </cell>
          <cell r="C11759" t="str">
            <v>해체형 100-600</v>
          </cell>
          <cell r="D11759" t="str">
            <v>조</v>
          </cell>
        </row>
        <row r="11760">
          <cell r="A11760">
            <v>8204087</v>
          </cell>
          <cell r="B11760" t="str">
            <v>케이블접속재</v>
          </cell>
          <cell r="C11760" t="str">
            <v>해체형 125-650</v>
          </cell>
          <cell r="D11760" t="str">
            <v>조</v>
          </cell>
        </row>
        <row r="11761">
          <cell r="A11761">
            <v>8204088</v>
          </cell>
          <cell r="B11761" t="str">
            <v>케이블접속재</v>
          </cell>
          <cell r="C11761" t="str">
            <v>해체형 175-650</v>
          </cell>
          <cell r="D11761" t="str">
            <v>조</v>
          </cell>
        </row>
        <row r="11762">
          <cell r="A11762">
            <v>8204089</v>
          </cell>
          <cell r="B11762" t="str">
            <v>토크백-모장치</v>
          </cell>
          <cell r="C11762" t="str">
            <v>6 회로</v>
          </cell>
          <cell r="D11762" t="str">
            <v>조</v>
          </cell>
        </row>
        <row r="11763">
          <cell r="A11763">
            <v>8204090</v>
          </cell>
          <cell r="B11763" t="str">
            <v>토크백-모장치</v>
          </cell>
          <cell r="C11763" t="str">
            <v>10 회로</v>
          </cell>
          <cell r="D11763" t="str">
            <v>조</v>
          </cell>
        </row>
        <row r="11764">
          <cell r="A11764">
            <v>8204091</v>
          </cell>
          <cell r="B11764" t="str">
            <v>토크백-모장치</v>
          </cell>
          <cell r="C11764" t="str">
            <v>40 회로</v>
          </cell>
          <cell r="D11764" t="str">
            <v>조</v>
          </cell>
        </row>
        <row r="11765">
          <cell r="A11765">
            <v>8204092</v>
          </cell>
          <cell r="B11765" t="str">
            <v>토크백-자장치</v>
          </cell>
          <cell r="C11765" t="str">
            <v>POLE 형</v>
          </cell>
          <cell r="D11765" t="str">
            <v>조</v>
          </cell>
        </row>
        <row r="11766">
          <cell r="A11766">
            <v>8204093</v>
          </cell>
          <cell r="B11766" t="str">
            <v>토크백-자장치</v>
          </cell>
          <cell r="C11766" t="str">
            <v>벽부형</v>
          </cell>
          <cell r="D11766" t="str">
            <v>조</v>
          </cell>
        </row>
        <row r="11767">
          <cell r="A11767">
            <v>8204094</v>
          </cell>
          <cell r="B11767" t="str">
            <v>통신수공</v>
          </cell>
          <cell r="C11767" t="str">
            <v>1 호</v>
          </cell>
          <cell r="D11767" t="str">
            <v>기</v>
          </cell>
        </row>
        <row r="11768">
          <cell r="A11768">
            <v>8204095</v>
          </cell>
          <cell r="B11768" t="str">
            <v>통신수공</v>
          </cell>
          <cell r="C11768" t="str">
            <v>2 호</v>
          </cell>
          <cell r="D11768" t="str">
            <v>기</v>
          </cell>
        </row>
        <row r="11769">
          <cell r="A11769">
            <v>8204096</v>
          </cell>
          <cell r="B11769" t="str">
            <v>트라후</v>
          </cell>
          <cell r="C11769" t="str">
            <v>70x75x1000</v>
          </cell>
          <cell r="D11769" t="str">
            <v>m</v>
          </cell>
        </row>
        <row r="11770">
          <cell r="A11770">
            <v>8204097</v>
          </cell>
          <cell r="B11770" t="str">
            <v>BLANK WASHER</v>
          </cell>
          <cell r="C11770" t="str">
            <v>F7</v>
          </cell>
          <cell r="D11770" t="str">
            <v>m</v>
          </cell>
        </row>
        <row r="11771">
          <cell r="A11771">
            <v>8204098</v>
          </cell>
          <cell r="B11771" t="str">
            <v>BOX/DOOR</v>
          </cell>
          <cell r="C11771" t="str">
            <v>SUS350x250x120</v>
          </cell>
          <cell r="D11771" t="str">
            <v>SET</v>
          </cell>
        </row>
        <row r="11772">
          <cell r="A11772">
            <v>8204099</v>
          </cell>
          <cell r="B11772" t="str">
            <v>BOX/DOOR</v>
          </cell>
          <cell r="C11772" t="str">
            <v>400x250x120</v>
          </cell>
          <cell r="D11772" t="str">
            <v>SET</v>
          </cell>
        </row>
        <row r="11773">
          <cell r="A11773">
            <v>8204100</v>
          </cell>
          <cell r="B11773" t="str">
            <v>BOX/DOOR</v>
          </cell>
          <cell r="C11773" t="str">
            <v>450x250x120</v>
          </cell>
          <cell r="D11773" t="str">
            <v>SET</v>
          </cell>
        </row>
        <row r="11774">
          <cell r="A11774">
            <v>8204101</v>
          </cell>
          <cell r="B11774" t="str">
            <v>BOX/DOOR</v>
          </cell>
          <cell r="C11774" t="str">
            <v>450x450x120</v>
          </cell>
          <cell r="D11774" t="str">
            <v>SET</v>
          </cell>
        </row>
        <row r="11775">
          <cell r="A11775">
            <v>8204102</v>
          </cell>
          <cell r="B11775" t="str">
            <v>BOX/DOOR</v>
          </cell>
          <cell r="C11775" t="str">
            <v>550x450x120</v>
          </cell>
          <cell r="D11775" t="str">
            <v>SET</v>
          </cell>
        </row>
        <row r="11776">
          <cell r="A11776">
            <v>8204103</v>
          </cell>
          <cell r="B11776" t="str">
            <v>CONNECTOR 설치</v>
          </cell>
          <cell r="C11776" t="str">
            <v>L-44AW(1/2인치)</v>
          </cell>
          <cell r="D11776" t="str">
            <v>개</v>
          </cell>
        </row>
        <row r="11777">
          <cell r="A11777">
            <v>8204104</v>
          </cell>
          <cell r="B11777" t="str">
            <v>CONNECTOR 설치</v>
          </cell>
          <cell r="C11777" t="str">
            <v>L-45W</v>
          </cell>
          <cell r="D11777" t="str">
            <v>개</v>
          </cell>
        </row>
        <row r="11778">
          <cell r="A11778">
            <v>8204105</v>
          </cell>
          <cell r="B11778" t="str">
            <v>FEEDER CABLE</v>
          </cell>
          <cell r="C11778" t="str">
            <v>LCF 1/2" CuH-75</v>
          </cell>
          <cell r="D11778" t="str">
            <v>m</v>
          </cell>
        </row>
        <row r="11779">
          <cell r="A11779">
            <v>8204106</v>
          </cell>
          <cell r="B11779" t="str">
            <v>FLOOR DUCT</v>
          </cell>
          <cell r="C11779" t="str">
            <v>F7</v>
          </cell>
          <cell r="D11779" t="str">
            <v>m</v>
          </cell>
        </row>
        <row r="11780">
          <cell r="A11780">
            <v>8204107</v>
          </cell>
          <cell r="B11780" t="str">
            <v>FLOOR MARKER</v>
          </cell>
          <cell r="C11780" t="str">
            <v>F7</v>
          </cell>
          <cell r="D11780" t="str">
            <v>m</v>
          </cell>
        </row>
        <row r="11781">
          <cell r="A11781">
            <v>8204108</v>
          </cell>
          <cell r="B11781" t="str">
            <v>FRP DUCT</v>
          </cell>
          <cell r="C11781" t="str">
            <v>W200xH70xT10</v>
          </cell>
          <cell r="D11781" t="str">
            <v>m</v>
          </cell>
        </row>
        <row r="11782">
          <cell r="A11782">
            <v>8204109</v>
          </cell>
          <cell r="B11782" t="str">
            <v>J-볼트너트</v>
          </cell>
          <cell r="C11782" t="str">
            <v>4-001-81</v>
          </cell>
          <cell r="D11782" t="str">
            <v>개</v>
          </cell>
        </row>
        <row r="11783">
          <cell r="A11783">
            <v>8204110</v>
          </cell>
          <cell r="B11783" t="str">
            <v>JUNCTION BOX</v>
          </cell>
          <cell r="C11783" t="str">
            <v>F7-3 대형</v>
          </cell>
          <cell r="D11783" t="str">
            <v>개</v>
          </cell>
        </row>
        <row r="11784">
          <cell r="A11784">
            <v>8204111</v>
          </cell>
          <cell r="B11784" t="str">
            <v>LADDER</v>
          </cell>
          <cell r="C11784" t="str">
            <v>80Wx25Hx4000L</v>
          </cell>
          <cell r="D11784" t="str">
            <v>조</v>
          </cell>
        </row>
        <row r="11785">
          <cell r="A11785">
            <v>8204112</v>
          </cell>
          <cell r="B11785" t="str">
            <v>MASTER STATION</v>
          </cell>
          <cell r="C11785" t="str">
            <v xml:space="preserve"> </v>
          </cell>
          <cell r="D11785" t="str">
            <v>대</v>
          </cell>
        </row>
        <row r="11786">
          <cell r="A11786">
            <v>8204113</v>
          </cell>
          <cell r="B11786" t="str">
            <v>PAGING PHONE</v>
          </cell>
          <cell r="C11786" t="str">
            <v xml:space="preserve"> </v>
          </cell>
          <cell r="D11786" t="str">
            <v>개</v>
          </cell>
        </row>
        <row r="11787">
          <cell r="A11787">
            <v>8204114</v>
          </cell>
          <cell r="B11787" t="str">
            <v>S-4 케이블</v>
          </cell>
          <cell r="C11787" t="str">
            <v>WF-8</v>
          </cell>
          <cell r="D11787" t="str">
            <v>m</v>
          </cell>
        </row>
        <row r="11788">
          <cell r="A11788">
            <v>8204115</v>
          </cell>
          <cell r="B11788" t="str">
            <v>SUSPENSION CLAMP</v>
          </cell>
          <cell r="C11788" t="str">
            <v>LCX용</v>
          </cell>
          <cell r="D11788" t="str">
            <v>개</v>
          </cell>
        </row>
        <row r="11789">
          <cell r="A11789">
            <v>8204116</v>
          </cell>
          <cell r="B11789" t="str">
            <v>TB(250x350x150)</v>
          </cell>
          <cell r="C11789" t="str">
            <v>문짝SUS 10P</v>
          </cell>
          <cell r="D11789" t="str">
            <v>개</v>
          </cell>
        </row>
        <row r="11790">
          <cell r="A11790">
            <v>8204117</v>
          </cell>
          <cell r="B11790" t="str">
            <v>TB(250x400x150)</v>
          </cell>
          <cell r="C11790" t="str">
            <v>문짝SUS 20P</v>
          </cell>
          <cell r="D11790" t="str">
            <v>개</v>
          </cell>
        </row>
        <row r="11791">
          <cell r="A11791">
            <v>8204118</v>
          </cell>
          <cell r="B11791" t="str">
            <v>TB(350x250x150)</v>
          </cell>
          <cell r="C11791" t="str">
            <v>문짝SUS 10P</v>
          </cell>
          <cell r="D11791" t="str">
            <v>개</v>
          </cell>
        </row>
        <row r="11792">
          <cell r="A11792">
            <v>8204119</v>
          </cell>
          <cell r="B11792" t="str">
            <v>TB(350x500x150)</v>
          </cell>
          <cell r="C11792" t="str">
            <v>문짝SUS 30P</v>
          </cell>
          <cell r="D11792" t="str">
            <v>개</v>
          </cell>
        </row>
        <row r="11793">
          <cell r="A11793">
            <v>8204120</v>
          </cell>
          <cell r="B11793" t="str">
            <v>TB(400x500x150)</v>
          </cell>
          <cell r="C11793" t="str">
            <v>문짝SUS 40P</v>
          </cell>
          <cell r="D11793" t="str">
            <v>개</v>
          </cell>
        </row>
        <row r="11794">
          <cell r="A11794">
            <v>8204121</v>
          </cell>
          <cell r="B11794" t="str">
            <v>TB(450x200x150)</v>
          </cell>
          <cell r="C11794" t="str">
            <v>문짝SUS 20P</v>
          </cell>
          <cell r="D11794" t="str">
            <v>개</v>
          </cell>
        </row>
        <row r="11795">
          <cell r="A11795">
            <v>8204122</v>
          </cell>
          <cell r="B11795" t="str">
            <v>TB(500x350x150)</v>
          </cell>
          <cell r="C11795" t="str">
            <v>문짝SUS 30P</v>
          </cell>
          <cell r="D11795" t="str">
            <v>개</v>
          </cell>
        </row>
        <row r="11796">
          <cell r="A11796">
            <v>8204123</v>
          </cell>
          <cell r="B11796" t="str">
            <v>TB(500x350x150)</v>
          </cell>
          <cell r="C11796" t="str">
            <v>문짝SUS 50P</v>
          </cell>
          <cell r="D11796" t="str">
            <v>개</v>
          </cell>
        </row>
        <row r="11797">
          <cell r="A11797">
            <v>8204124</v>
          </cell>
          <cell r="B11797" t="str">
            <v>TB(600x550x150)</v>
          </cell>
          <cell r="C11797" t="str">
            <v>문짝SUS 60P</v>
          </cell>
          <cell r="D11797" t="str">
            <v>개</v>
          </cell>
        </row>
        <row r="11798">
          <cell r="A11798">
            <v>8204125</v>
          </cell>
          <cell r="B11798" t="str">
            <v>TB(550x900x150)</v>
          </cell>
          <cell r="C11798" t="str">
            <v>문짝SUS 75P</v>
          </cell>
          <cell r="D11798" t="str">
            <v>개</v>
          </cell>
        </row>
        <row r="11799">
          <cell r="A11799">
            <v>8204126</v>
          </cell>
          <cell r="B11799" t="str">
            <v>TB(900x550x150)</v>
          </cell>
          <cell r="C11799" t="str">
            <v>문짝SUS 100P</v>
          </cell>
          <cell r="D11799" t="str">
            <v>개</v>
          </cell>
        </row>
        <row r="11800">
          <cell r="A11800">
            <v>8204127</v>
          </cell>
          <cell r="B11800" t="str">
            <v>TRANSSMITTING ANT.</v>
          </cell>
          <cell r="C11800" t="str">
            <v>COPPER TUBE</v>
          </cell>
          <cell r="D11800" t="str">
            <v>개</v>
          </cell>
        </row>
        <row r="11801">
          <cell r="A11801">
            <v>8204128</v>
          </cell>
          <cell r="B11801" t="str">
            <v>TV 보호기</v>
          </cell>
          <cell r="C11801" t="str">
            <v>체신규격</v>
          </cell>
          <cell r="D11801" t="str">
            <v>개</v>
          </cell>
        </row>
        <row r="11802">
          <cell r="A11802">
            <v>8204129</v>
          </cell>
          <cell r="B11802" t="str">
            <v>WB(200x200x150)</v>
          </cell>
          <cell r="C11802" t="str">
            <v>문짝SUS 벽부형</v>
          </cell>
          <cell r="D11802" t="str">
            <v>개</v>
          </cell>
        </row>
        <row r="11803">
          <cell r="A11803">
            <v>8204130</v>
          </cell>
          <cell r="B11803" t="str">
            <v>WB(200x300x150)</v>
          </cell>
          <cell r="C11803" t="str">
            <v>문짝SUS 벽부형</v>
          </cell>
          <cell r="D11803" t="str">
            <v>개</v>
          </cell>
        </row>
        <row r="11804">
          <cell r="A11804">
            <v>8204131</v>
          </cell>
          <cell r="B11804" t="str">
            <v>WB(250x250x150)</v>
          </cell>
          <cell r="C11804" t="str">
            <v>문짝SUS 벽부형</v>
          </cell>
          <cell r="D11804" t="str">
            <v>개</v>
          </cell>
        </row>
        <row r="11805">
          <cell r="A11805">
            <v>8204132</v>
          </cell>
          <cell r="B11805" t="str">
            <v>WB(250x300x150)</v>
          </cell>
          <cell r="C11805" t="str">
            <v>문짝SUS 벽부형</v>
          </cell>
          <cell r="D11805" t="str">
            <v>개</v>
          </cell>
        </row>
        <row r="11806">
          <cell r="A11806">
            <v>8204133</v>
          </cell>
          <cell r="B11806" t="str">
            <v>WB(250x500x300)</v>
          </cell>
          <cell r="C11806" t="str">
            <v>문짝없는벽부형</v>
          </cell>
          <cell r="D11806" t="str">
            <v>개</v>
          </cell>
        </row>
        <row r="11807">
          <cell r="A11807">
            <v>8204134</v>
          </cell>
          <cell r="B11807" t="str">
            <v>WB(300x400x150)</v>
          </cell>
          <cell r="C11807" t="str">
            <v>문짝SUS 벽부형</v>
          </cell>
          <cell r="D11807" t="str">
            <v>개</v>
          </cell>
        </row>
        <row r="11808">
          <cell r="A11808">
            <v>8204135</v>
          </cell>
          <cell r="B11808" t="str">
            <v>WB(300x500x150)</v>
          </cell>
          <cell r="C11808" t="str">
            <v>문짝SUS 벽부형</v>
          </cell>
          <cell r="D11808" t="str">
            <v>개</v>
          </cell>
        </row>
        <row r="11809">
          <cell r="A11809">
            <v>8204136</v>
          </cell>
          <cell r="B11809" t="str">
            <v>WB(400x200x150)</v>
          </cell>
          <cell r="C11809" t="str">
            <v>문짝SUS 벽부형</v>
          </cell>
          <cell r="D11809" t="str">
            <v>개</v>
          </cell>
        </row>
        <row r="11810">
          <cell r="A11810">
            <v>8204137</v>
          </cell>
          <cell r="B11810" t="str">
            <v>WB(400x300x150)</v>
          </cell>
          <cell r="C11810" t="str">
            <v>문짝SUS 벽부형</v>
          </cell>
          <cell r="D11810" t="str">
            <v>개</v>
          </cell>
        </row>
        <row r="11811">
          <cell r="A11811">
            <v>8204138</v>
          </cell>
          <cell r="B11811" t="str">
            <v>WB(500x300x150)</v>
          </cell>
          <cell r="C11811" t="str">
            <v>문짝SUS 벽부형</v>
          </cell>
          <cell r="D11811" t="str">
            <v>개</v>
          </cell>
        </row>
        <row r="11812">
          <cell r="A11812">
            <v>8204139</v>
          </cell>
          <cell r="B11812" t="str">
            <v>WB(500x700x150)</v>
          </cell>
          <cell r="C11812" t="str">
            <v>문짝SUS 벽부형</v>
          </cell>
          <cell r="D11812" t="str">
            <v>개</v>
          </cell>
        </row>
        <row r="11813">
          <cell r="A11813">
            <v>8204140</v>
          </cell>
          <cell r="B11813" t="str">
            <v>4각BOX(황동판4T)</v>
          </cell>
          <cell r="C11813" t="str">
            <v>350x150x80아연2T</v>
          </cell>
          <cell r="D11813" t="str">
            <v>개</v>
          </cell>
        </row>
        <row r="11814">
          <cell r="A11814">
            <v>8204141</v>
          </cell>
          <cell r="B11814" t="str">
            <v>풀박스 ALL SUS</v>
          </cell>
          <cell r="C11814" t="str">
            <v>500x500x300</v>
          </cell>
          <cell r="D11814" t="str">
            <v>면</v>
          </cell>
        </row>
        <row r="11815">
          <cell r="A11815">
            <v>8204142</v>
          </cell>
          <cell r="B11815" t="str">
            <v>풀박스 ALL SUS</v>
          </cell>
          <cell r="C11815" t="str">
            <v>500x500x200</v>
          </cell>
          <cell r="D11815" t="str">
            <v>면</v>
          </cell>
        </row>
        <row r="11816">
          <cell r="A11816">
            <v>8204143</v>
          </cell>
          <cell r="B11816" t="str">
            <v>풀박스 ALL SUS</v>
          </cell>
          <cell r="C11816" t="str">
            <v>500x500x100</v>
          </cell>
          <cell r="D11816" t="str">
            <v>면</v>
          </cell>
        </row>
        <row r="11817">
          <cell r="A11817">
            <v>8204144</v>
          </cell>
          <cell r="B11817" t="str">
            <v>비닐코드선</v>
          </cell>
          <cell r="C11817" t="str">
            <v>VFF 2C 0.75㎟</v>
          </cell>
          <cell r="D11817" t="str">
            <v>m</v>
          </cell>
        </row>
        <row r="11818">
          <cell r="A11818">
            <v>8204145</v>
          </cell>
          <cell r="B11818" t="str">
            <v>전선</v>
          </cell>
          <cell r="C11818" t="str">
            <v>VCT 2C 2.0㎟</v>
          </cell>
          <cell r="D11818" t="str">
            <v>m</v>
          </cell>
        </row>
        <row r="11819">
          <cell r="A11819">
            <v>8204146</v>
          </cell>
          <cell r="B11819" t="str">
            <v>총핀 및 화약</v>
          </cell>
          <cell r="C11819" t="str">
            <v>HILTI</v>
          </cell>
          <cell r="D11819" t="str">
            <v>EA</v>
          </cell>
        </row>
        <row r="11820">
          <cell r="A11820">
            <v>8205001</v>
          </cell>
          <cell r="B11820" t="str">
            <v>건널목경보기</v>
          </cell>
          <cell r="C11820" t="str">
            <v>B 24 D</v>
          </cell>
          <cell r="D11820" t="str">
            <v>기</v>
          </cell>
        </row>
        <row r="11821">
          <cell r="A11821">
            <v>8205002</v>
          </cell>
          <cell r="B11821" t="str">
            <v>건널목경보기</v>
          </cell>
          <cell r="C11821" t="str">
            <v>B 24 S</v>
          </cell>
          <cell r="D11821" t="str">
            <v>기</v>
          </cell>
        </row>
        <row r="11822">
          <cell r="A11822">
            <v>8205003</v>
          </cell>
          <cell r="B11822" t="str">
            <v>건널목경보기</v>
          </cell>
          <cell r="C11822" t="str">
            <v>제어유니트 ST20A</v>
          </cell>
          <cell r="D11822" t="str">
            <v>개</v>
          </cell>
        </row>
        <row r="11823">
          <cell r="A11823">
            <v>8205004</v>
          </cell>
          <cell r="B11823" t="str">
            <v>건널목경보기</v>
          </cell>
          <cell r="C11823" t="str">
            <v>제어유니트 SC20A</v>
          </cell>
          <cell r="D11823" t="str">
            <v>개</v>
          </cell>
        </row>
        <row r="11824">
          <cell r="A11824">
            <v>8205005</v>
          </cell>
          <cell r="B11824" t="str">
            <v>건널목경보기</v>
          </cell>
          <cell r="C11824" t="str">
            <v>제어유니트 DT20A</v>
          </cell>
          <cell r="D11824" t="str">
            <v>개</v>
          </cell>
        </row>
        <row r="11825">
          <cell r="A11825">
            <v>8205006</v>
          </cell>
          <cell r="B11825" t="str">
            <v>건널목경보기</v>
          </cell>
          <cell r="C11825" t="str">
            <v>제어유니트 DC20A</v>
          </cell>
          <cell r="D11825" t="str">
            <v>개</v>
          </cell>
        </row>
        <row r="11826">
          <cell r="A11826">
            <v>8205007</v>
          </cell>
          <cell r="B11826" t="str">
            <v>건널목경보기</v>
          </cell>
          <cell r="C11826" t="str">
            <v>제어유니트 C형</v>
          </cell>
          <cell r="D11826" t="str">
            <v>개</v>
          </cell>
        </row>
        <row r="11827">
          <cell r="A11827">
            <v>8205008</v>
          </cell>
          <cell r="B11827" t="str">
            <v>건널목경보기</v>
          </cell>
          <cell r="C11827" t="str">
            <v>고장감시 24D</v>
          </cell>
          <cell r="D11827" t="str">
            <v>개</v>
          </cell>
        </row>
        <row r="11828">
          <cell r="A11828">
            <v>8205009</v>
          </cell>
          <cell r="B11828" t="str">
            <v>건널목경보기</v>
          </cell>
          <cell r="C11828" t="str">
            <v>고장감시 24US5</v>
          </cell>
          <cell r="D11828" t="str">
            <v>개</v>
          </cell>
        </row>
        <row r="11829">
          <cell r="A11829">
            <v>8205010</v>
          </cell>
          <cell r="B11829" t="str">
            <v>건널목경보기</v>
          </cell>
          <cell r="C11829" t="str">
            <v>경보등(LED형)</v>
          </cell>
          <cell r="D11829" t="str">
            <v>개</v>
          </cell>
        </row>
        <row r="11830">
          <cell r="A11830">
            <v>8205011</v>
          </cell>
          <cell r="B11830" t="str">
            <v>계전기</v>
          </cell>
          <cell r="C11830" t="str">
            <v>무극선조</v>
          </cell>
          <cell r="D11830" t="str">
            <v>조</v>
          </cell>
        </row>
        <row r="11831">
          <cell r="A11831">
            <v>8205012</v>
          </cell>
          <cell r="B11831" t="str">
            <v>계전기</v>
          </cell>
          <cell r="C11831" t="str">
            <v>유극</v>
          </cell>
          <cell r="D11831" t="str">
            <v>조</v>
          </cell>
        </row>
        <row r="11832">
          <cell r="A11832">
            <v>8205013</v>
          </cell>
          <cell r="B11832" t="str">
            <v>계전기</v>
          </cell>
          <cell r="C11832" t="str">
            <v>시소</v>
          </cell>
          <cell r="D11832" t="str">
            <v>조</v>
          </cell>
        </row>
        <row r="11833">
          <cell r="A11833">
            <v>8205014</v>
          </cell>
          <cell r="B11833" t="str">
            <v>계전기</v>
          </cell>
          <cell r="C11833" t="str">
            <v>자기유지</v>
          </cell>
          <cell r="D11833" t="str">
            <v>조</v>
          </cell>
        </row>
        <row r="11834">
          <cell r="A11834">
            <v>8205015</v>
          </cell>
          <cell r="B11834" t="str">
            <v>계전기유니트</v>
          </cell>
          <cell r="C11834" t="str">
            <v>F 11</v>
          </cell>
          <cell r="D11834" t="str">
            <v>개</v>
          </cell>
        </row>
        <row r="11835">
          <cell r="A11835">
            <v>8205016</v>
          </cell>
          <cell r="B11835" t="str">
            <v>계전기유니트</v>
          </cell>
          <cell r="C11835" t="str">
            <v>F 12</v>
          </cell>
          <cell r="D11835" t="str">
            <v>개</v>
          </cell>
        </row>
        <row r="11836">
          <cell r="A11836">
            <v>8205017</v>
          </cell>
          <cell r="B11836" t="str">
            <v>계전기유니트</v>
          </cell>
          <cell r="C11836" t="str">
            <v>F 13</v>
          </cell>
          <cell r="D11836" t="str">
            <v>개</v>
          </cell>
        </row>
        <row r="11837">
          <cell r="A11837">
            <v>8205018</v>
          </cell>
          <cell r="B11837" t="str">
            <v>계전기유니트</v>
          </cell>
          <cell r="C11837" t="str">
            <v>F 14</v>
          </cell>
          <cell r="D11837" t="str">
            <v>개</v>
          </cell>
        </row>
        <row r="11838">
          <cell r="A11838">
            <v>8205019</v>
          </cell>
          <cell r="B11838" t="str">
            <v>계전기유니트</v>
          </cell>
          <cell r="C11838" t="str">
            <v>F 15</v>
          </cell>
          <cell r="D11838" t="str">
            <v>개</v>
          </cell>
        </row>
        <row r="11839">
          <cell r="A11839">
            <v>8205020</v>
          </cell>
          <cell r="B11839" t="str">
            <v>계전기유니트</v>
          </cell>
          <cell r="C11839" t="str">
            <v>F 16</v>
          </cell>
          <cell r="D11839" t="str">
            <v>개</v>
          </cell>
        </row>
        <row r="11840">
          <cell r="A11840">
            <v>8205021</v>
          </cell>
          <cell r="B11840" t="str">
            <v>계전기유니트</v>
          </cell>
          <cell r="C11840" t="str">
            <v>F 17</v>
          </cell>
          <cell r="D11840" t="str">
            <v>개</v>
          </cell>
        </row>
        <row r="11841">
          <cell r="A11841">
            <v>8205022</v>
          </cell>
          <cell r="B11841" t="str">
            <v>계전기유니트</v>
          </cell>
          <cell r="C11841" t="str">
            <v>F 18</v>
          </cell>
          <cell r="D11841" t="str">
            <v>개</v>
          </cell>
        </row>
        <row r="11842">
          <cell r="A11842">
            <v>8205023</v>
          </cell>
          <cell r="B11842" t="str">
            <v>계전기유니트</v>
          </cell>
          <cell r="C11842" t="str">
            <v>F 19</v>
          </cell>
          <cell r="D11842" t="str">
            <v>개</v>
          </cell>
        </row>
        <row r="11843">
          <cell r="A11843">
            <v>8205024</v>
          </cell>
          <cell r="B11843" t="str">
            <v>계전기유니트</v>
          </cell>
          <cell r="C11843" t="str">
            <v>F 20</v>
          </cell>
          <cell r="D11843" t="str">
            <v>개</v>
          </cell>
        </row>
        <row r="11844">
          <cell r="A11844">
            <v>8205025</v>
          </cell>
          <cell r="B11844" t="str">
            <v>계전기유니트</v>
          </cell>
          <cell r="C11844" t="str">
            <v>F 21</v>
          </cell>
          <cell r="D11844" t="str">
            <v>개</v>
          </cell>
        </row>
        <row r="11845">
          <cell r="A11845">
            <v>8205026</v>
          </cell>
          <cell r="B11845" t="str">
            <v>계전기유니트</v>
          </cell>
          <cell r="C11845" t="str">
            <v>F 22</v>
          </cell>
          <cell r="D11845" t="str">
            <v>개</v>
          </cell>
        </row>
        <row r="11846">
          <cell r="A11846">
            <v>8205027</v>
          </cell>
          <cell r="B11846" t="str">
            <v>계전기유니트</v>
          </cell>
          <cell r="C11846" t="str">
            <v>F 23</v>
          </cell>
          <cell r="D11846" t="str">
            <v>개</v>
          </cell>
        </row>
        <row r="11847">
          <cell r="A11847">
            <v>8205028</v>
          </cell>
          <cell r="B11847" t="str">
            <v>계전기유니트</v>
          </cell>
          <cell r="C11847" t="str">
            <v>F 24</v>
          </cell>
          <cell r="D11847" t="str">
            <v>개</v>
          </cell>
        </row>
        <row r="11848">
          <cell r="A11848">
            <v>8205029</v>
          </cell>
          <cell r="B11848" t="str">
            <v>계전기유니트</v>
          </cell>
          <cell r="C11848" t="str">
            <v>F-24-B</v>
          </cell>
          <cell r="D11848" t="str">
            <v>조</v>
          </cell>
        </row>
        <row r="11849">
          <cell r="A11849">
            <v>8205030</v>
          </cell>
          <cell r="B11849" t="str">
            <v>계전기유니트</v>
          </cell>
          <cell r="C11849" t="str">
            <v>F-24-C</v>
          </cell>
          <cell r="D11849" t="str">
            <v>조</v>
          </cell>
        </row>
        <row r="11850">
          <cell r="A11850">
            <v>8205031</v>
          </cell>
          <cell r="B11850" t="str">
            <v>계전기유니트</v>
          </cell>
          <cell r="C11850" t="str">
            <v>F 25</v>
          </cell>
          <cell r="D11850" t="str">
            <v>개</v>
          </cell>
        </row>
        <row r="11851">
          <cell r="A11851">
            <v>8205032</v>
          </cell>
          <cell r="B11851" t="str">
            <v>계전기유니트</v>
          </cell>
          <cell r="C11851" t="str">
            <v>F 26</v>
          </cell>
          <cell r="D11851" t="str">
            <v>개</v>
          </cell>
        </row>
        <row r="11852">
          <cell r="A11852">
            <v>8205033</v>
          </cell>
          <cell r="B11852" t="str">
            <v>계전기유니트</v>
          </cell>
          <cell r="C11852" t="str">
            <v>F 27</v>
          </cell>
          <cell r="D11852" t="str">
            <v>개</v>
          </cell>
        </row>
        <row r="11853">
          <cell r="A11853">
            <v>8205034</v>
          </cell>
          <cell r="B11853" t="str">
            <v>계전기유니트</v>
          </cell>
          <cell r="C11853" t="str">
            <v>F 28</v>
          </cell>
          <cell r="D11853" t="str">
            <v>개</v>
          </cell>
        </row>
        <row r="11854">
          <cell r="A11854">
            <v>8205035</v>
          </cell>
          <cell r="B11854" t="str">
            <v>계전기유니트</v>
          </cell>
          <cell r="C11854" t="str">
            <v>X 294</v>
          </cell>
          <cell r="D11854" t="str">
            <v>개</v>
          </cell>
        </row>
        <row r="11855">
          <cell r="A11855">
            <v>8205036</v>
          </cell>
          <cell r="B11855" t="str">
            <v>계전기유니트</v>
          </cell>
          <cell r="C11855" t="str">
            <v>D1 - A100</v>
          </cell>
          <cell r="D11855" t="str">
            <v>개</v>
          </cell>
        </row>
        <row r="11856">
          <cell r="A11856">
            <v>8205037</v>
          </cell>
          <cell r="B11856" t="str">
            <v>고강도유동화재</v>
          </cell>
          <cell r="C11856" t="str">
            <v>HI-JET (10kg)</v>
          </cell>
          <cell r="D11856" t="str">
            <v>kg</v>
          </cell>
        </row>
        <row r="11857">
          <cell r="A11857">
            <v>8205038</v>
          </cell>
          <cell r="B11857" t="str">
            <v>고무호스</v>
          </cell>
          <cell r="C11857" t="str">
            <v>KS AIR 15mm</v>
          </cell>
          <cell r="D11857" t="str">
            <v>m</v>
          </cell>
        </row>
        <row r="11858">
          <cell r="A11858">
            <v>8205039</v>
          </cell>
          <cell r="B11858" t="str">
            <v>고무호스</v>
          </cell>
          <cell r="C11858" t="str">
            <v>KS AIR 19mm</v>
          </cell>
          <cell r="D11858" t="str">
            <v>m</v>
          </cell>
        </row>
        <row r="11859">
          <cell r="A11859">
            <v>8205040</v>
          </cell>
          <cell r="B11859" t="str">
            <v>고무호스</v>
          </cell>
          <cell r="C11859" t="str">
            <v>KS AIR 25mm</v>
          </cell>
          <cell r="D11859" t="str">
            <v>m</v>
          </cell>
        </row>
        <row r="11860">
          <cell r="A11860">
            <v>8205041</v>
          </cell>
          <cell r="B11860" t="str">
            <v>구리스</v>
          </cell>
          <cell r="C11860" t="str">
            <v>산업용</v>
          </cell>
          <cell r="D11860" t="str">
            <v>kg</v>
          </cell>
        </row>
        <row r="11861">
          <cell r="A11861">
            <v>8205042</v>
          </cell>
          <cell r="B11861" t="str">
            <v>깔판</v>
          </cell>
          <cell r="C11861" t="str">
            <v>B 326-A</v>
          </cell>
          <cell r="D11861" t="str">
            <v>개</v>
          </cell>
        </row>
        <row r="11862">
          <cell r="A11862">
            <v>8205043</v>
          </cell>
          <cell r="B11862" t="str">
            <v>궤도계전기</v>
          </cell>
          <cell r="C11862" t="str">
            <v>TR</v>
          </cell>
          <cell r="D11862" t="str">
            <v>조</v>
          </cell>
        </row>
        <row r="11863">
          <cell r="A11863">
            <v>8205044</v>
          </cell>
          <cell r="B11863" t="str">
            <v>궤도조명반</v>
          </cell>
          <cell r="C11863" t="str">
            <v>1.2x4m</v>
          </cell>
          <cell r="D11863" t="str">
            <v>조</v>
          </cell>
        </row>
        <row r="11864">
          <cell r="A11864">
            <v>8205045</v>
          </cell>
          <cell r="B11864" t="str">
            <v>궤도회로</v>
          </cell>
          <cell r="C11864" t="str">
            <v>AF</v>
          </cell>
          <cell r="D11864" t="str">
            <v>조</v>
          </cell>
        </row>
        <row r="11865">
          <cell r="A11865">
            <v>8205046</v>
          </cell>
          <cell r="B11865" t="str">
            <v>궤도회로</v>
          </cell>
          <cell r="C11865" t="str">
            <v>PF</v>
          </cell>
          <cell r="D11865" t="str">
            <v>조</v>
          </cell>
        </row>
        <row r="11866">
          <cell r="A11866">
            <v>8205047</v>
          </cell>
          <cell r="B11866" t="str">
            <v>궤도회로송신기</v>
          </cell>
          <cell r="C11866" t="str">
            <v>TM</v>
          </cell>
          <cell r="D11866" t="str">
            <v>조</v>
          </cell>
        </row>
        <row r="11867">
          <cell r="A11867">
            <v>8205048</v>
          </cell>
          <cell r="B11867" t="str">
            <v>궤도회로수신기</v>
          </cell>
          <cell r="C11867" t="str">
            <v>RE</v>
          </cell>
          <cell r="D11867" t="str">
            <v>조</v>
          </cell>
        </row>
        <row r="11868">
          <cell r="A11868">
            <v>8205049</v>
          </cell>
          <cell r="B11868" t="str">
            <v>궤조절연이음매판</v>
          </cell>
          <cell r="C11868" t="str">
            <v>절연체 60kg</v>
          </cell>
          <cell r="D11868" t="str">
            <v>조</v>
          </cell>
        </row>
        <row r="11869">
          <cell r="A11869">
            <v>8205050</v>
          </cell>
          <cell r="B11869" t="str">
            <v>궤조절연이음매판</v>
          </cell>
          <cell r="C11869" t="str">
            <v>절연체 50kN</v>
          </cell>
          <cell r="D11869" t="str">
            <v>조</v>
          </cell>
        </row>
        <row r="11870">
          <cell r="A11870">
            <v>8205051</v>
          </cell>
          <cell r="B11870" t="str">
            <v>궤조절연이음매판</v>
          </cell>
          <cell r="C11870" t="str">
            <v>절연체 50PS</v>
          </cell>
          <cell r="D11870" t="str">
            <v>조</v>
          </cell>
        </row>
        <row r="11871">
          <cell r="A11871">
            <v>8205052</v>
          </cell>
          <cell r="B11871" t="str">
            <v>궤조절연이음매판</v>
          </cell>
          <cell r="C11871" t="str">
            <v>절연체 37kg</v>
          </cell>
          <cell r="D11871" t="str">
            <v>조</v>
          </cell>
        </row>
        <row r="11872">
          <cell r="A11872">
            <v>8205053</v>
          </cell>
          <cell r="B11872" t="str">
            <v>근가</v>
          </cell>
          <cell r="C11872" t="str">
            <v>1.2x90</v>
          </cell>
          <cell r="D11872" t="str">
            <v>개</v>
          </cell>
        </row>
        <row r="11873">
          <cell r="A11873">
            <v>8205054</v>
          </cell>
          <cell r="B11873" t="str">
            <v>긍선쟘바-신호용</v>
          </cell>
          <cell r="C11873" t="str">
            <v>22mm2x1본</v>
          </cell>
          <cell r="D11873" t="str">
            <v>조</v>
          </cell>
        </row>
        <row r="11874">
          <cell r="A11874">
            <v>8205055</v>
          </cell>
          <cell r="B11874" t="str">
            <v>기구함</v>
          </cell>
          <cell r="C11874" t="str">
            <v>철제 No2</v>
          </cell>
          <cell r="D11874" t="str">
            <v>조</v>
          </cell>
        </row>
        <row r="11875">
          <cell r="A11875">
            <v>8205056</v>
          </cell>
          <cell r="B11875" t="str">
            <v>도관전선</v>
          </cell>
          <cell r="C11875" t="str">
            <v>하프파이프 76Φ</v>
          </cell>
          <cell r="D11875" t="str">
            <v>m</v>
          </cell>
        </row>
        <row r="11876">
          <cell r="A11876">
            <v>8205057</v>
          </cell>
          <cell r="B11876" t="str">
            <v>동주물터미날</v>
          </cell>
          <cell r="C11876" t="str">
            <v>22㎟-12mm</v>
          </cell>
          <cell r="D11876" t="str">
            <v>개</v>
          </cell>
        </row>
        <row r="11877">
          <cell r="A11877">
            <v>8205058</v>
          </cell>
          <cell r="B11877" t="str">
            <v>동주물터미날</v>
          </cell>
          <cell r="C11877" t="str">
            <v>115㎟-12mm</v>
          </cell>
          <cell r="D11877" t="str">
            <v>개</v>
          </cell>
        </row>
        <row r="11878">
          <cell r="A11878">
            <v>8205059</v>
          </cell>
          <cell r="B11878" t="str">
            <v>동주물터미날</v>
          </cell>
          <cell r="C11878" t="str">
            <v>2502㎟-12mm</v>
          </cell>
          <cell r="D11878" t="str">
            <v>개</v>
          </cell>
        </row>
        <row r="11879">
          <cell r="A11879">
            <v>8205060</v>
          </cell>
          <cell r="B11879" t="str">
            <v>다목적 공구셋트</v>
          </cell>
          <cell r="C11879" t="str">
            <v>8PCS</v>
          </cell>
          <cell r="D11879" t="str">
            <v>조</v>
          </cell>
        </row>
        <row r="11880">
          <cell r="A11880">
            <v>8205061</v>
          </cell>
          <cell r="B11880" t="str">
            <v>닥트</v>
          </cell>
          <cell r="C11880" t="str">
            <v>ST-800x200x1000</v>
          </cell>
          <cell r="D11880" t="str">
            <v>조</v>
          </cell>
        </row>
        <row r="11881">
          <cell r="A11881">
            <v>8205062</v>
          </cell>
          <cell r="B11881" t="str">
            <v>랙-연동장치용</v>
          </cell>
          <cell r="C11881" t="str">
            <v>분선반</v>
          </cell>
          <cell r="D11881" t="str">
            <v>조</v>
          </cell>
        </row>
        <row r="11882">
          <cell r="A11882">
            <v>8205063</v>
          </cell>
          <cell r="B11882" t="str">
            <v>랙-연동장치용</v>
          </cell>
          <cell r="C11882" t="str">
            <v>계전기 R-1</v>
          </cell>
          <cell r="D11882" t="str">
            <v>조</v>
          </cell>
        </row>
        <row r="11883">
          <cell r="A11883">
            <v>8205064</v>
          </cell>
          <cell r="B11883" t="str">
            <v>랙-연동장치용</v>
          </cell>
          <cell r="C11883" t="str">
            <v>계전기 R-2</v>
          </cell>
          <cell r="D11883" t="str">
            <v>조</v>
          </cell>
        </row>
        <row r="11884">
          <cell r="A11884">
            <v>8205065</v>
          </cell>
          <cell r="B11884" t="str">
            <v>랙-퓨즈</v>
          </cell>
          <cell r="C11884" t="str">
            <v>F-1</v>
          </cell>
          <cell r="D11884" t="str">
            <v>조</v>
          </cell>
        </row>
        <row r="11885">
          <cell r="A11885">
            <v>8205066</v>
          </cell>
          <cell r="B11885" t="str">
            <v>랙-퓨즈</v>
          </cell>
          <cell r="C11885" t="str">
            <v>F-2</v>
          </cell>
          <cell r="D11885" t="str">
            <v>조</v>
          </cell>
        </row>
        <row r="11886">
          <cell r="A11886">
            <v>8205067</v>
          </cell>
          <cell r="B11886" t="str">
            <v>랙-퓨즈</v>
          </cell>
          <cell r="C11886" t="str">
            <v>저항</v>
          </cell>
          <cell r="D11886" t="str">
            <v>조</v>
          </cell>
        </row>
        <row r="11887">
          <cell r="A11887">
            <v>8205068</v>
          </cell>
          <cell r="B11887" t="str">
            <v>레일본드</v>
          </cell>
          <cell r="C11887" t="str">
            <v>케이블 B22-1200</v>
          </cell>
          <cell r="D11887" t="str">
            <v>조</v>
          </cell>
        </row>
        <row r="11888">
          <cell r="A11888">
            <v>8205069</v>
          </cell>
          <cell r="B11888" t="str">
            <v>레일본드</v>
          </cell>
          <cell r="C11888" t="str">
            <v>19/1.2x1200</v>
          </cell>
          <cell r="D11888" t="str">
            <v>조</v>
          </cell>
        </row>
        <row r="11889">
          <cell r="A11889">
            <v>8205070</v>
          </cell>
          <cell r="B11889" t="str">
            <v>레일본드</v>
          </cell>
          <cell r="C11889" t="str">
            <v>22㎟xY</v>
          </cell>
          <cell r="D11889" t="str">
            <v>조</v>
          </cell>
        </row>
        <row r="11890">
          <cell r="A11890">
            <v>8205071</v>
          </cell>
          <cell r="B11890" t="str">
            <v>레일본드</v>
          </cell>
          <cell r="C11890" t="str">
            <v>22㎟x1200</v>
          </cell>
          <cell r="D11890" t="str">
            <v>조</v>
          </cell>
        </row>
        <row r="11891">
          <cell r="A11891">
            <v>8205072</v>
          </cell>
          <cell r="B11891" t="str">
            <v>레일본드</v>
          </cell>
          <cell r="C11891" t="str">
            <v>115㎟xI</v>
          </cell>
          <cell r="D11891" t="str">
            <v>조</v>
          </cell>
        </row>
        <row r="11892">
          <cell r="A11892">
            <v>8205073</v>
          </cell>
          <cell r="B11892" t="str">
            <v>레일본드</v>
          </cell>
          <cell r="C11892" t="str">
            <v>115㎟x1200</v>
          </cell>
          <cell r="D11892" t="str">
            <v>조</v>
          </cell>
        </row>
        <row r="11893">
          <cell r="A11893">
            <v>8205074</v>
          </cell>
          <cell r="B11893" t="str">
            <v>레일본드</v>
          </cell>
          <cell r="C11893" t="str">
            <v>250㎟xI</v>
          </cell>
          <cell r="D11893" t="str">
            <v>조</v>
          </cell>
        </row>
        <row r="11894">
          <cell r="A11894">
            <v>8205075</v>
          </cell>
          <cell r="B11894" t="str">
            <v>레일본드</v>
          </cell>
          <cell r="C11894" t="str">
            <v>250㎟x1000</v>
          </cell>
          <cell r="D11894" t="str">
            <v>조</v>
          </cell>
        </row>
        <row r="11895">
          <cell r="A11895">
            <v>8205076</v>
          </cell>
          <cell r="B11895" t="str">
            <v>레일본드</v>
          </cell>
          <cell r="C11895" t="str">
            <v>250㎟x1200</v>
          </cell>
          <cell r="D11895" t="str">
            <v>조</v>
          </cell>
        </row>
        <row r="11896">
          <cell r="A11896">
            <v>8205077</v>
          </cell>
          <cell r="B11896" t="str">
            <v>레일본드</v>
          </cell>
          <cell r="C11896" t="str">
            <v>250㎟x1400</v>
          </cell>
          <cell r="D11896" t="str">
            <v>조</v>
          </cell>
        </row>
        <row r="11897">
          <cell r="A11897">
            <v>8205078</v>
          </cell>
          <cell r="B11897" t="str">
            <v>레일본드</v>
          </cell>
          <cell r="C11897" t="str">
            <v>250㎟x1600</v>
          </cell>
          <cell r="D11897" t="str">
            <v>조</v>
          </cell>
        </row>
        <row r="11898">
          <cell r="A11898">
            <v>8205079</v>
          </cell>
          <cell r="B11898" t="str">
            <v>레일본드</v>
          </cell>
          <cell r="C11898" t="str">
            <v>250㎟x1600x4본</v>
          </cell>
          <cell r="D11898" t="str">
            <v>조</v>
          </cell>
        </row>
        <row r="11899">
          <cell r="A11899">
            <v>8205080</v>
          </cell>
          <cell r="B11899" t="str">
            <v>레일본드 (SB-2R)</v>
          </cell>
          <cell r="C11899" t="str">
            <v>22㎟x300</v>
          </cell>
          <cell r="D11899" t="str">
            <v>조</v>
          </cell>
        </row>
        <row r="11900">
          <cell r="A11900">
            <v>8205081</v>
          </cell>
          <cell r="B11900" t="str">
            <v>레일본드 (SB-2L)</v>
          </cell>
          <cell r="C11900" t="str">
            <v>22㎟x300</v>
          </cell>
          <cell r="D11900" t="str">
            <v>조</v>
          </cell>
        </row>
        <row r="11901">
          <cell r="A11901">
            <v>8205082</v>
          </cell>
          <cell r="B11901" t="str">
            <v>레일본드 (SB-1)</v>
          </cell>
          <cell r="C11901" t="str">
            <v>22㎟x330</v>
          </cell>
          <cell r="D11901" t="str">
            <v>조</v>
          </cell>
        </row>
        <row r="11902">
          <cell r="A11902">
            <v>8205083</v>
          </cell>
          <cell r="B11902" t="str">
            <v>레일본드 (SB-3)</v>
          </cell>
          <cell r="C11902" t="str">
            <v>22㎟x1000</v>
          </cell>
          <cell r="D11902" t="str">
            <v>조</v>
          </cell>
        </row>
        <row r="11903">
          <cell r="A11903">
            <v>8205084</v>
          </cell>
          <cell r="B11903" t="str">
            <v>레일본드 (SB-4)</v>
          </cell>
          <cell r="C11903" t="str">
            <v>22㎟x1500</v>
          </cell>
          <cell r="D11903" t="str">
            <v>조</v>
          </cell>
        </row>
        <row r="11904">
          <cell r="A11904">
            <v>8205085</v>
          </cell>
          <cell r="B11904" t="str">
            <v>레일본드 (RB-1)</v>
          </cell>
          <cell r="C11904" t="str">
            <v>115㎟x330</v>
          </cell>
          <cell r="D11904" t="str">
            <v>본</v>
          </cell>
        </row>
        <row r="11905">
          <cell r="A11905">
            <v>8205086</v>
          </cell>
          <cell r="B11905" t="str">
            <v>레일본드 (RB-2R)</v>
          </cell>
          <cell r="C11905" t="str">
            <v>165㎟x1000</v>
          </cell>
          <cell r="D11905" t="str">
            <v>본</v>
          </cell>
        </row>
        <row r="11906">
          <cell r="A11906">
            <v>8205087</v>
          </cell>
          <cell r="B11906" t="str">
            <v>레일본드 (RB-2L)</v>
          </cell>
          <cell r="C11906" t="str">
            <v>165㎟x1000</v>
          </cell>
          <cell r="D11906" t="str">
            <v>본</v>
          </cell>
        </row>
        <row r="11907">
          <cell r="A11907">
            <v>8205088</v>
          </cell>
          <cell r="B11907" t="str">
            <v>레일본드 (RB-3)</v>
          </cell>
          <cell r="C11907" t="str">
            <v>165㎟x1000</v>
          </cell>
          <cell r="D11907" t="str">
            <v>본</v>
          </cell>
        </row>
        <row r="11908">
          <cell r="A11908">
            <v>8205089</v>
          </cell>
          <cell r="B11908" t="str">
            <v>레일본드 (RB-4)</v>
          </cell>
          <cell r="C11908" t="str">
            <v>165㎟x1500</v>
          </cell>
          <cell r="D11908" t="str">
            <v>본</v>
          </cell>
        </row>
        <row r="11909">
          <cell r="A11909">
            <v>8205090</v>
          </cell>
          <cell r="B11909" t="str">
            <v>레일본드 (RB-2R)</v>
          </cell>
          <cell r="C11909" t="str">
            <v>165㎟x2000</v>
          </cell>
          <cell r="D11909" t="str">
            <v>본</v>
          </cell>
        </row>
        <row r="11910">
          <cell r="A11910">
            <v>8205091</v>
          </cell>
          <cell r="B11910" t="str">
            <v>레일본드 (RB-2L)</v>
          </cell>
          <cell r="C11910" t="str">
            <v>165㎟x2000</v>
          </cell>
          <cell r="D11910" t="str">
            <v>본</v>
          </cell>
        </row>
        <row r="11911">
          <cell r="A11911">
            <v>8205092</v>
          </cell>
          <cell r="B11911" t="str">
            <v>모자이크</v>
          </cell>
          <cell r="C11911" t="str">
            <v>P 131</v>
          </cell>
          <cell r="D11911" t="str">
            <v>개</v>
          </cell>
        </row>
        <row r="11912">
          <cell r="A11912">
            <v>8205093</v>
          </cell>
          <cell r="B11912" t="str">
            <v>모자이크</v>
          </cell>
          <cell r="C11912" t="str">
            <v>P 132</v>
          </cell>
          <cell r="D11912" t="str">
            <v>개</v>
          </cell>
        </row>
        <row r="11913">
          <cell r="A11913">
            <v>8205094</v>
          </cell>
          <cell r="B11913" t="str">
            <v>모자이크</v>
          </cell>
          <cell r="C11913" t="str">
            <v>P 133</v>
          </cell>
          <cell r="D11913" t="str">
            <v>개</v>
          </cell>
        </row>
        <row r="11914">
          <cell r="A11914">
            <v>8205095</v>
          </cell>
          <cell r="B11914" t="str">
            <v>무유도등</v>
          </cell>
          <cell r="C11914" t="str">
            <v>단등형</v>
          </cell>
          <cell r="D11914" t="str">
            <v>개</v>
          </cell>
        </row>
        <row r="11915">
          <cell r="A11915">
            <v>8205096</v>
          </cell>
          <cell r="B11915" t="str">
            <v>밀착간</v>
          </cell>
          <cell r="C11915" t="str">
            <v>B 330-A</v>
          </cell>
          <cell r="D11915" t="str">
            <v>개</v>
          </cell>
        </row>
        <row r="11916">
          <cell r="A11916">
            <v>8205097</v>
          </cell>
          <cell r="B11916" t="str">
            <v>발신기</v>
          </cell>
          <cell r="C11916" t="str">
            <v xml:space="preserve"> </v>
          </cell>
          <cell r="D11916" t="str">
            <v>조</v>
          </cell>
        </row>
        <row r="11917">
          <cell r="A11917">
            <v>8205098</v>
          </cell>
          <cell r="B11917" t="str">
            <v>방진고무</v>
          </cell>
          <cell r="C11917" t="str">
            <v>10T</v>
          </cell>
          <cell r="D11917" t="str">
            <v>m</v>
          </cell>
        </row>
        <row r="11918">
          <cell r="A11918">
            <v>8205099</v>
          </cell>
          <cell r="B11918" t="str">
            <v>방진고무</v>
          </cell>
          <cell r="C11918" t="str">
            <v>9.6t</v>
          </cell>
          <cell r="D11918" t="str">
            <v>m</v>
          </cell>
        </row>
        <row r="11919">
          <cell r="A11919">
            <v>8205100</v>
          </cell>
          <cell r="B11919" t="str">
            <v>방청제</v>
          </cell>
          <cell r="C11919" t="str">
            <v>WD-40</v>
          </cell>
          <cell r="D11919" t="str">
            <v>개</v>
          </cell>
        </row>
        <row r="11920">
          <cell r="A11920">
            <v>8205101</v>
          </cell>
          <cell r="B11920" t="str">
            <v>배전반</v>
          </cell>
          <cell r="C11920" t="str">
            <v>모자이크</v>
          </cell>
          <cell r="D11920" t="str">
            <v>면</v>
          </cell>
        </row>
        <row r="11921">
          <cell r="A11921">
            <v>8205102</v>
          </cell>
          <cell r="B11921" t="str">
            <v>보수자판넬</v>
          </cell>
          <cell r="C11921" t="str">
            <v>모자이크</v>
          </cell>
          <cell r="D11921" t="str">
            <v>면</v>
          </cell>
        </row>
        <row r="11922">
          <cell r="A11922">
            <v>8205103</v>
          </cell>
          <cell r="B11922" t="str">
            <v>본드리드선</v>
          </cell>
          <cell r="C11922" t="str">
            <v>유절연단궤조</v>
          </cell>
          <cell r="D11922" t="str">
            <v>조</v>
          </cell>
        </row>
        <row r="11923">
          <cell r="A11923">
            <v>8205104</v>
          </cell>
          <cell r="B11923" t="str">
            <v>본드리드선</v>
          </cell>
          <cell r="C11923" t="str">
            <v>유절연복궤조</v>
          </cell>
          <cell r="D11923" t="str">
            <v>조</v>
          </cell>
        </row>
        <row r="11924">
          <cell r="A11924">
            <v>8205105</v>
          </cell>
          <cell r="B11924" t="str">
            <v>본드리드선</v>
          </cell>
          <cell r="C11924" t="str">
            <v>무절연</v>
          </cell>
          <cell r="D11924" t="str">
            <v>조</v>
          </cell>
        </row>
        <row r="11925">
          <cell r="A11925">
            <v>8205106</v>
          </cell>
          <cell r="B11925" t="str">
            <v>본드리드선</v>
          </cell>
          <cell r="C11925" t="str">
            <v>250㎟x1000 용접</v>
          </cell>
          <cell r="D11925" t="str">
            <v>조</v>
          </cell>
        </row>
        <row r="11926">
          <cell r="A11926">
            <v>8205107</v>
          </cell>
          <cell r="B11926" t="str">
            <v>본드리드선</v>
          </cell>
          <cell r="C11926" t="str">
            <v>250㎟x1200 용접</v>
          </cell>
          <cell r="D11926" t="str">
            <v>조</v>
          </cell>
        </row>
        <row r="11927">
          <cell r="A11927">
            <v>8205108</v>
          </cell>
          <cell r="B11927" t="str">
            <v>본드리드선</v>
          </cell>
          <cell r="C11927" t="str">
            <v>250㎟x1600 용접</v>
          </cell>
          <cell r="D11927" t="str">
            <v>조</v>
          </cell>
        </row>
        <row r="11928">
          <cell r="A11928">
            <v>8205109</v>
          </cell>
          <cell r="B11928" t="str">
            <v>본드리드선</v>
          </cell>
          <cell r="C11928" t="str">
            <v>250㎟x1800 용접</v>
          </cell>
          <cell r="D11928" t="str">
            <v>조</v>
          </cell>
        </row>
        <row r="11929">
          <cell r="A11929">
            <v>8205110</v>
          </cell>
          <cell r="B11929" t="str">
            <v>본드리드선</v>
          </cell>
          <cell r="C11929" t="str">
            <v>250㎟x2000 용접</v>
          </cell>
          <cell r="D11929" t="str">
            <v>조</v>
          </cell>
        </row>
        <row r="11930">
          <cell r="A11930">
            <v>8205111</v>
          </cell>
          <cell r="B11930" t="str">
            <v>본드리드선</v>
          </cell>
          <cell r="C11930" t="str">
            <v>250㎟x2200 용접</v>
          </cell>
          <cell r="D11930" t="str">
            <v>조</v>
          </cell>
        </row>
        <row r="11931">
          <cell r="A11931">
            <v>8205112</v>
          </cell>
          <cell r="B11931" t="str">
            <v>본드리드선</v>
          </cell>
          <cell r="C11931" t="str">
            <v>250x140x10t황동</v>
          </cell>
          <cell r="D11931" t="str">
            <v>조</v>
          </cell>
        </row>
        <row r="11932">
          <cell r="A11932">
            <v>8205113</v>
          </cell>
          <cell r="B11932" t="str">
            <v>본드핀</v>
          </cell>
          <cell r="C11932" t="str">
            <v>동 7 mm</v>
          </cell>
          <cell r="D11932" t="str">
            <v>조</v>
          </cell>
        </row>
        <row r="11933">
          <cell r="A11933">
            <v>8205114</v>
          </cell>
          <cell r="B11933" t="str">
            <v>베이스</v>
          </cell>
          <cell r="C11933" t="str">
            <v>A 512-3 주물</v>
          </cell>
          <cell r="D11933" t="str">
            <v>개</v>
          </cell>
        </row>
        <row r="11934">
          <cell r="A11934">
            <v>8205115</v>
          </cell>
          <cell r="B11934" t="str">
            <v>사다리</v>
          </cell>
          <cell r="C11934" t="str">
            <v>A 512-6 아연도</v>
          </cell>
          <cell r="D11934" t="str">
            <v>개</v>
          </cell>
        </row>
        <row r="11935">
          <cell r="A11935">
            <v>8205116</v>
          </cell>
          <cell r="B11935" t="str">
            <v>산업업무용무전기</v>
          </cell>
          <cell r="C11935" t="str">
            <v>휴대용 VHF</v>
          </cell>
          <cell r="D11935" t="str">
            <v>대</v>
          </cell>
        </row>
        <row r="11936">
          <cell r="A11936">
            <v>8205117</v>
          </cell>
          <cell r="B11936" t="str">
            <v>선명찰</v>
          </cell>
          <cell r="C11936" t="str">
            <v>PVC 300개 이하</v>
          </cell>
          <cell r="D11936" t="str">
            <v>개</v>
          </cell>
        </row>
        <row r="11937">
          <cell r="A11937">
            <v>8205118</v>
          </cell>
          <cell r="B11937" t="str">
            <v>선명찰</v>
          </cell>
          <cell r="C11937" t="str">
            <v>PVC 600개 이하</v>
          </cell>
          <cell r="D11937" t="str">
            <v>개</v>
          </cell>
        </row>
        <row r="11938">
          <cell r="A11938">
            <v>8205119</v>
          </cell>
          <cell r="B11938" t="str">
            <v>선명찰</v>
          </cell>
          <cell r="C11938" t="str">
            <v>PVC 600개 이상</v>
          </cell>
          <cell r="D11938" t="str">
            <v>개</v>
          </cell>
        </row>
        <row r="11939">
          <cell r="A11939">
            <v>8205120</v>
          </cell>
          <cell r="B11939" t="str">
            <v>시스템콘솔</v>
          </cell>
          <cell r="C11939" t="str">
            <v>C.P.U.</v>
          </cell>
          <cell r="D11939" t="str">
            <v>조</v>
          </cell>
        </row>
        <row r="11940">
          <cell r="A11940">
            <v>8205121</v>
          </cell>
          <cell r="B11940" t="str">
            <v>신호기</v>
          </cell>
          <cell r="C11940" t="str">
            <v>벽형단진로</v>
          </cell>
          <cell r="D11940" t="str">
            <v>기</v>
          </cell>
        </row>
        <row r="11941">
          <cell r="A11941">
            <v>8205122</v>
          </cell>
          <cell r="B11941" t="str">
            <v>신호기</v>
          </cell>
          <cell r="C11941" t="str">
            <v>벽형3진로</v>
          </cell>
          <cell r="D11941" t="str">
            <v>기</v>
          </cell>
        </row>
        <row r="11942">
          <cell r="A11942">
            <v>8205123</v>
          </cell>
          <cell r="B11942" t="str">
            <v>신호기</v>
          </cell>
          <cell r="C11942" t="str">
            <v>기주형단진로</v>
          </cell>
          <cell r="D11942" t="str">
            <v>기</v>
          </cell>
        </row>
        <row r="11943">
          <cell r="A11943">
            <v>8205124</v>
          </cell>
          <cell r="B11943" t="str">
            <v>신호기</v>
          </cell>
          <cell r="C11943" t="str">
            <v>기주형3진로</v>
          </cell>
          <cell r="D11943" t="str">
            <v>기</v>
          </cell>
        </row>
        <row r="11944">
          <cell r="A11944">
            <v>8205125</v>
          </cell>
          <cell r="B11944" t="str">
            <v>신호기 전기색등</v>
          </cell>
          <cell r="C11944" t="str">
            <v>다동형4현시-수지</v>
          </cell>
          <cell r="D11944" t="str">
            <v>기</v>
          </cell>
        </row>
        <row r="11945">
          <cell r="A11945">
            <v>8205126</v>
          </cell>
          <cell r="B11945" t="str">
            <v>신호기 전기색등</v>
          </cell>
          <cell r="C11945" t="str">
            <v>다동형4현시-철제</v>
          </cell>
          <cell r="D11945" t="str">
            <v>기</v>
          </cell>
        </row>
        <row r="11946">
          <cell r="A11946">
            <v>8205127</v>
          </cell>
          <cell r="B11946" t="str">
            <v>신호기 전기색등</v>
          </cell>
          <cell r="C11946" t="str">
            <v>다동형5현시-수지</v>
          </cell>
          <cell r="D11946" t="str">
            <v>기</v>
          </cell>
        </row>
        <row r="11947">
          <cell r="A11947">
            <v>8205128</v>
          </cell>
          <cell r="B11947" t="str">
            <v>신호기 전기색등</v>
          </cell>
          <cell r="C11947" t="str">
            <v>다동형5현시-철제</v>
          </cell>
          <cell r="D11947" t="str">
            <v>기</v>
          </cell>
        </row>
        <row r="11948">
          <cell r="A11948">
            <v>8205129</v>
          </cell>
          <cell r="B11948" t="str">
            <v>신호기주</v>
          </cell>
          <cell r="C11948" t="str">
            <v>A-510-2</v>
          </cell>
          <cell r="D11948" t="str">
            <v>본</v>
          </cell>
        </row>
        <row r="11949">
          <cell r="A11949">
            <v>8205130</v>
          </cell>
          <cell r="B11949" t="str">
            <v>신호기주</v>
          </cell>
          <cell r="C11949" t="str">
            <v>콘크리트 9m</v>
          </cell>
          <cell r="D11949" t="str">
            <v>본</v>
          </cell>
        </row>
        <row r="11950">
          <cell r="A11950">
            <v>8205131</v>
          </cell>
          <cell r="B11950" t="str">
            <v>신호기주</v>
          </cell>
          <cell r="C11950" t="str">
            <v>콘크리트 7m</v>
          </cell>
          <cell r="D11950" t="str">
            <v>본</v>
          </cell>
        </row>
        <row r="11951">
          <cell r="A11951">
            <v>8205132</v>
          </cell>
          <cell r="B11951" t="str">
            <v>신호기주</v>
          </cell>
          <cell r="C11951" t="str">
            <v>100Dx1800</v>
          </cell>
          <cell r="D11951" t="str">
            <v>개</v>
          </cell>
        </row>
        <row r="11952">
          <cell r="A11952">
            <v>8205133</v>
          </cell>
          <cell r="B11952" t="str">
            <v>신호기주</v>
          </cell>
          <cell r="C11952" t="str">
            <v>100Dx1300</v>
          </cell>
          <cell r="D11952" t="str">
            <v>개</v>
          </cell>
        </row>
        <row r="11953">
          <cell r="A11953">
            <v>8205134</v>
          </cell>
          <cell r="B11953" t="str">
            <v>신호단자</v>
          </cell>
          <cell r="C11953" t="str">
            <v>5 단자</v>
          </cell>
          <cell r="D11953" t="str">
            <v>개</v>
          </cell>
        </row>
        <row r="11954">
          <cell r="A11954">
            <v>8205135</v>
          </cell>
          <cell r="B11954" t="str">
            <v>신호용사다리</v>
          </cell>
          <cell r="C11954" t="str">
            <v>SL-1 (STS 0.5m)</v>
          </cell>
          <cell r="D11954" t="str">
            <v>개</v>
          </cell>
        </row>
        <row r="11955">
          <cell r="A11955">
            <v>8205136</v>
          </cell>
          <cell r="B11955" t="str">
            <v>신호용사다리</v>
          </cell>
          <cell r="C11955" t="str">
            <v>SL-2 (STS 1.0m)</v>
          </cell>
          <cell r="D11955" t="str">
            <v>개</v>
          </cell>
        </row>
        <row r="11956">
          <cell r="A11956">
            <v>8205137</v>
          </cell>
          <cell r="B11956" t="str">
            <v>신호접속함 (SUS)</v>
          </cell>
          <cell r="C11956" t="str">
            <v>400x300x900</v>
          </cell>
          <cell r="D11956" t="str">
            <v>개</v>
          </cell>
        </row>
        <row r="11957">
          <cell r="A11957">
            <v>8205138</v>
          </cell>
          <cell r="B11957" t="str">
            <v>신호표지</v>
          </cell>
          <cell r="C11957" t="str">
            <v>벽형</v>
          </cell>
          <cell r="D11957" t="str">
            <v>개</v>
          </cell>
        </row>
        <row r="11958">
          <cell r="A11958">
            <v>8205139</v>
          </cell>
          <cell r="B11958" t="str">
            <v>신호표지</v>
          </cell>
          <cell r="C11958" t="str">
            <v>기초형</v>
          </cell>
          <cell r="D11958" t="str">
            <v>개</v>
          </cell>
        </row>
        <row r="11959">
          <cell r="A11959">
            <v>8205140</v>
          </cell>
          <cell r="B11959" t="str">
            <v>심선접속자</v>
          </cell>
          <cell r="C11959" t="str">
            <v>UR</v>
          </cell>
          <cell r="D11959" t="str">
            <v>개</v>
          </cell>
        </row>
        <row r="11960">
          <cell r="A11960">
            <v>8205141</v>
          </cell>
          <cell r="B11960" t="str">
            <v>심선접속자</v>
          </cell>
          <cell r="C11960" t="str">
            <v>Y 형</v>
          </cell>
          <cell r="D11960" t="str">
            <v>개</v>
          </cell>
        </row>
        <row r="11961">
          <cell r="A11961">
            <v>8205142</v>
          </cell>
          <cell r="B11961" t="str">
            <v>심선접속자</v>
          </cell>
          <cell r="C11961" t="str">
            <v>R 형</v>
          </cell>
          <cell r="D11961" t="str">
            <v>개</v>
          </cell>
        </row>
        <row r="11962">
          <cell r="A11962">
            <v>8205143</v>
          </cell>
          <cell r="B11962" t="str">
            <v>심선접속자</v>
          </cell>
          <cell r="C11962" t="str">
            <v>G 형</v>
          </cell>
          <cell r="D11962" t="str">
            <v>개</v>
          </cell>
        </row>
        <row r="11963">
          <cell r="A11963">
            <v>8205144</v>
          </cell>
          <cell r="B11963" t="str">
            <v>쇄정장치</v>
          </cell>
          <cell r="C11963" t="str">
            <v>S-1</v>
          </cell>
          <cell r="D11963" t="str">
            <v>개</v>
          </cell>
        </row>
        <row r="11964">
          <cell r="A11964">
            <v>8205145</v>
          </cell>
          <cell r="B11964" t="str">
            <v>쇄정장치</v>
          </cell>
          <cell r="C11964" t="str">
            <v>S-2</v>
          </cell>
          <cell r="D11964" t="str">
            <v>개</v>
          </cell>
        </row>
        <row r="11965">
          <cell r="A11965">
            <v>8205146</v>
          </cell>
          <cell r="B11965" t="str">
            <v>압착슬리브 S형</v>
          </cell>
          <cell r="C11965" t="str">
            <v>2㎟</v>
          </cell>
          <cell r="D11965" t="str">
            <v>개</v>
          </cell>
        </row>
        <row r="11966">
          <cell r="A11966">
            <v>8205147</v>
          </cell>
          <cell r="B11966" t="str">
            <v>압착슬리브 S형</v>
          </cell>
          <cell r="C11966" t="str">
            <v>5.5㎟</v>
          </cell>
          <cell r="D11966" t="str">
            <v>개</v>
          </cell>
        </row>
        <row r="11967">
          <cell r="A11967">
            <v>8205148</v>
          </cell>
          <cell r="B11967" t="str">
            <v>압착슬리브 S형</v>
          </cell>
          <cell r="C11967" t="str">
            <v>14㎟</v>
          </cell>
          <cell r="D11967" t="str">
            <v>개</v>
          </cell>
        </row>
        <row r="11968">
          <cell r="A11968">
            <v>8205149</v>
          </cell>
          <cell r="B11968" t="str">
            <v>압착슬리브 S형</v>
          </cell>
          <cell r="C11968" t="str">
            <v>22㎟</v>
          </cell>
          <cell r="D11968" t="str">
            <v>개</v>
          </cell>
        </row>
        <row r="11969">
          <cell r="A11969">
            <v>8205150</v>
          </cell>
          <cell r="B11969" t="str">
            <v>압착슬리브 S형</v>
          </cell>
          <cell r="C11969" t="str">
            <v>38㎟</v>
          </cell>
          <cell r="D11969" t="str">
            <v>개</v>
          </cell>
        </row>
        <row r="11970">
          <cell r="A11970">
            <v>8205151</v>
          </cell>
          <cell r="B11970" t="str">
            <v>압착슬리브 S형</v>
          </cell>
          <cell r="C11970" t="str">
            <v>115㎟</v>
          </cell>
          <cell r="D11970" t="str">
            <v>개</v>
          </cell>
        </row>
        <row r="11971">
          <cell r="A11971">
            <v>8205152</v>
          </cell>
          <cell r="B11971" t="str">
            <v>압착슬리브 S형</v>
          </cell>
          <cell r="C11971" t="str">
            <v>250㎟</v>
          </cell>
          <cell r="D11971" t="str">
            <v>개</v>
          </cell>
        </row>
        <row r="11972">
          <cell r="A11972">
            <v>8205153</v>
          </cell>
          <cell r="B11972" t="str">
            <v>압착콘넥타</v>
          </cell>
          <cell r="C11972" t="str">
            <v>22㎟</v>
          </cell>
          <cell r="D11972" t="str">
            <v>개</v>
          </cell>
        </row>
        <row r="11973">
          <cell r="A11973">
            <v>8205154</v>
          </cell>
          <cell r="B11973" t="str">
            <v>열수축접속관 L1200</v>
          </cell>
          <cell r="C11973" t="str">
            <v>외피용 19-6</v>
          </cell>
          <cell r="D11973" t="str">
            <v>개</v>
          </cell>
        </row>
        <row r="11974">
          <cell r="A11974">
            <v>8205155</v>
          </cell>
          <cell r="B11974" t="str">
            <v>열수축접속관 L1200</v>
          </cell>
          <cell r="C11974" t="str">
            <v>외피용 27-8</v>
          </cell>
          <cell r="D11974" t="str">
            <v>개</v>
          </cell>
        </row>
        <row r="11975">
          <cell r="A11975">
            <v>8205156</v>
          </cell>
          <cell r="B11975" t="str">
            <v>열수축접속관 L1200</v>
          </cell>
          <cell r="C11975" t="str">
            <v>외피용 38-12</v>
          </cell>
          <cell r="D11975" t="str">
            <v>개</v>
          </cell>
        </row>
        <row r="11976">
          <cell r="A11976">
            <v>8205157</v>
          </cell>
          <cell r="B11976" t="str">
            <v>열수축접속관 L1200</v>
          </cell>
          <cell r="C11976" t="str">
            <v>외피용 50-16</v>
          </cell>
          <cell r="D11976" t="str">
            <v>개</v>
          </cell>
        </row>
        <row r="11977">
          <cell r="A11977">
            <v>8205158</v>
          </cell>
          <cell r="B11977" t="str">
            <v>열수축스리브 L1200</v>
          </cell>
          <cell r="C11977" t="str">
            <v>내피용 3.2-0.6</v>
          </cell>
          <cell r="D11977" t="str">
            <v>개</v>
          </cell>
        </row>
        <row r="11978">
          <cell r="A11978">
            <v>8205159</v>
          </cell>
          <cell r="B11978" t="str">
            <v>열수축스리브 L1200</v>
          </cell>
          <cell r="C11978" t="str">
            <v>내피용 4.7-1.5</v>
          </cell>
          <cell r="D11978" t="str">
            <v>개</v>
          </cell>
        </row>
        <row r="11979">
          <cell r="A11979">
            <v>8205160</v>
          </cell>
          <cell r="B11979" t="str">
            <v>열수축스리브 L1200</v>
          </cell>
          <cell r="C11979" t="str">
            <v>내피용 6.4-2.0</v>
          </cell>
          <cell r="D11979" t="str">
            <v>개</v>
          </cell>
        </row>
        <row r="11980">
          <cell r="A11980">
            <v>8205161</v>
          </cell>
          <cell r="B11980" t="str">
            <v>열수축스리브 L1200</v>
          </cell>
          <cell r="C11980" t="str">
            <v>내피용 9.5-3.4</v>
          </cell>
          <cell r="D11980" t="str">
            <v>개</v>
          </cell>
        </row>
        <row r="11981">
          <cell r="A11981">
            <v>8205162</v>
          </cell>
          <cell r="B11981" t="str">
            <v>열수축스리브 L1200</v>
          </cell>
          <cell r="C11981" t="str">
            <v>내피용 12.7-5.0</v>
          </cell>
          <cell r="D11981" t="str">
            <v>개</v>
          </cell>
        </row>
        <row r="11982">
          <cell r="A11982">
            <v>8205163</v>
          </cell>
          <cell r="B11982" t="str">
            <v>열수축스리브 L1200</v>
          </cell>
          <cell r="C11982" t="str">
            <v>내피용 19.1-9.5</v>
          </cell>
          <cell r="D11982" t="str">
            <v>개</v>
          </cell>
        </row>
        <row r="11983">
          <cell r="A11983">
            <v>8205164</v>
          </cell>
          <cell r="B11983" t="str">
            <v>열수축스리브 L1200</v>
          </cell>
          <cell r="C11983" t="str">
            <v>내피용 25.4-12.7</v>
          </cell>
          <cell r="D11983" t="str">
            <v>개</v>
          </cell>
        </row>
        <row r="11984">
          <cell r="A11984">
            <v>8205165</v>
          </cell>
          <cell r="B11984" t="str">
            <v>열차체류표시반</v>
          </cell>
          <cell r="C11984" t="str">
            <v>각종</v>
          </cell>
          <cell r="D11984" t="str">
            <v>면</v>
          </cell>
        </row>
        <row r="11985">
          <cell r="A11985">
            <v>8205166</v>
          </cell>
          <cell r="B11985" t="str">
            <v>에어콘</v>
          </cell>
          <cell r="C11985" t="str">
            <v>창문형</v>
          </cell>
          <cell r="D11985" t="str">
            <v>대</v>
          </cell>
        </row>
        <row r="11986">
          <cell r="A11986">
            <v>8205167</v>
          </cell>
          <cell r="B11986" t="str">
            <v>유니제트몰탈</v>
          </cell>
          <cell r="C11986" t="str">
            <v>40kg/포</v>
          </cell>
          <cell r="D11986" t="str">
            <v>kg</v>
          </cell>
        </row>
        <row r="11987">
          <cell r="A11987">
            <v>8205168</v>
          </cell>
          <cell r="B11987" t="str">
            <v>외함</v>
          </cell>
          <cell r="C11987" t="str">
            <v>ATC 용</v>
          </cell>
          <cell r="D11987" t="str">
            <v>개</v>
          </cell>
        </row>
        <row r="11988">
          <cell r="A11988">
            <v>8205169</v>
          </cell>
          <cell r="B11988" t="str">
            <v>외함</v>
          </cell>
          <cell r="C11988" t="str">
            <v>TWC 용</v>
          </cell>
          <cell r="D11988" t="str">
            <v>개</v>
          </cell>
        </row>
        <row r="11989">
          <cell r="A11989">
            <v>8205170</v>
          </cell>
          <cell r="B11989" t="str">
            <v>의자</v>
          </cell>
          <cell r="C11989" t="str">
            <v>회전식</v>
          </cell>
          <cell r="D11989" t="str">
            <v>개</v>
          </cell>
        </row>
        <row r="11990">
          <cell r="A11990">
            <v>8205171</v>
          </cell>
          <cell r="B11990" t="str">
            <v>임피던스본드</v>
          </cell>
          <cell r="C11990" t="str">
            <v>송신용 BT</v>
          </cell>
          <cell r="D11990" t="str">
            <v>조</v>
          </cell>
        </row>
        <row r="11991">
          <cell r="A11991">
            <v>8205172</v>
          </cell>
          <cell r="B11991" t="str">
            <v>임피던스본드</v>
          </cell>
          <cell r="C11991" t="str">
            <v>수신용 BR</v>
          </cell>
          <cell r="D11991" t="str">
            <v>조</v>
          </cell>
        </row>
        <row r="11992">
          <cell r="A11992">
            <v>8205173</v>
          </cell>
          <cell r="B11992" t="str">
            <v>임피던스본드</v>
          </cell>
          <cell r="C11992" t="str">
            <v>AF-800</v>
          </cell>
          <cell r="D11992" t="str">
            <v>조</v>
          </cell>
        </row>
        <row r="11993">
          <cell r="A11993">
            <v>8205174</v>
          </cell>
          <cell r="B11993" t="str">
            <v>입환표지</v>
          </cell>
          <cell r="C11993" t="str">
            <v>색동식자립형</v>
          </cell>
          <cell r="D11993" t="str">
            <v>개</v>
          </cell>
        </row>
        <row r="11994">
          <cell r="A11994">
            <v>8205175</v>
          </cell>
          <cell r="B11994" t="str">
            <v>입환표지</v>
          </cell>
          <cell r="C11994" t="str">
            <v>색동식지지형</v>
          </cell>
          <cell r="D11994" t="str">
            <v>개</v>
          </cell>
        </row>
        <row r="11995">
          <cell r="A11995">
            <v>8205176</v>
          </cell>
          <cell r="B11995" t="str">
            <v>자물쇠</v>
          </cell>
          <cell r="C11995" t="str">
            <v>S-1형</v>
          </cell>
          <cell r="D11995" t="str">
            <v>개</v>
          </cell>
        </row>
        <row r="11996">
          <cell r="A11996">
            <v>8205177</v>
          </cell>
          <cell r="B11996" t="str">
            <v>작업대</v>
          </cell>
          <cell r="C11996" t="str">
            <v>A 512-3 아연도</v>
          </cell>
          <cell r="D11996" t="str">
            <v>개</v>
          </cell>
        </row>
        <row r="11997">
          <cell r="A11997">
            <v>8205178</v>
          </cell>
          <cell r="B11997" t="str">
            <v>전기전철기</v>
          </cell>
          <cell r="C11997" t="str">
            <v>AM형</v>
          </cell>
          <cell r="D11997" t="str">
            <v>대</v>
          </cell>
        </row>
        <row r="11998">
          <cell r="A11998">
            <v>8205179</v>
          </cell>
          <cell r="B11998" t="str">
            <v>전기전철기</v>
          </cell>
          <cell r="C11998" t="str">
            <v>NS형</v>
          </cell>
          <cell r="D11998" t="str">
            <v>대</v>
          </cell>
        </row>
        <row r="11999">
          <cell r="A11999">
            <v>8205180</v>
          </cell>
          <cell r="B11999" t="str">
            <v>전선관</v>
          </cell>
          <cell r="C11999" t="str">
            <v>흄관 400Φ</v>
          </cell>
          <cell r="D11999" t="str">
            <v>m</v>
          </cell>
        </row>
        <row r="12000">
          <cell r="A12000">
            <v>8205181</v>
          </cell>
          <cell r="B12000" t="str">
            <v>전압안정기</v>
          </cell>
          <cell r="C12000" t="str">
            <v>VR</v>
          </cell>
          <cell r="D12000" t="str">
            <v>조</v>
          </cell>
        </row>
        <row r="12001">
          <cell r="A12001">
            <v>8205182</v>
          </cell>
          <cell r="B12001" t="str">
            <v>전자연동장치</v>
          </cell>
          <cell r="C12001" t="str">
            <v>기지용</v>
          </cell>
          <cell r="D12001" t="str">
            <v>조</v>
          </cell>
        </row>
        <row r="12002">
          <cell r="A12002">
            <v>8205183</v>
          </cell>
          <cell r="B12002" t="str">
            <v>전자연동장치</v>
          </cell>
          <cell r="C12002" t="str">
            <v>본선용</v>
          </cell>
          <cell r="D12002" t="str">
            <v>조</v>
          </cell>
        </row>
        <row r="12003">
          <cell r="A12003">
            <v>8205184</v>
          </cell>
          <cell r="B12003" t="str">
            <v>전화기</v>
          </cell>
          <cell r="C12003" t="str">
            <v>유.무선용</v>
          </cell>
          <cell r="D12003" t="str">
            <v>대</v>
          </cell>
        </row>
        <row r="12004">
          <cell r="A12004">
            <v>8205185</v>
          </cell>
          <cell r="B12004" t="str">
            <v>절연체 이음매판</v>
          </cell>
          <cell r="C12004" t="str">
            <v>50 kG</v>
          </cell>
          <cell r="D12004" t="str">
            <v>조</v>
          </cell>
        </row>
        <row r="12005">
          <cell r="A12005">
            <v>8205186</v>
          </cell>
          <cell r="B12005" t="str">
            <v>절연체 이음매판</v>
          </cell>
          <cell r="C12005" t="str">
            <v>60 kG</v>
          </cell>
          <cell r="D12005" t="str">
            <v>조</v>
          </cell>
        </row>
        <row r="12006">
          <cell r="A12006">
            <v>8205187</v>
          </cell>
          <cell r="B12006" t="str">
            <v>접속간</v>
          </cell>
          <cell r="C12006" t="str">
            <v>B 343-12</v>
          </cell>
          <cell r="D12006" t="str">
            <v>개</v>
          </cell>
        </row>
        <row r="12007">
          <cell r="A12007">
            <v>8205188</v>
          </cell>
          <cell r="B12007" t="str">
            <v>접속함-궤도</v>
          </cell>
          <cell r="C12007" t="str">
            <v>알미늄 5회선용</v>
          </cell>
          <cell r="D12007" t="str">
            <v>조</v>
          </cell>
        </row>
        <row r="12008">
          <cell r="A12008">
            <v>8205189</v>
          </cell>
          <cell r="B12008" t="str">
            <v>접속함</v>
          </cell>
          <cell r="C12008" t="str">
            <v>특수형</v>
          </cell>
          <cell r="D12008" t="str">
            <v>조</v>
          </cell>
        </row>
        <row r="12009">
          <cell r="A12009">
            <v>8205190</v>
          </cell>
          <cell r="B12009" t="str">
            <v>접속함</v>
          </cell>
          <cell r="C12009" t="str">
            <v>철제 No2</v>
          </cell>
          <cell r="D12009" t="str">
            <v>조</v>
          </cell>
        </row>
        <row r="12010">
          <cell r="A12010">
            <v>8205191</v>
          </cell>
          <cell r="B12010" t="str">
            <v>정류기</v>
          </cell>
          <cell r="C12010" t="str">
            <v>60V 100A</v>
          </cell>
          <cell r="D12010" t="str">
            <v>개</v>
          </cell>
        </row>
        <row r="12011">
          <cell r="A12011">
            <v>8205192</v>
          </cell>
          <cell r="B12011" t="str">
            <v>정류기</v>
          </cell>
          <cell r="C12011" t="str">
            <v>60V 50A</v>
          </cell>
          <cell r="D12011" t="str">
            <v>개</v>
          </cell>
        </row>
        <row r="12012">
          <cell r="A12012">
            <v>8205193</v>
          </cell>
          <cell r="B12012" t="str">
            <v>정류기</v>
          </cell>
          <cell r="C12012" t="str">
            <v>60V 30A</v>
          </cell>
          <cell r="D12012" t="str">
            <v>개</v>
          </cell>
        </row>
        <row r="12013">
          <cell r="A12013">
            <v>8205194</v>
          </cell>
          <cell r="B12013" t="str">
            <v>정류기</v>
          </cell>
          <cell r="C12013" t="str">
            <v>24V 100A</v>
          </cell>
          <cell r="D12013" t="str">
            <v>개</v>
          </cell>
        </row>
        <row r="12014">
          <cell r="A12014">
            <v>8205195</v>
          </cell>
          <cell r="B12014" t="str">
            <v>정류기</v>
          </cell>
          <cell r="C12014" t="str">
            <v>24V 50A</v>
          </cell>
          <cell r="D12014" t="str">
            <v>개</v>
          </cell>
        </row>
        <row r="12015">
          <cell r="A12015">
            <v>8205196</v>
          </cell>
          <cell r="B12015" t="str">
            <v>정류기</v>
          </cell>
          <cell r="C12015" t="str">
            <v>12/24V 10A</v>
          </cell>
          <cell r="D12015" t="str">
            <v>개</v>
          </cell>
        </row>
        <row r="12016">
          <cell r="A12016">
            <v>8205197</v>
          </cell>
          <cell r="B12016" t="str">
            <v>정류기</v>
          </cell>
          <cell r="C12016" t="str">
            <v>DC2/4V-5A</v>
          </cell>
          <cell r="D12016" t="str">
            <v>대</v>
          </cell>
        </row>
        <row r="12017">
          <cell r="A12017">
            <v>8205198</v>
          </cell>
          <cell r="B12017" t="str">
            <v>정차표시등</v>
          </cell>
          <cell r="C12017" t="str">
            <v>LED 섬광(벽형)</v>
          </cell>
          <cell r="D12017" t="str">
            <v>개</v>
          </cell>
        </row>
        <row r="12018">
          <cell r="A12018">
            <v>8205199</v>
          </cell>
          <cell r="B12018" t="str">
            <v>정차표시등</v>
          </cell>
          <cell r="C12018" t="str">
            <v>LED 섬광(기주형)</v>
          </cell>
          <cell r="D12018" t="str">
            <v>개</v>
          </cell>
        </row>
        <row r="12019">
          <cell r="A12019">
            <v>8205200</v>
          </cell>
          <cell r="B12019" t="str">
            <v>제어반</v>
          </cell>
          <cell r="C12019" t="str">
            <v>모자이크</v>
          </cell>
          <cell r="D12019" t="str">
            <v>면</v>
          </cell>
        </row>
        <row r="12020">
          <cell r="A12020">
            <v>8205201</v>
          </cell>
          <cell r="B12020" t="str">
            <v>조작반</v>
          </cell>
          <cell r="C12020" t="str">
            <v>모자이크</v>
          </cell>
          <cell r="D12020" t="str">
            <v>면</v>
          </cell>
        </row>
        <row r="12021">
          <cell r="A12021">
            <v>8205202</v>
          </cell>
          <cell r="B12021" t="str">
            <v>중성단자</v>
          </cell>
          <cell r="C12021" t="str">
            <v>4 회선용</v>
          </cell>
          <cell r="D12021" t="str">
            <v>개</v>
          </cell>
        </row>
        <row r="12022">
          <cell r="A12022">
            <v>8205203</v>
          </cell>
          <cell r="B12022" t="str">
            <v>지지금구</v>
          </cell>
          <cell r="C12022" t="str">
            <v>SP-ST82</v>
          </cell>
          <cell r="D12022" t="str">
            <v>조</v>
          </cell>
        </row>
        <row r="12023">
          <cell r="A12023">
            <v>8205204</v>
          </cell>
          <cell r="B12023" t="str">
            <v>지지금구</v>
          </cell>
          <cell r="C12023" t="str">
            <v>SP-RS82</v>
          </cell>
          <cell r="D12023" t="str">
            <v>조</v>
          </cell>
        </row>
        <row r="12024">
          <cell r="A12024">
            <v>8205205</v>
          </cell>
          <cell r="B12024" t="str">
            <v>지지금구</v>
          </cell>
          <cell r="C12024" t="str">
            <v>T70용</v>
          </cell>
          <cell r="D12024" t="str">
            <v>조</v>
          </cell>
        </row>
        <row r="12025">
          <cell r="A12025">
            <v>8205206</v>
          </cell>
          <cell r="B12025" t="str">
            <v>지지금구</v>
          </cell>
          <cell r="C12025" t="str">
            <v>T120용</v>
          </cell>
          <cell r="D12025" t="str">
            <v>조</v>
          </cell>
        </row>
        <row r="12026">
          <cell r="A12026">
            <v>8205207</v>
          </cell>
          <cell r="B12026" t="str">
            <v>지지금구</v>
          </cell>
          <cell r="C12026" t="str">
            <v>FRP-SP200</v>
          </cell>
          <cell r="D12026" t="str">
            <v>조</v>
          </cell>
        </row>
        <row r="12027">
          <cell r="A12027">
            <v>8205208</v>
          </cell>
          <cell r="B12027" t="str">
            <v>지지금구</v>
          </cell>
          <cell r="C12027" t="str">
            <v>FRP-SP100</v>
          </cell>
          <cell r="D12027" t="str">
            <v>조</v>
          </cell>
        </row>
        <row r="12028">
          <cell r="A12028">
            <v>8205209</v>
          </cell>
          <cell r="B12028" t="str">
            <v>진로표지</v>
          </cell>
          <cell r="C12028" t="str">
            <v>다진로 문자식</v>
          </cell>
          <cell r="D12028" t="str">
            <v>기</v>
          </cell>
        </row>
        <row r="12029">
          <cell r="A12029">
            <v>8205210</v>
          </cell>
          <cell r="B12029" t="str">
            <v>진로선별등</v>
          </cell>
          <cell r="C12029" t="str">
            <v>주신호문자 4진로</v>
          </cell>
          <cell r="D12029" t="str">
            <v>기</v>
          </cell>
        </row>
        <row r="12030">
          <cell r="A12030">
            <v>8205211</v>
          </cell>
          <cell r="B12030" t="str">
            <v>진로선별등</v>
          </cell>
          <cell r="C12030" t="str">
            <v>주신호문자 증가</v>
          </cell>
          <cell r="D12030" t="str">
            <v>기</v>
          </cell>
        </row>
        <row r="12031">
          <cell r="A12031">
            <v>8205212</v>
          </cell>
          <cell r="B12031" t="str">
            <v>진로선별등</v>
          </cell>
          <cell r="C12031" t="str">
            <v>주신호등열 SUS</v>
          </cell>
          <cell r="D12031" t="str">
            <v>기</v>
          </cell>
        </row>
        <row r="12032">
          <cell r="A12032">
            <v>8205213</v>
          </cell>
          <cell r="B12032" t="str">
            <v>진로선별등</v>
          </cell>
          <cell r="C12032" t="str">
            <v>주신호등열 철제</v>
          </cell>
          <cell r="D12032" t="str">
            <v>기</v>
          </cell>
        </row>
        <row r="12033">
          <cell r="A12033">
            <v>8205214</v>
          </cell>
          <cell r="B12033" t="str">
            <v>차내경보 송신기</v>
          </cell>
          <cell r="C12033" t="str">
            <v>ATS S-1</v>
          </cell>
          <cell r="D12033" t="str">
            <v>개</v>
          </cell>
        </row>
        <row r="12034">
          <cell r="A12034">
            <v>8205215</v>
          </cell>
          <cell r="B12034" t="str">
            <v>차내경보 송신기</v>
          </cell>
          <cell r="C12034" t="str">
            <v>ATS S-2</v>
          </cell>
          <cell r="D12034" t="str">
            <v>개</v>
          </cell>
        </row>
        <row r="12035">
          <cell r="A12035">
            <v>8205216</v>
          </cell>
          <cell r="B12035" t="str">
            <v>차단기-전동</v>
          </cell>
          <cell r="C12035" t="str">
            <v>차단간 4.5m</v>
          </cell>
          <cell r="D12035" t="str">
            <v>개</v>
          </cell>
        </row>
        <row r="12036">
          <cell r="A12036">
            <v>8205217</v>
          </cell>
          <cell r="B12036" t="str">
            <v>차단기-전동</v>
          </cell>
          <cell r="C12036" t="str">
            <v>차단간 6m</v>
          </cell>
          <cell r="D12036" t="str">
            <v>개</v>
          </cell>
        </row>
        <row r="12037">
          <cell r="A12037">
            <v>8205218</v>
          </cell>
          <cell r="B12037" t="str">
            <v>차량정지표시</v>
          </cell>
          <cell r="C12037" t="str">
            <v>CAR-BTO1</v>
          </cell>
          <cell r="D12037" t="str">
            <v>개</v>
          </cell>
        </row>
        <row r="12038">
          <cell r="A12038">
            <v>8205219</v>
          </cell>
          <cell r="B12038" t="str">
            <v>차량정지표시</v>
          </cell>
          <cell r="C12038" t="str">
            <v>CAR-WALL</v>
          </cell>
          <cell r="D12038" t="str">
            <v>개</v>
          </cell>
        </row>
        <row r="12039">
          <cell r="A12039">
            <v>8205220</v>
          </cell>
          <cell r="B12039" t="str">
            <v>차량정지표시</v>
          </cell>
          <cell r="C12039" t="str">
            <v>CAR-FD</v>
          </cell>
          <cell r="D12039" t="str">
            <v>개</v>
          </cell>
        </row>
        <row r="12040">
          <cell r="A12040">
            <v>8205221</v>
          </cell>
          <cell r="B12040" t="str">
            <v>차량</v>
          </cell>
          <cell r="C12040" t="str">
            <v>전륜구동형</v>
          </cell>
          <cell r="D12040" t="str">
            <v>대</v>
          </cell>
        </row>
        <row r="12041">
          <cell r="A12041">
            <v>8205222</v>
          </cell>
          <cell r="B12041" t="str">
            <v>첨단간</v>
          </cell>
          <cell r="C12041" t="str">
            <v>B 329-A</v>
          </cell>
          <cell r="D12041" t="str">
            <v>개</v>
          </cell>
        </row>
        <row r="12042">
          <cell r="A12042">
            <v>8205223</v>
          </cell>
          <cell r="B12042" t="str">
            <v>책상</v>
          </cell>
          <cell r="C12042" t="str">
            <v>철제</v>
          </cell>
          <cell r="D12042" t="str">
            <v>개</v>
          </cell>
        </row>
        <row r="12043">
          <cell r="A12043">
            <v>8205224</v>
          </cell>
          <cell r="B12043" t="str">
            <v>초고강몰탈</v>
          </cell>
          <cell r="C12043" t="str">
            <v>HI-MOR (25kg)</v>
          </cell>
          <cell r="D12043" t="str">
            <v>kg</v>
          </cell>
        </row>
        <row r="12044">
          <cell r="A12044">
            <v>8205225</v>
          </cell>
          <cell r="B12044" t="str">
            <v>출발반응등</v>
          </cell>
          <cell r="C12044" t="str">
            <v>단등형</v>
          </cell>
          <cell r="D12044" t="str">
            <v>개</v>
          </cell>
        </row>
        <row r="12045">
          <cell r="A12045">
            <v>8205226</v>
          </cell>
          <cell r="B12045" t="str">
            <v>취부금구</v>
          </cell>
          <cell r="C12045" t="str">
            <v>1-F-1</v>
          </cell>
          <cell r="D12045" t="str">
            <v>개</v>
          </cell>
        </row>
        <row r="12046">
          <cell r="A12046">
            <v>8205227</v>
          </cell>
          <cell r="B12046" t="str">
            <v>취부금구</v>
          </cell>
          <cell r="C12046" t="str">
            <v>ATC.TWC용</v>
          </cell>
          <cell r="D12046" t="str">
            <v>조</v>
          </cell>
        </row>
        <row r="12047">
          <cell r="A12047">
            <v>8205228</v>
          </cell>
          <cell r="B12047" t="str">
            <v>취부금구</v>
          </cell>
          <cell r="C12047" t="str">
            <v>ATO-BTM</v>
          </cell>
          <cell r="D12047" t="str">
            <v>조</v>
          </cell>
        </row>
        <row r="12048">
          <cell r="A12048">
            <v>8205229</v>
          </cell>
          <cell r="B12048" t="str">
            <v>취부금구</v>
          </cell>
          <cell r="C12048" t="str">
            <v>ATO-GND</v>
          </cell>
          <cell r="D12048" t="str">
            <v>조</v>
          </cell>
        </row>
        <row r="12049">
          <cell r="A12049">
            <v>8205230</v>
          </cell>
          <cell r="B12049" t="str">
            <v>취부금구</v>
          </cell>
          <cell r="C12049" t="str">
            <v>ATO-PC</v>
          </cell>
          <cell r="D12049" t="str">
            <v>조</v>
          </cell>
        </row>
        <row r="12050">
          <cell r="A12050">
            <v>8205231</v>
          </cell>
          <cell r="B12050" t="str">
            <v>취부금구</v>
          </cell>
          <cell r="C12050" t="str">
            <v>BOX-BTM</v>
          </cell>
          <cell r="D12050" t="str">
            <v>조</v>
          </cell>
        </row>
        <row r="12051">
          <cell r="A12051">
            <v>8205232</v>
          </cell>
          <cell r="B12051" t="str">
            <v>취부금구</v>
          </cell>
          <cell r="C12051" t="str">
            <v>BOX-WALL</v>
          </cell>
          <cell r="D12051" t="str">
            <v>조</v>
          </cell>
        </row>
        <row r="12052">
          <cell r="A12052">
            <v>8205233</v>
          </cell>
          <cell r="B12052" t="str">
            <v>취부금구</v>
          </cell>
          <cell r="C12052" t="str">
            <v>DL-BTM 기주형</v>
          </cell>
          <cell r="D12052" t="str">
            <v>조</v>
          </cell>
        </row>
        <row r="12053">
          <cell r="A12053">
            <v>8205234</v>
          </cell>
          <cell r="B12053" t="str">
            <v>취부금구</v>
          </cell>
          <cell r="C12053" t="str">
            <v>SIG-BTM 본선용</v>
          </cell>
          <cell r="D12053" t="str">
            <v>조</v>
          </cell>
        </row>
        <row r="12054">
          <cell r="A12054">
            <v>8205235</v>
          </cell>
          <cell r="B12054" t="str">
            <v>취부금구</v>
          </cell>
          <cell r="C12054" t="str">
            <v>SIG-BTM 기지용</v>
          </cell>
          <cell r="D12054" t="str">
            <v>조</v>
          </cell>
        </row>
        <row r="12055">
          <cell r="A12055">
            <v>8205236</v>
          </cell>
          <cell r="B12055" t="str">
            <v>취부금구</v>
          </cell>
          <cell r="C12055" t="str">
            <v>SIG-TUN</v>
          </cell>
          <cell r="D12055" t="str">
            <v>조</v>
          </cell>
        </row>
        <row r="12056">
          <cell r="A12056">
            <v>8205237</v>
          </cell>
          <cell r="B12056" t="str">
            <v>취부금구</v>
          </cell>
          <cell r="C12056" t="str">
            <v>신호표지 벽형</v>
          </cell>
          <cell r="D12056" t="str">
            <v>조</v>
          </cell>
        </row>
        <row r="12057">
          <cell r="A12057">
            <v>8205238</v>
          </cell>
          <cell r="B12057" t="str">
            <v>취부금구-제어반</v>
          </cell>
          <cell r="C12057" t="str">
            <v>SP-LCP 본선용</v>
          </cell>
          <cell r="D12057" t="str">
            <v>조</v>
          </cell>
        </row>
        <row r="12058">
          <cell r="A12058">
            <v>8205239</v>
          </cell>
          <cell r="B12058" t="str">
            <v>취부금구-제어반</v>
          </cell>
          <cell r="C12058" t="str">
            <v>SP-LCP 기지용</v>
          </cell>
          <cell r="D12058" t="str">
            <v>조</v>
          </cell>
        </row>
        <row r="12059">
          <cell r="A12059">
            <v>8205240</v>
          </cell>
          <cell r="B12059" t="str">
            <v>취부금구-보수자반</v>
          </cell>
          <cell r="C12059" t="str">
            <v>SP-PNL 본선용</v>
          </cell>
          <cell r="D12059" t="str">
            <v>조</v>
          </cell>
        </row>
        <row r="12060">
          <cell r="A12060">
            <v>8205241</v>
          </cell>
          <cell r="B12060" t="str">
            <v>취부금구-보수자반</v>
          </cell>
          <cell r="C12060" t="str">
            <v>SP-PNL 기지용</v>
          </cell>
          <cell r="D12060" t="str">
            <v>조</v>
          </cell>
        </row>
        <row r="12061">
          <cell r="A12061">
            <v>8205242</v>
          </cell>
          <cell r="B12061" t="str">
            <v>취부금구-표시반</v>
          </cell>
          <cell r="C12061" t="str">
            <v>SP-PANEL</v>
          </cell>
          <cell r="D12061" t="str">
            <v>조</v>
          </cell>
        </row>
        <row r="12062">
          <cell r="A12062">
            <v>8205243</v>
          </cell>
          <cell r="B12062" t="str">
            <v>취부금구</v>
          </cell>
          <cell r="C12062" t="str">
            <v>SR-1</v>
          </cell>
          <cell r="D12062" t="str">
            <v>조</v>
          </cell>
        </row>
        <row r="12063">
          <cell r="A12063">
            <v>8205244</v>
          </cell>
          <cell r="B12063" t="str">
            <v>취부금구</v>
          </cell>
          <cell r="C12063" t="str">
            <v>SR-2</v>
          </cell>
          <cell r="D12063" t="str">
            <v>조</v>
          </cell>
        </row>
        <row r="12064">
          <cell r="A12064">
            <v>8205245</v>
          </cell>
          <cell r="B12064" t="str">
            <v>취부금구</v>
          </cell>
          <cell r="C12064" t="str">
            <v>TEST-FD</v>
          </cell>
          <cell r="D12064" t="str">
            <v>개</v>
          </cell>
        </row>
        <row r="12065">
          <cell r="A12065">
            <v>8205246</v>
          </cell>
          <cell r="B12065" t="str">
            <v>취부금구-UPS</v>
          </cell>
          <cell r="C12065" t="str">
            <v>본선용</v>
          </cell>
          <cell r="D12065" t="str">
            <v>조</v>
          </cell>
        </row>
        <row r="12066">
          <cell r="A12066">
            <v>8205247</v>
          </cell>
          <cell r="B12066" t="str">
            <v>취부금구-UPS</v>
          </cell>
          <cell r="C12066" t="str">
            <v>차량기지용</v>
          </cell>
          <cell r="D12066" t="str">
            <v>조</v>
          </cell>
        </row>
        <row r="12067">
          <cell r="A12067">
            <v>8205248</v>
          </cell>
          <cell r="B12067" t="str">
            <v>취부금구</v>
          </cell>
          <cell r="C12067" t="str">
            <v>ZB-BTM</v>
          </cell>
          <cell r="D12067" t="str">
            <v>조</v>
          </cell>
        </row>
        <row r="12068">
          <cell r="A12068">
            <v>8205249</v>
          </cell>
          <cell r="B12068" t="str">
            <v>취부금구</v>
          </cell>
          <cell r="C12068" t="str">
            <v>ZB-GND</v>
          </cell>
          <cell r="D12068" t="str">
            <v>조</v>
          </cell>
        </row>
        <row r="12069">
          <cell r="A12069">
            <v>8205250</v>
          </cell>
          <cell r="B12069" t="str">
            <v>취부금구</v>
          </cell>
          <cell r="C12069" t="str">
            <v>ZB-PC</v>
          </cell>
          <cell r="D12069" t="str">
            <v>조</v>
          </cell>
        </row>
        <row r="12070">
          <cell r="A12070">
            <v>8205251</v>
          </cell>
          <cell r="B12070" t="str">
            <v>취부금구-기기랙</v>
          </cell>
          <cell r="C12070" t="str">
            <v>랙 2개 기준</v>
          </cell>
          <cell r="D12070" t="str">
            <v>조</v>
          </cell>
        </row>
        <row r="12071">
          <cell r="A12071">
            <v>8205252</v>
          </cell>
          <cell r="B12071" t="str">
            <v>케이블랙</v>
          </cell>
          <cell r="C12071" t="str">
            <v>RS-4000</v>
          </cell>
          <cell r="D12071" t="str">
            <v>조</v>
          </cell>
        </row>
        <row r="12072">
          <cell r="A12072">
            <v>8205253</v>
          </cell>
          <cell r="B12072" t="str">
            <v>케이블랙암</v>
          </cell>
          <cell r="C12072" t="str">
            <v>AW-1</v>
          </cell>
          <cell r="D12072" t="str">
            <v>조</v>
          </cell>
        </row>
        <row r="12073">
          <cell r="A12073">
            <v>8205254</v>
          </cell>
          <cell r="B12073" t="str">
            <v>케이블랙암</v>
          </cell>
          <cell r="C12073" t="str">
            <v>AW-2</v>
          </cell>
          <cell r="D12073" t="str">
            <v>조</v>
          </cell>
        </row>
        <row r="12074">
          <cell r="A12074">
            <v>8205255</v>
          </cell>
          <cell r="B12074" t="str">
            <v>케이블랙암</v>
          </cell>
          <cell r="C12074" t="str">
            <v>AH-2</v>
          </cell>
          <cell r="D12074" t="str">
            <v>조</v>
          </cell>
        </row>
        <row r="12075">
          <cell r="A12075">
            <v>8205256</v>
          </cell>
          <cell r="B12075" t="str">
            <v>케이블랙암</v>
          </cell>
          <cell r="C12075" t="str">
            <v>AL-3</v>
          </cell>
          <cell r="D12075" t="str">
            <v>조</v>
          </cell>
        </row>
        <row r="12076">
          <cell r="A12076">
            <v>8205257</v>
          </cell>
          <cell r="B12076" t="str">
            <v>케이블랙암</v>
          </cell>
          <cell r="C12076" t="str">
            <v>AL-4</v>
          </cell>
          <cell r="D12076" t="str">
            <v>조</v>
          </cell>
        </row>
        <row r="12077">
          <cell r="A12077">
            <v>8205258</v>
          </cell>
          <cell r="B12077" t="str">
            <v>케이블접속제</v>
          </cell>
          <cell r="C12077" t="str">
            <v>3M RJ 25-180</v>
          </cell>
          <cell r="D12077" t="str">
            <v>개</v>
          </cell>
        </row>
        <row r="12078">
          <cell r="A12078">
            <v>8205259</v>
          </cell>
          <cell r="B12078" t="str">
            <v>케이블접속제</v>
          </cell>
          <cell r="C12078" t="str">
            <v>3M RJ 35-270</v>
          </cell>
          <cell r="D12078" t="str">
            <v>개</v>
          </cell>
        </row>
        <row r="12079">
          <cell r="A12079">
            <v>8205260</v>
          </cell>
          <cell r="B12079" t="str">
            <v>케이블접속제</v>
          </cell>
          <cell r="C12079" t="str">
            <v>3M RJ 50-300</v>
          </cell>
          <cell r="D12079" t="str">
            <v>개</v>
          </cell>
        </row>
        <row r="12080">
          <cell r="A12080">
            <v>8205261</v>
          </cell>
          <cell r="B12080" t="str">
            <v>케이블접속제</v>
          </cell>
          <cell r="C12080" t="str">
            <v>3M RJ 75-300</v>
          </cell>
          <cell r="D12080" t="str">
            <v>개</v>
          </cell>
        </row>
        <row r="12081">
          <cell r="A12081">
            <v>8205262</v>
          </cell>
          <cell r="B12081" t="str">
            <v>케이블크램프</v>
          </cell>
          <cell r="C12081" t="str">
            <v>SUS</v>
          </cell>
          <cell r="D12081" t="str">
            <v>조</v>
          </cell>
        </row>
        <row r="12082">
          <cell r="A12082">
            <v>8205263</v>
          </cell>
          <cell r="B12082" t="str">
            <v>케이블트레이</v>
          </cell>
          <cell r="C12082" t="str">
            <v>300S</v>
          </cell>
          <cell r="D12082" t="str">
            <v>조</v>
          </cell>
        </row>
        <row r="12083">
          <cell r="A12083">
            <v>8205264</v>
          </cell>
          <cell r="B12083" t="str">
            <v>케이블트레이</v>
          </cell>
          <cell r="C12083" t="str">
            <v>300B</v>
          </cell>
          <cell r="D12083" t="str">
            <v>조</v>
          </cell>
        </row>
        <row r="12084">
          <cell r="A12084">
            <v>8205265</v>
          </cell>
          <cell r="B12084" t="str">
            <v>케이블헤드</v>
          </cell>
          <cell r="C12084" t="str">
            <v>CH-PF</v>
          </cell>
          <cell r="D12084" t="str">
            <v>개</v>
          </cell>
        </row>
        <row r="12085">
          <cell r="A12085">
            <v>8205266</v>
          </cell>
          <cell r="B12085" t="str">
            <v>크로스쟘바-귀선용</v>
          </cell>
          <cell r="C12085" t="str">
            <v>115mm2x1본</v>
          </cell>
          <cell r="D12085" t="str">
            <v>조</v>
          </cell>
        </row>
        <row r="12086">
          <cell r="A12086">
            <v>8205267</v>
          </cell>
          <cell r="B12086" t="str">
            <v>특수 CEMENT</v>
          </cell>
          <cell r="C12086" t="str">
            <v>HI-CON (40kg)</v>
          </cell>
          <cell r="D12086" t="str">
            <v>kg</v>
          </cell>
        </row>
        <row r="12087">
          <cell r="A12087">
            <v>8205268</v>
          </cell>
          <cell r="B12087" t="str">
            <v>표시반</v>
          </cell>
          <cell r="C12087" t="str">
            <v>모자이크</v>
          </cell>
          <cell r="D12087" t="str">
            <v>면</v>
          </cell>
        </row>
        <row r="12088">
          <cell r="A12088">
            <v>8205269</v>
          </cell>
          <cell r="B12088" t="str">
            <v>팬히터</v>
          </cell>
          <cell r="C12088" t="str">
            <v>5 평형</v>
          </cell>
          <cell r="D12088" t="str">
            <v>대</v>
          </cell>
        </row>
        <row r="12089">
          <cell r="A12089">
            <v>8205270</v>
          </cell>
          <cell r="B12089" t="str">
            <v>핀나클</v>
          </cell>
          <cell r="C12089" t="str">
            <v>Φ130 PVC</v>
          </cell>
          <cell r="D12089" t="str">
            <v>개</v>
          </cell>
        </row>
        <row r="12090">
          <cell r="A12090">
            <v>8205271</v>
          </cell>
          <cell r="B12090" t="str">
            <v>핀나클</v>
          </cell>
          <cell r="C12090" t="str">
            <v>A120-1</v>
          </cell>
          <cell r="D12090" t="str">
            <v>개</v>
          </cell>
        </row>
        <row r="12091">
          <cell r="A12091">
            <v>8205272</v>
          </cell>
          <cell r="B12091" t="str">
            <v>핸드홀 (F.R.P.)</v>
          </cell>
          <cell r="C12091" t="str">
            <v>H-1</v>
          </cell>
          <cell r="D12091" t="str">
            <v>조</v>
          </cell>
        </row>
        <row r="12092">
          <cell r="A12092">
            <v>8205273</v>
          </cell>
          <cell r="B12092" t="str">
            <v>핸드홀 (F.R.P.)</v>
          </cell>
          <cell r="C12092" t="str">
            <v>H-2</v>
          </cell>
          <cell r="D12092" t="str">
            <v>조</v>
          </cell>
        </row>
        <row r="12093">
          <cell r="A12093">
            <v>8205274</v>
          </cell>
          <cell r="B12093" t="str">
            <v>핸드홀 (F.R.P.)</v>
          </cell>
          <cell r="C12093" t="str">
            <v>H-3</v>
          </cell>
          <cell r="D12093" t="str">
            <v>조</v>
          </cell>
        </row>
        <row r="12094">
          <cell r="A12094">
            <v>8205275</v>
          </cell>
          <cell r="B12094" t="str">
            <v>핸드홀카바 (H-1)</v>
          </cell>
          <cell r="C12094" t="str">
            <v>800x800</v>
          </cell>
          <cell r="D12094" t="str">
            <v>조</v>
          </cell>
        </row>
        <row r="12095">
          <cell r="A12095">
            <v>8205276</v>
          </cell>
          <cell r="B12095" t="str">
            <v>핸드홀카바 (H-2)</v>
          </cell>
          <cell r="C12095" t="str">
            <v>800x1200</v>
          </cell>
          <cell r="D12095" t="str">
            <v>조</v>
          </cell>
        </row>
        <row r="12096">
          <cell r="A12096">
            <v>8205277</v>
          </cell>
          <cell r="B12096" t="str">
            <v>핸드홀카바 (H-3)</v>
          </cell>
          <cell r="C12096" t="str">
            <v>800x1400</v>
          </cell>
          <cell r="D12096" t="str">
            <v>조</v>
          </cell>
        </row>
        <row r="12097">
          <cell r="A12097">
            <v>8205278</v>
          </cell>
          <cell r="B12097" t="str">
            <v>핸드홀카바 (H-4)</v>
          </cell>
          <cell r="C12097" t="str">
            <v>800x1600</v>
          </cell>
          <cell r="D12097" t="str">
            <v>조</v>
          </cell>
        </row>
        <row r="12098">
          <cell r="A12098">
            <v>8205279</v>
          </cell>
          <cell r="B12098" t="str">
            <v>화이트보드</v>
          </cell>
          <cell r="C12098" t="str">
            <v>이동식 120x90</v>
          </cell>
          <cell r="D12098" t="str">
            <v>개</v>
          </cell>
        </row>
        <row r="12099">
          <cell r="A12099">
            <v>8205280</v>
          </cell>
          <cell r="B12099" t="str">
            <v>회의용탁자</v>
          </cell>
          <cell r="C12099" t="str">
            <v xml:space="preserve"> </v>
          </cell>
          <cell r="D12099" t="str">
            <v>개</v>
          </cell>
        </row>
        <row r="12100">
          <cell r="A12100">
            <v>8205281</v>
          </cell>
          <cell r="B12100" t="str">
            <v>ATO 지상자</v>
          </cell>
          <cell r="C12100" t="str">
            <v>PC 용</v>
          </cell>
          <cell r="D12100" t="str">
            <v>개</v>
          </cell>
        </row>
        <row r="12101">
          <cell r="A12101">
            <v>8205282</v>
          </cell>
          <cell r="B12101" t="str">
            <v>BATTERY-고정</v>
          </cell>
          <cell r="C12101" t="str">
            <v>PS 2V 36AH</v>
          </cell>
          <cell r="D12101" t="str">
            <v>개</v>
          </cell>
        </row>
        <row r="12102">
          <cell r="A12102">
            <v>8205283</v>
          </cell>
          <cell r="B12102" t="str">
            <v>BATTERY-고정</v>
          </cell>
          <cell r="C12102" t="str">
            <v>PS 2V 60AH</v>
          </cell>
          <cell r="D12102" t="str">
            <v>개</v>
          </cell>
        </row>
        <row r="12103">
          <cell r="A12103">
            <v>8205284</v>
          </cell>
          <cell r="B12103" t="str">
            <v>BATTERY-고정</v>
          </cell>
          <cell r="C12103" t="str">
            <v>PS 2V 130AH</v>
          </cell>
          <cell r="D12103" t="str">
            <v>개</v>
          </cell>
        </row>
        <row r="12104">
          <cell r="A12104">
            <v>8205285</v>
          </cell>
          <cell r="B12104" t="str">
            <v>BATTERY-고정</v>
          </cell>
          <cell r="C12104" t="str">
            <v>PS 2V 210AH</v>
          </cell>
          <cell r="D12104" t="str">
            <v>개</v>
          </cell>
        </row>
        <row r="12105">
          <cell r="A12105">
            <v>8205286</v>
          </cell>
          <cell r="B12105" t="str">
            <v>BATTERY-고정</v>
          </cell>
          <cell r="C12105" t="str">
            <v>PS 2V 400AH</v>
          </cell>
          <cell r="D12105" t="str">
            <v>개</v>
          </cell>
        </row>
        <row r="12106">
          <cell r="A12106">
            <v>8205287</v>
          </cell>
          <cell r="B12106" t="str">
            <v>BATTERY-고정</v>
          </cell>
          <cell r="C12106" t="str">
            <v>PS 2V 500AH</v>
          </cell>
          <cell r="D12106" t="str">
            <v>개</v>
          </cell>
        </row>
        <row r="12107">
          <cell r="A12107">
            <v>8205288</v>
          </cell>
          <cell r="B12107" t="str">
            <v>BATTERY-고정</v>
          </cell>
          <cell r="C12107" t="str">
            <v>PS 6V 96AH</v>
          </cell>
          <cell r="D12107" t="str">
            <v>개</v>
          </cell>
        </row>
        <row r="12108">
          <cell r="A12108">
            <v>8205289</v>
          </cell>
          <cell r="B12108" t="str">
            <v>DISPLAY CONTROLLER</v>
          </cell>
          <cell r="C12108" t="str">
            <v xml:space="preserve"> </v>
          </cell>
          <cell r="D12108" t="str">
            <v>조</v>
          </cell>
        </row>
        <row r="12109">
          <cell r="A12109">
            <v>8205290</v>
          </cell>
          <cell r="B12109" t="str">
            <v>FRP DUCT</v>
          </cell>
          <cell r="C12109" t="str">
            <v>W200xH70xT10</v>
          </cell>
          <cell r="D12109" t="str">
            <v>m</v>
          </cell>
        </row>
        <row r="12110">
          <cell r="A12110">
            <v>8205291</v>
          </cell>
          <cell r="B12110" t="str">
            <v>FRP DUCT</v>
          </cell>
          <cell r="C12110" t="str">
            <v>W100xH70xT10</v>
          </cell>
          <cell r="D12110" t="str">
            <v>m</v>
          </cell>
        </row>
        <row r="12111">
          <cell r="A12111">
            <v>8205292</v>
          </cell>
          <cell r="B12111" t="str">
            <v>I/O INTERFACE</v>
          </cell>
          <cell r="C12111" t="str">
            <v xml:space="preserve"> </v>
          </cell>
          <cell r="D12111" t="str">
            <v>조</v>
          </cell>
        </row>
        <row r="12112">
          <cell r="A12112">
            <v>8205293</v>
          </cell>
          <cell r="B12112" t="str">
            <v>LC CLAMP 50kg용</v>
          </cell>
          <cell r="C12112" t="str">
            <v>Φ16 1회선용</v>
          </cell>
          <cell r="D12112" t="str">
            <v>개</v>
          </cell>
        </row>
        <row r="12113">
          <cell r="A12113">
            <v>8205294</v>
          </cell>
          <cell r="B12113" t="str">
            <v>LC CLAMP 50kg용</v>
          </cell>
          <cell r="C12113" t="str">
            <v>Φ16 2회선용</v>
          </cell>
          <cell r="D12113" t="str">
            <v>개</v>
          </cell>
        </row>
        <row r="12114">
          <cell r="A12114">
            <v>8205295</v>
          </cell>
          <cell r="B12114" t="str">
            <v>LC CLAMP 60kg용</v>
          </cell>
          <cell r="C12114" t="str">
            <v>Φ16 1회선용</v>
          </cell>
          <cell r="D12114" t="str">
            <v>개</v>
          </cell>
        </row>
        <row r="12115">
          <cell r="A12115">
            <v>8205296</v>
          </cell>
          <cell r="B12115" t="str">
            <v>LC CLAMP 60kg용</v>
          </cell>
          <cell r="C12115" t="str">
            <v>Φ16 2회선용</v>
          </cell>
          <cell r="D12115" t="str">
            <v>개</v>
          </cell>
        </row>
        <row r="12116">
          <cell r="A12116">
            <v>8205297</v>
          </cell>
          <cell r="B12116" t="str">
            <v>LC CLAMP</v>
          </cell>
          <cell r="C12116" t="str">
            <v>38mm2</v>
          </cell>
          <cell r="D12116" t="str">
            <v>개</v>
          </cell>
        </row>
        <row r="12117">
          <cell r="A12117">
            <v>8205298</v>
          </cell>
          <cell r="B12117" t="str">
            <v>LC CLAMP</v>
          </cell>
          <cell r="C12117" t="str">
            <v>60mm2</v>
          </cell>
          <cell r="D12117" t="str">
            <v>개</v>
          </cell>
        </row>
        <row r="12118">
          <cell r="A12118">
            <v>8205299</v>
          </cell>
          <cell r="B12118" t="str">
            <v>MATCHING TRANSF.</v>
          </cell>
          <cell r="C12118" t="str">
            <v xml:space="preserve"> </v>
          </cell>
          <cell r="D12118" t="str">
            <v>개</v>
          </cell>
        </row>
        <row r="12119">
          <cell r="A12119">
            <v>8205300</v>
          </cell>
          <cell r="B12119" t="str">
            <v>M/T BOX</v>
          </cell>
          <cell r="C12119" t="str">
            <v>ATC.TWC용</v>
          </cell>
          <cell r="D12119" t="str">
            <v>조</v>
          </cell>
        </row>
        <row r="12120">
          <cell r="A12120">
            <v>8205301</v>
          </cell>
          <cell r="B12120" t="str">
            <v>POWER SUPPLY</v>
          </cell>
          <cell r="C12120" t="str">
            <v xml:space="preserve"> </v>
          </cell>
          <cell r="D12120" t="str">
            <v>조</v>
          </cell>
        </row>
        <row r="12121">
          <cell r="A12121">
            <v>8205302</v>
          </cell>
          <cell r="B12121" t="str">
            <v>TWC</v>
          </cell>
          <cell r="C12121" t="str">
            <v>열차송수신용</v>
          </cell>
          <cell r="D12121" t="str">
            <v>조</v>
          </cell>
        </row>
        <row r="12122">
          <cell r="A12122">
            <v>8206001</v>
          </cell>
          <cell r="B12122" t="str">
            <v>주전산기(CPU)64MB</v>
          </cell>
          <cell r="C12122" t="str">
            <v>130MIPS 이상</v>
          </cell>
          <cell r="D12122" t="str">
            <v>대</v>
          </cell>
        </row>
        <row r="12123">
          <cell r="A12123">
            <v>8206002</v>
          </cell>
          <cell r="B12123" t="str">
            <v>중앙컴퓨터장치</v>
          </cell>
          <cell r="C12123" t="str">
            <v>DUAL SYSTEM</v>
          </cell>
          <cell r="D12123" t="str">
            <v>식</v>
          </cell>
        </row>
        <row r="12124">
          <cell r="A12124">
            <v>8206003</v>
          </cell>
          <cell r="B12124" t="str">
            <v>STREAM TAPE</v>
          </cell>
          <cell r="C12124" t="str">
            <v>150MB</v>
          </cell>
          <cell r="D12124" t="str">
            <v>대</v>
          </cell>
        </row>
        <row r="12125">
          <cell r="A12125">
            <v>8206004</v>
          </cell>
          <cell r="B12125" t="str">
            <v>HARD DISK</v>
          </cell>
          <cell r="C12125" t="str">
            <v>1GB</v>
          </cell>
          <cell r="D12125" t="str">
            <v>대</v>
          </cell>
        </row>
        <row r="12126">
          <cell r="A12126">
            <v>8206005</v>
          </cell>
          <cell r="B12126" t="str">
            <v>HARD DISK</v>
          </cell>
          <cell r="C12126" t="str">
            <v>2GB</v>
          </cell>
          <cell r="D12126" t="str">
            <v>대</v>
          </cell>
        </row>
        <row r="12127">
          <cell r="A12127">
            <v>8206006</v>
          </cell>
          <cell r="B12127" t="str">
            <v>TAPE DEVICE</v>
          </cell>
          <cell r="C12127" t="str">
            <v>150MB</v>
          </cell>
          <cell r="D12127" t="str">
            <v>대</v>
          </cell>
        </row>
        <row r="12128">
          <cell r="A12128">
            <v>8206007</v>
          </cell>
          <cell r="B12128" t="str">
            <v>SYSTEM CONSOLE</v>
          </cell>
          <cell r="C12128" t="str">
            <v>14인치 MONO</v>
          </cell>
          <cell r="D12128" t="str">
            <v>대</v>
          </cell>
        </row>
        <row r="12129">
          <cell r="A12129">
            <v>8206008</v>
          </cell>
          <cell r="B12129" t="str">
            <v>SYSTEM CONSOLE</v>
          </cell>
          <cell r="C12129" t="str">
            <v>16인치 칼라</v>
          </cell>
          <cell r="D12129" t="str">
            <v>대</v>
          </cell>
        </row>
        <row r="12130">
          <cell r="A12130">
            <v>8206009</v>
          </cell>
          <cell r="B12130" t="str">
            <v>OPERATOR CONSOLE</v>
          </cell>
          <cell r="C12130" t="str">
            <v>14인치 MONO</v>
          </cell>
          <cell r="D12130" t="str">
            <v>대</v>
          </cell>
        </row>
        <row r="12131">
          <cell r="A12131">
            <v>8206010</v>
          </cell>
          <cell r="B12131" t="str">
            <v>OPERATOR CONSOLE</v>
          </cell>
          <cell r="C12131" t="str">
            <v>16인치 칼라</v>
          </cell>
          <cell r="D12131" t="str">
            <v>대</v>
          </cell>
        </row>
        <row r="12132">
          <cell r="A12132">
            <v>8206011</v>
          </cell>
          <cell r="B12132" t="str">
            <v>X-TERMINAL</v>
          </cell>
          <cell r="C12132" t="str">
            <v>19인치 칼라</v>
          </cell>
          <cell r="D12132" t="str">
            <v>대</v>
          </cell>
        </row>
        <row r="12133">
          <cell r="A12133">
            <v>8206012</v>
          </cell>
          <cell r="B12133" t="str">
            <v>TERMINAL SEVER</v>
          </cell>
          <cell r="C12133" t="str">
            <v>16CH (TCP/IP)</v>
          </cell>
          <cell r="D12133" t="str">
            <v>대</v>
          </cell>
        </row>
        <row r="12134">
          <cell r="A12134">
            <v>8206013</v>
          </cell>
          <cell r="B12134" t="str">
            <v>Printer(System)</v>
          </cell>
          <cell r="C12134" t="str">
            <v>300LPM 이상</v>
          </cell>
          <cell r="D12134" t="str">
            <v>대</v>
          </cell>
        </row>
        <row r="12135">
          <cell r="A12135">
            <v>8206014</v>
          </cell>
          <cell r="B12135" t="str">
            <v>Printer(Event)</v>
          </cell>
          <cell r="C12135" t="str">
            <v>24PIN 300CPS</v>
          </cell>
          <cell r="D12135" t="str">
            <v>대</v>
          </cell>
        </row>
        <row r="12136">
          <cell r="A12136">
            <v>8206015</v>
          </cell>
          <cell r="B12136" t="str">
            <v>Printer(Event)</v>
          </cell>
          <cell r="C12136" t="str">
            <v>300DPI Laser</v>
          </cell>
          <cell r="D12136" t="str">
            <v>대</v>
          </cell>
        </row>
        <row r="12137">
          <cell r="A12137">
            <v>8206016</v>
          </cell>
          <cell r="B12137" t="str">
            <v>DMA SB-488</v>
          </cell>
          <cell r="C12137" t="str">
            <v>GP/IB포함</v>
          </cell>
          <cell r="D12137" t="str">
            <v>SET</v>
          </cell>
        </row>
        <row r="12138">
          <cell r="A12138">
            <v>8206017</v>
          </cell>
          <cell r="B12138" t="str">
            <v>LAN TCP/IP</v>
          </cell>
          <cell r="C12138" t="str">
            <v>ETHERNET</v>
          </cell>
          <cell r="D12138" t="str">
            <v>SET</v>
          </cell>
        </row>
        <row r="12139">
          <cell r="A12139">
            <v>8206018</v>
          </cell>
          <cell r="B12139" t="str">
            <v>WATCH DOG TIMER</v>
          </cell>
          <cell r="C12139" t="str">
            <v xml:space="preserve"> </v>
          </cell>
          <cell r="D12139" t="str">
            <v>SET</v>
          </cell>
        </row>
        <row r="12140">
          <cell r="A12140">
            <v>8206019</v>
          </cell>
          <cell r="B12140" t="str">
            <v>WATCH DOG TIMER</v>
          </cell>
          <cell r="C12140" t="str">
            <v>시보용Ant포함</v>
          </cell>
          <cell r="D12140" t="str">
            <v>SET</v>
          </cell>
        </row>
        <row r="12141">
          <cell r="A12141">
            <v>8206020</v>
          </cell>
          <cell r="B12141" t="str">
            <v>중앙통신장치</v>
          </cell>
          <cell r="C12141" t="str">
            <v>128교차로2400BPS</v>
          </cell>
          <cell r="D12141" t="str">
            <v>RACK</v>
          </cell>
        </row>
        <row r="12142">
          <cell r="A12142">
            <v>8206021</v>
          </cell>
          <cell r="B12142" t="str">
            <v>중앙통신MODEM</v>
          </cell>
          <cell r="C12142" t="str">
            <v>16LC/1SHELF</v>
          </cell>
          <cell r="D12142" t="str">
            <v>SHEL</v>
          </cell>
        </row>
        <row r="12143">
          <cell r="A12143">
            <v>8206022</v>
          </cell>
          <cell r="B12143" t="str">
            <v>SDBE S/W</v>
          </cell>
          <cell r="C12143" t="str">
            <v>H/W및S/W포함</v>
          </cell>
          <cell r="D12143" t="str">
            <v>식</v>
          </cell>
        </row>
        <row r="12144">
          <cell r="A12144">
            <v>8206023</v>
          </cell>
          <cell r="B12144" t="str">
            <v>RDB Package</v>
          </cell>
          <cell r="C12144" t="str">
            <v xml:space="preserve"> </v>
          </cell>
          <cell r="D12144" t="str">
            <v>식</v>
          </cell>
        </row>
        <row r="12145">
          <cell r="A12145">
            <v>8206024</v>
          </cell>
          <cell r="B12145" t="str">
            <v>상황판용PC 486DX66</v>
          </cell>
          <cell r="C12145" t="str">
            <v>14인치모니터+S/W</v>
          </cell>
          <cell r="D12145" t="str">
            <v>대</v>
          </cell>
        </row>
        <row r="12146">
          <cell r="A12146">
            <v>8206025</v>
          </cell>
          <cell r="B12146" t="str">
            <v>상황판 CONTROLLER</v>
          </cell>
          <cell r="C12146" t="str">
            <v>중앙통신장치</v>
          </cell>
          <cell r="D12146" t="str">
            <v>대</v>
          </cell>
        </row>
        <row r="12147">
          <cell r="A12147">
            <v>8206026</v>
          </cell>
          <cell r="B12147" t="str">
            <v>관제대</v>
          </cell>
          <cell r="C12147" t="str">
            <v>1.8x0.8m</v>
          </cell>
          <cell r="D12147" t="str">
            <v>식</v>
          </cell>
        </row>
        <row r="12148">
          <cell r="A12148">
            <v>8206027</v>
          </cell>
          <cell r="B12148" t="str">
            <v>기능키</v>
          </cell>
          <cell r="C12148" t="str">
            <v>CONSOLE 포함</v>
          </cell>
          <cell r="D12148" t="str">
            <v>SET</v>
          </cell>
        </row>
        <row r="12149">
          <cell r="A12149">
            <v>8206028</v>
          </cell>
          <cell r="B12149" t="str">
            <v>MAP LAMP DRIVER</v>
          </cell>
          <cell r="C12149" t="str">
            <v>128x16CARD/1SH</v>
          </cell>
          <cell r="D12149" t="str">
            <v>SHEL</v>
          </cell>
        </row>
        <row r="12150">
          <cell r="A12150">
            <v>8206029</v>
          </cell>
          <cell r="B12150" t="str">
            <v>MAP DRIVER</v>
          </cell>
          <cell r="C12150" t="str">
            <v>200개 교차로</v>
          </cell>
          <cell r="D12150" t="str">
            <v>SET</v>
          </cell>
        </row>
        <row r="12151">
          <cell r="A12151">
            <v>8206030</v>
          </cell>
          <cell r="B12151" t="str">
            <v>MAP DRIVER RACK</v>
          </cell>
          <cell r="C12151" t="str">
            <v>POWER 포함</v>
          </cell>
          <cell r="D12151" t="str">
            <v>SET</v>
          </cell>
        </row>
        <row r="12152">
          <cell r="A12152">
            <v>8206031</v>
          </cell>
          <cell r="B12152" t="str">
            <v>신호제어관련 S/W</v>
          </cell>
          <cell r="C12152" t="str">
            <v>교통상황판외</v>
          </cell>
          <cell r="D12152" t="str">
            <v>식</v>
          </cell>
        </row>
        <row r="12153">
          <cell r="A12153">
            <v>8206032</v>
          </cell>
          <cell r="B12153" t="str">
            <v>TRIS관련 S/W</v>
          </cell>
          <cell r="C12153" t="str">
            <v>교통지도+현황도</v>
          </cell>
          <cell r="D12153" t="str">
            <v>식</v>
          </cell>
        </row>
        <row r="12154">
          <cell r="A12154">
            <v>8206033</v>
          </cell>
          <cell r="B12154" t="str">
            <v>데이터베이스제작</v>
          </cell>
          <cell r="C12154" t="str">
            <v>107개 교차로</v>
          </cell>
          <cell r="D12154" t="str">
            <v>식</v>
          </cell>
        </row>
        <row r="12155">
          <cell r="A12155">
            <v>8206034</v>
          </cell>
          <cell r="B12155" t="str">
            <v>전자교통신호제어기</v>
          </cell>
          <cell r="C12155" t="str">
            <v>Intelligent포함</v>
          </cell>
          <cell r="D12155" t="str">
            <v>대</v>
          </cell>
        </row>
        <row r="12156">
          <cell r="A12156">
            <v>8206035</v>
          </cell>
          <cell r="B12156" t="str">
            <v>항온항습기</v>
          </cell>
          <cell r="C12156" t="str">
            <v>10 R/T</v>
          </cell>
          <cell r="D12156" t="str">
            <v>대</v>
          </cell>
        </row>
        <row r="12157">
          <cell r="A12157">
            <v>8206036</v>
          </cell>
          <cell r="B12157" t="str">
            <v>공기청정기</v>
          </cell>
          <cell r="C12157" t="str">
            <v>60-70평</v>
          </cell>
          <cell r="D12157" t="str">
            <v>대</v>
          </cell>
        </row>
        <row r="12158">
          <cell r="A12158">
            <v>8206037</v>
          </cell>
          <cell r="B12158" t="str">
            <v>공기청소기</v>
          </cell>
          <cell r="C12158" t="str">
            <v>10 GAL</v>
          </cell>
          <cell r="D12158" t="str">
            <v>대</v>
          </cell>
        </row>
        <row r="12159">
          <cell r="A12159">
            <v>8206038</v>
          </cell>
          <cell r="B12159" t="str">
            <v>TAPE 보관함</v>
          </cell>
          <cell r="C12159" t="str">
            <v xml:space="preserve"> </v>
          </cell>
          <cell r="D12159" t="str">
            <v>SET</v>
          </cell>
        </row>
        <row r="12160">
          <cell r="A12160">
            <v>8206039</v>
          </cell>
          <cell r="B12160" t="str">
            <v>자료 보관함</v>
          </cell>
          <cell r="C12160" t="str">
            <v xml:space="preserve"> </v>
          </cell>
          <cell r="D12160" t="str">
            <v>SET</v>
          </cell>
        </row>
        <row r="12161">
          <cell r="A12161">
            <v>8206040</v>
          </cell>
          <cell r="B12161" t="str">
            <v>컴퓨터용책상</v>
          </cell>
          <cell r="C12161" t="str">
            <v xml:space="preserve"> </v>
          </cell>
          <cell r="D12161" t="str">
            <v>SET</v>
          </cell>
        </row>
        <row r="12162">
          <cell r="A12162">
            <v>8206041</v>
          </cell>
          <cell r="B12162" t="str">
            <v>컴퓨터용의자</v>
          </cell>
          <cell r="C12162" t="str">
            <v xml:space="preserve"> </v>
          </cell>
          <cell r="D12162" t="str">
            <v>SET</v>
          </cell>
        </row>
        <row r="12163">
          <cell r="A12163">
            <v>8206042</v>
          </cell>
          <cell r="B12163" t="str">
            <v>MULTI-TESTER</v>
          </cell>
          <cell r="C12163" t="str">
            <v>DIGITAL</v>
          </cell>
          <cell r="D12163" t="str">
            <v>대</v>
          </cell>
        </row>
        <row r="12164">
          <cell r="A12164">
            <v>8206043</v>
          </cell>
          <cell r="B12164" t="str">
            <v>OSCILLOSCOPE</v>
          </cell>
          <cell r="C12164" t="str">
            <v>100MHz</v>
          </cell>
          <cell r="D12164" t="str">
            <v>대</v>
          </cell>
        </row>
        <row r="12165">
          <cell r="A12165">
            <v>8206044</v>
          </cell>
          <cell r="B12165" t="str">
            <v>RADIO 및 카세트</v>
          </cell>
          <cell r="C12165" t="str">
            <v xml:space="preserve"> </v>
          </cell>
          <cell r="D12165" t="str">
            <v>식</v>
          </cell>
        </row>
        <row r="12166">
          <cell r="A12166">
            <v>8206045</v>
          </cell>
          <cell r="B12166" t="str">
            <v>LINE PRINTER SHEET</v>
          </cell>
          <cell r="C12166" t="str">
            <v>15x11인치x1PLY</v>
          </cell>
          <cell r="D12166" t="str">
            <v>BOX</v>
          </cell>
        </row>
        <row r="12167">
          <cell r="A12167">
            <v>8206046</v>
          </cell>
          <cell r="B12167" t="str">
            <v>LINE PRINTER 리본</v>
          </cell>
          <cell r="C12167" t="str">
            <v>15x11인치x1PLY</v>
          </cell>
          <cell r="D12167" t="str">
            <v>개</v>
          </cell>
        </row>
        <row r="12168">
          <cell r="A12168">
            <v>8206047</v>
          </cell>
          <cell r="B12168" t="str">
            <v>FLOPPY DISK</v>
          </cell>
          <cell r="C12168" t="str">
            <v>3.5인치 2DD</v>
          </cell>
          <cell r="D12168" t="str">
            <v>BOX</v>
          </cell>
        </row>
        <row r="12169">
          <cell r="A12169">
            <v>8206048</v>
          </cell>
          <cell r="B12169" t="str">
            <v>FLOPPY DISK</v>
          </cell>
          <cell r="C12169" t="str">
            <v>3.5인치 2HD</v>
          </cell>
          <cell r="D12169" t="str">
            <v>BOX</v>
          </cell>
        </row>
        <row r="12170">
          <cell r="A12170">
            <v>8206049</v>
          </cell>
          <cell r="B12170" t="str">
            <v>FLOPPY DISK</v>
          </cell>
          <cell r="C12170" t="str">
            <v>5.25인치 2DD</v>
          </cell>
          <cell r="D12170" t="str">
            <v>BOX</v>
          </cell>
        </row>
        <row r="12171">
          <cell r="A12171">
            <v>8206050</v>
          </cell>
          <cell r="B12171" t="str">
            <v>FLOPPY DISK</v>
          </cell>
          <cell r="C12171" t="str">
            <v>5.25인치 2HD</v>
          </cell>
          <cell r="D12171" t="str">
            <v>BOX</v>
          </cell>
        </row>
        <row r="12172">
          <cell r="A12172">
            <v>8206051</v>
          </cell>
          <cell r="B12172" t="str">
            <v>컴퓨터 486Dx2-66</v>
          </cell>
          <cell r="C12172" t="str">
            <v>4M RAM 340MB HDD</v>
          </cell>
          <cell r="D12172" t="str">
            <v>대</v>
          </cell>
        </row>
        <row r="12173">
          <cell r="A12173">
            <v>8206052</v>
          </cell>
          <cell r="B12173" t="str">
            <v>MONITOR-칼라14인치</v>
          </cell>
          <cell r="C12173" t="str">
            <v>SVGA 1024x768</v>
          </cell>
          <cell r="D12173" t="str">
            <v>대</v>
          </cell>
        </row>
        <row r="12174">
          <cell r="A12174">
            <v>8206053</v>
          </cell>
          <cell r="B12174" t="str">
            <v>Printer-LASER</v>
          </cell>
          <cell r="C12174" t="str">
            <v>A4 8PPM 300DPI</v>
          </cell>
          <cell r="D12174" t="str">
            <v>대</v>
          </cell>
        </row>
        <row r="12175">
          <cell r="A12175">
            <v>8206054</v>
          </cell>
          <cell r="B12175" t="str">
            <v>Printer-INK JET</v>
          </cell>
          <cell r="C12175" t="str">
            <v>A3</v>
          </cell>
          <cell r="D12175" t="str">
            <v>대</v>
          </cell>
        </row>
        <row r="12176">
          <cell r="A12176">
            <v>8206055</v>
          </cell>
          <cell r="B12176" t="str">
            <v>PRINTER공유기</v>
          </cell>
          <cell r="C12176" t="str">
            <v xml:space="preserve"> </v>
          </cell>
          <cell r="D12176" t="str">
            <v>대</v>
          </cell>
        </row>
        <row r="12177">
          <cell r="A12177">
            <v>8206056</v>
          </cell>
          <cell r="B12177" t="str">
            <v>복사기</v>
          </cell>
          <cell r="C12177" t="str">
            <v>30장/분</v>
          </cell>
          <cell r="D12177" t="str">
            <v>대</v>
          </cell>
        </row>
        <row r="12178">
          <cell r="A12178">
            <v>8206057</v>
          </cell>
          <cell r="B12178" t="str">
            <v>FAX</v>
          </cell>
          <cell r="C12178" t="str">
            <v>GF-920</v>
          </cell>
          <cell r="D12178" t="str">
            <v>대</v>
          </cell>
        </row>
        <row r="12179">
          <cell r="A12179">
            <v>8206058</v>
          </cell>
          <cell r="B12179" t="str">
            <v>OHP</v>
          </cell>
          <cell r="C12179" t="str">
            <v>360W</v>
          </cell>
          <cell r="D12179" t="str">
            <v>대</v>
          </cell>
        </row>
        <row r="12180">
          <cell r="A12180">
            <v>8206059</v>
          </cell>
          <cell r="B12180" t="str">
            <v>스캐너(S/W포함)</v>
          </cell>
          <cell r="C12180" t="str">
            <v>A3 300DPI</v>
          </cell>
          <cell r="D12180" t="str">
            <v>대</v>
          </cell>
        </row>
        <row r="12181">
          <cell r="A12181">
            <v>8206060</v>
          </cell>
          <cell r="B12181" t="str">
            <v>X-Y 플로터</v>
          </cell>
          <cell r="C12181" t="str">
            <v>A0-A4</v>
          </cell>
          <cell r="D12181" t="str">
            <v>대</v>
          </cell>
        </row>
        <row r="12182">
          <cell r="A12182">
            <v>8206061</v>
          </cell>
          <cell r="B12182" t="str">
            <v>복사용지</v>
          </cell>
          <cell r="C12182" t="str">
            <v>A4</v>
          </cell>
          <cell r="D12182" t="str">
            <v>권</v>
          </cell>
        </row>
        <row r="12183">
          <cell r="A12183">
            <v>8206062</v>
          </cell>
          <cell r="B12183" t="str">
            <v>FAX 용지</v>
          </cell>
          <cell r="C12183" t="str">
            <v>A4 50m</v>
          </cell>
          <cell r="D12183" t="str">
            <v>ROLL</v>
          </cell>
        </row>
        <row r="12184">
          <cell r="A12184">
            <v>8206063</v>
          </cell>
          <cell r="B12184" t="str">
            <v>복사기토너</v>
          </cell>
          <cell r="C12184" t="str">
            <v>EP</v>
          </cell>
          <cell r="D12184" t="str">
            <v>개</v>
          </cell>
        </row>
        <row r="12185">
          <cell r="A12185">
            <v>8206064</v>
          </cell>
          <cell r="B12185" t="str">
            <v>차량신호등</v>
          </cell>
          <cell r="C12185" t="str">
            <v>PC 300mm 1면4색</v>
          </cell>
          <cell r="D12185" t="str">
            <v>조</v>
          </cell>
        </row>
        <row r="12186">
          <cell r="A12186">
            <v>8206065</v>
          </cell>
          <cell r="B12186" t="str">
            <v>차량신호등</v>
          </cell>
          <cell r="C12186" t="str">
            <v>PC 300mm 1면3색</v>
          </cell>
          <cell r="D12186" t="str">
            <v>조</v>
          </cell>
        </row>
        <row r="12187">
          <cell r="A12187">
            <v>8206066</v>
          </cell>
          <cell r="B12187" t="str">
            <v>보조신호등</v>
          </cell>
          <cell r="C12187" t="str">
            <v>PC 300mm 1면2색</v>
          </cell>
          <cell r="D12187" t="str">
            <v>조</v>
          </cell>
        </row>
        <row r="12188">
          <cell r="A12188">
            <v>8206067</v>
          </cell>
          <cell r="B12188" t="str">
            <v>보조신호등</v>
          </cell>
          <cell r="C12188" t="str">
            <v>PC 300mm 1면1색</v>
          </cell>
          <cell r="D12188" t="str">
            <v>조</v>
          </cell>
        </row>
        <row r="12189">
          <cell r="A12189">
            <v>8206068</v>
          </cell>
          <cell r="B12189" t="str">
            <v>보조신호등</v>
          </cell>
          <cell r="C12189" t="str">
            <v>PC 200mm 1면3색</v>
          </cell>
          <cell r="D12189" t="str">
            <v>조</v>
          </cell>
        </row>
        <row r="12190">
          <cell r="A12190">
            <v>8206069</v>
          </cell>
          <cell r="B12190" t="str">
            <v>보조신호등</v>
          </cell>
          <cell r="C12190" t="str">
            <v>PC 200mm 1면2색</v>
          </cell>
          <cell r="D12190" t="str">
            <v>조</v>
          </cell>
        </row>
        <row r="12191">
          <cell r="A12191">
            <v>8206070</v>
          </cell>
          <cell r="B12191" t="str">
            <v>차량등철주</v>
          </cell>
          <cell r="C12191" t="str">
            <v>Φ250x8m</v>
          </cell>
          <cell r="D12191" t="str">
            <v>개</v>
          </cell>
        </row>
        <row r="12192">
          <cell r="A12192">
            <v>8206071</v>
          </cell>
          <cell r="B12192" t="str">
            <v>차량등철주</v>
          </cell>
          <cell r="C12192" t="str">
            <v>Φ200x8m</v>
          </cell>
          <cell r="D12192" t="str">
            <v>개</v>
          </cell>
        </row>
        <row r="12193">
          <cell r="A12193">
            <v>8206072</v>
          </cell>
          <cell r="B12193" t="str">
            <v>차량등철주</v>
          </cell>
          <cell r="C12193" t="str">
            <v>Φ150x8m</v>
          </cell>
          <cell r="D12193" t="str">
            <v>개</v>
          </cell>
        </row>
        <row r="12194">
          <cell r="A12194">
            <v>8206073</v>
          </cell>
          <cell r="B12194" t="str">
            <v>철주기초앵카</v>
          </cell>
          <cell r="C12194" t="str">
            <v>Φ250x1.8m</v>
          </cell>
          <cell r="D12194" t="str">
            <v>개</v>
          </cell>
        </row>
        <row r="12195">
          <cell r="A12195">
            <v>8206074</v>
          </cell>
          <cell r="B12195" t="str">
            <v>철주기초앵카</v>
          </cell>
          <cell r="C12195" t="str">
            <v>Φ200x1.5m</v>
          </cell>
          <cell r="D12195" t="str">
            <v>개</v>
          </cell>
        </row>
        <row r="12196">
          <cell r="A12196">
            <v>8206075</v>
          </cell>
          <cell r="B12196" t="str">
            <v>철주기초앵카</v>
          </cell>
          <cell r="C12196" t="str">
            <v>Φ150x1.2m</v>
          </cell>
          <cell r="D12196" t="str">
            <v>개</v>
          </cell>
        </row>
        <row r="12197">
          <cell r="A12197">
            <v>8206076</v>
          </cell>
          <cell r="B12197" t="str">
            <v>차량등부착대</v>
          </cell>
          <cell r="C12197" t="str">
            <v>Φ100x80x65x11m</v>
          </cell>
          <cell r="D12197" t="str">
            <v>개</v>
          </cell>
        </row>
        <row r="12198">
          <cell r="A12198">
            <v>8206077</v>
          </cell>
          <cell r="B12198" t="str">
            <v>차량등부착대</v>
          </cell>
          <cell r="C12198" t="str">
            <v>Φ100x80x65x9m</v>
          </cell>
          <cell r="D12198" t="str">
            <v>개</v>
          </cell>
        </row>
        <row r="12199">
          <cell r="A12199">
            <v>8206078</v>
          </cell>
          <cell r="B12199" t="str">
            <v>차량등부착대</v>
          </cell>
          <cell r="C12199" t="str">
            <v>Φ100x80x65x7m</v>
          </cell>
          <cell r="D12199" t="str">
            <v>개</v>
          </cell>
        </row>
        <row r="12200">
          <cell r="A12200">
            <v>8206079</v>
          </cell>
          <cell r="B12200" t="str">
            <v>차량등부착대</v>
          </cell>
          <cell r="C12200" t="str">
            <v>Φ100x80x65x6m</v>
          </cell>
          <cell r="D12200" t="str">
            <v>개</v>
          </cell>
        </row>
        <row r="12201">
          <cell r="A12201">
            <v>8206080</v>
          </cell>
          <cell r="B12201" t="str">
            <v>차량등부착대</v>
          </cell>
          <cell r="C12201" t="str">
            <v>Φ100x80x65x5m</v>
          </cell>
          <cell r="D12201" t="str">
            <v>개</v>
          </cell>
        </row>
        <row r="12202">
          <cell r="A12202">
            <v>8206081</v>
          </cell>
          <cell r="B12202" t="str">
            <v>차량등부착대</v>
          </cell>
          <cell r="C12202" t="str">
            <v>Φ100x80x65x3m</v>
          </cell>
          <cell r="D12202" t="str">
            <v>개</v>
          </cell>
        </row>
        <row r="12203">
          <cell r="A12203">
            <v>8206082</v>
          </cell>
          <cell r="B12203" t="str">
            <v>차량등보호금구</v>
          </cell>
          <cell r="C12203" t="str">
            <v>Φ460x100mm</v>
          </cell>
          <cell r="D12203" t="str">
            <v>개</v>
          </cell>
        </row>
        <row r="12204">
          <cell r="A12204">
            <v>8206083</v>
          </cell>
          <cell r="B12204" t="str">
            <v>보행등철주</v>
          </cell>
          <cell r="C12204" t="str">
            <v>Φ125x6m</v>
          </cell>
          <cell r="D12204" t="str">
            <v>개</v>
          </cell>
        </row>
        <row r="12205">
          <cell r="A12205">
            <v>8206084</v>
          </cell>
          <cell r="B12205" t="str">
            <v>보행등철주</v>
          </cell>
          <cell r="C12205" t="str">
            <v>Φ125x5m</v>
          </cell>
          <cell r="D12205" t="str">
            <v>개</v>
          </cell>
        </row>
        <row r="12206">
          <cell r="A12206">
            <v>8206085</v>
          </cell>
          <cell r="B12206" t="str">
            <v>보행등철주</v>
          </cell>
          <cell r="C12206" t="str">
            <v>Φ125x4m</v>
          </cell>
          <cell r="D12206" t="str">
            <v>개</v>
          </cell>
        </row>
        <row r="12207">
          <cell r="A12207">
            <v>8206086</v>
          </cell>
          <cell r="B12207" t="str">
            <v>보행등앵카</v>
          </cell>
          <cell r="C12207" t="str">
            <v>Φ19x400mm</v>
          </cell>
          <cell r="D12207" t="str">
            <v>개</v>
          </cell>
        </row>
        <row r="12208">
          <cell r="A12208">
            <v>8206087</v>
          </cell>
          <cell r="B12208" t="str">
            <v>보행등철주기초앵카</v>
          </cell>
          <cell r="C12208" t="str">
            <v>Φ125x0.8m</v>
          </cell>
          <cell r="D12208" t="str">
            <v>개</v>
          </cell>
        </row>
        <row r="12209">
          <cell r="A12209">
            <v>8206088</v>
          </cell>
          <cell r="B12209" t="str">
            <v>신호제어기차광막</v>
          </cell>
          <cell r="C12209" t="str">
            <v>1200x2100mm</v>
          </cell>
          <cell r="D12209" t="str">
            <v>개</v>
          </cell>
        </row>
        <row r="12210">
          <cell r="A12210">
            <v>8206089</v>
          </cell>
          <cell r="B12210" t="str">
            <v>루프선 FR-3</v>
          </cell>
          <cell r="C12210" t="str">
            <v>2.0mmx7/0.6</v>
          </cell>
          <cell r="D12210" t="str">
            <v>m</v>
          </cell>
        </row>
        <row r="12211">
          <cell r="A12211">
            <v>8206090</v>
          </cell>
          <cell r="B12211" t="str">
            <v>열수축관 A형</v>
          </cell>
          <cell r="C12211" t="str">
            <v>12.7mm/5.0mm</v>
          </cell>
          <cell r="D12211" t="str">
            <v>개소</v>
          </cell>
        </row>
        <row r="12212">
          <cell r="A12212">
            <v>8206091</v>
          </cell>
          <cell r="B12212" t="str">
            <v>저압핀애자</v>
          </cell>
          <cell r="C12212" t="str">
            <v>65x80mm (백.녹)</v>
          </cell>
          <cell r="D12212" t="str">
            <v>개</v>
          </cell>
        </row>
        <row r="12213">
          <cell r="A12213">
            <v>8206092</v>
          </cell>
          <cell r="B12213" t="str">
            <v>지선밴드</v>
          </cell>
          <cell r="C12213" t="str">
            <v>4.5x38x130mm</v>
          </cell>
          <cell r="D12213" t="str">
            <v>개</v>
          </cell>
        </row>
        <row r="12214">
          <cell r="A12214">
            <v>8206093</v>
          </cell>
          <cell r="B12214" t="str">
            <v>애폭시</v>
          </cell>
          <cell r="C12214" t="str">
            <v>LOOP HEAD (9.2m)</v>
          </cell>
          <cell r="D12214" t="str">
            <v>m</v>
          </cell>
        </row>
        <row r="12215">
          <cell r="A12215">
            <v>8206094</v>
          </cell>
          <cell r="B12215" t="str">
            <v>애폭시</v>
          </cell>
          <cell r="C12215" t="str">
            <v>LEAD IN</v>
          </cell>
          <cell r="D12215" t="str">
            <v>m</v>
          </cell>
        </row>
        <row r="12216">
          <cell r="A12216">
            <v>8206095</v>
          </cell>
          <cell r="B12216" t="str">
            <v>애폭시(1선)</v>
          </cell>
          <cell r="C12216" t="str">
            <v>휘더 1.25 전송</v>
          </cell>
          <cell r="D12216" t="str">
            <v>m</v>
          </cell>
        </row>
        <row r="12217">
          <cell r="A12217">
            <v>8206096</v>
          </cell>
          <cell r="B12217" t="str">
            <v>애폭시(1선)</v>
          </cell>
          <cell r="C12217" t="str">
            <v>휘더 1.25㎟x2C</v>
          </cell>
          <cell r="D12217" t="str">
            <v>m</v>
          </cell>
        </row>
        <row r="12218">
          <cell r="A12218">
            <v>8206097</v>
          </cell>
          <cell r="B12218" t="str">
            <v>애폭시(2선)</v>
          </cell>
          <cell r="C12218" t="str">
            <v>휘더 1.25 전송</v>
          </cell>
          <cell r="D12218" t="str">
            <v>m</v>
          </cell>
        </row>
        <row r="12219">
          <cell r="A12219">
            <v>8206098</v>
          </cell>
          <cell r="B12219" t="str">
            <v>애폭시(2선)</v>
          </cell>
          <cell r="C12219" t="str">
            <v>휘더 1.25㎟x2C</v>
          </cell>
          <cell r="D12219" t="str">
            <v>m</v>
          </cell>
        </row>
        <row r="12220">
          <cell r="A12220">
            <v>8206099</v>
          </cell>
          <cell r="B12220" t="str">
            <v>전자교통신호제어기</v>
          </cell>
          <cell r="C12220" t="str">
            <v xml:space="preserve"> </v>
          </cell>
          <cell r="D12220" t="str">
            <v>대</v>
          </cell>
        </row>
        <row r="12221">
          <cell r="A12221">
            <v>8206100</v>
          </cell>
          <cell r="B12221" t="str">
            <v>차량검지기</v>
          </cell>
          <cell r="C12221" t="str">
            <v>1CH</v>
          </cell>
          <cell r="D12221" t="str">
            <v>개</v>
          </cell>
        </row>
        <row r="12222">
          <cell r="A12222">
            <v>8206101</v>
          </cell>
          <cell r="B12222" t="str">
            <v>차량검지기</v>
          </cell>
          <cell r="C12222" t="str">
            <v>2CH</v>
          </cell>
          <cell r="D12222" t="str">
            <v>개</v>
          </cell>
        </row>
        <row r="12223">
          <cell r="A12223">
            <v>8206102</v>
          </cell>
          <cell r="B12223" t="str">
            <v>차량검지기</v>
          </cell>
          <cell r="C12223" t="str">
            <v>3CH</v>
          </cell>
          <cell r="D12223" t="str">
            <v>개</v>
          </cell>
        </row>
        <row r="12224">
          <cell r="A12224">
            <v>8206103</v>
          </cell>
          <cell r="B12224" t="str">
            <v>차량검지기</v>
          </cell>
          <cell r="C12224" t="str">
            <v>4CH</v>
          </cell>
          <cell r="D12224" t="str">
            <v>개</v>
          </cell>
        </row>
        <row r="12225">
          <cell r="A12225">
            <v>8206104</v>
          </cell>
          <cell r="B12225" t="str">
            <v>지역통신장치</v>
          </cell>
          <cell r="C12225" t="str">
            <v>2400BPS</v>
          </cell>
          <cell r="D12225" t="str">
            <v>개</v>
          </cell>
        </row>
        <row r="12226">
          <cell r="A12226">
            <v>8206105</v>
          </cell>
          <cell r="B12226" t="str">
            <v>SSR BOARD</v>
          </cell>
          <cell r="C12226" t="str">
            <v xml:space="preserve"> </v>
          </cell>
          <cell r="D12226" t="str">
            <v>대</v>
          </cell>
        </row>
        <row r="12227">
          <cell r="A12227">
            <v>8206106</v>
          </cell>
          <cell r="B12227" t="str">
            <v>Blank TILE</v>
          </cell>
          <cell r="C12227" t="str">
            <v>30x30mm</v>
          </cell>
          <cell r="D12227" t="str">
            <v>개</v>
          </cell>
        </row>
        <row r="12228">
          <cell r="A12228">
            <v>8206107</v>
          </cell>
          <cell r="B12228" t="str">
            <v>특수조각 TILE</v>
          </cell>
          <cell r="C12228" t="str">
            <v>30x30mm</v>
          </cell>
          <cell r="D12228" t="str">
            <v>개</v>
          </cell>
        </row>
        <row r="12229">
          <cell r="A12229">
            <v>8206108</v>
          </cell>
          <cell r="B12229" t="str">
            <v>신호현시 조광 TILE</v>
          </cell>
          <cell r="C12229" t="str">
            <v>60x60mm</v>
          </cell>
          <cell r="D12229" t="str">
            <v>개</v>
          </cell>
        </row>
        <row r="12230">
          <cell r="A12230">
            <v>8206109</v>
          </cell>
          <cell r="B12230" t="str">
            <v>혼잡도 TILE</v>
          </cell>
          <cell r="C12230" t="str">
            <v>30x30mm</v>
          </cell>
          <cell r="D12230" t="str">
            <v>개</v>
          </cell>
        </row>
        <row r="12231">
          <cell r="A12231">
            <v>8206110</v>
          </cell>
          <cell r="B12231" t="str">
            <v>신호현시 LED소자</v>
          </cell>
          <cell r="C12231" t="str">
            <v>60x60mm</v>
          </cell>
          <cell r="D12231" t="str">
            <v>개</v>
          </cell>
        </row>
        <row r="12232">
          <cell r="A12232">
            <v>8206111</v>
          </cell>
          <cell r="B12232" t="str">
            <v>혼잡도LED소자</v>
          </cell>
          <cell r="C12232" t="str">
            <v>30x30mm</v>
          </cell>
          <cell r="D12232" t="str">
            <v>개</v>
          </cell>
        </row>
        <row r="12233">
          <cell r="A12233">
            <v>8206112</v>
          </cell>
          <cell r="B12233" t="str">
            <v>Grid</v>
          </cell>
          <cell r="C12233" t="str">
            <v>210x210mm</v>
          </cell>
          <cell r="D12233" t="str">
            <v>개</v>
          </cell>
        </row>
        <row r="12234">
          <cell r="A12234">
            <v>8206113</v>
          </cell>
          <cell r="B12234" t="str">
            <v>Blank TILE</v>
          </cell>
          <cell r="C12234" t="str">
            <v>50x50mm</v>
          </cell>
          <cell r="D12234" t="str">
            <v>개</v>
          </cell>
        </row>
        <row r="12235">
          <cell r="A12235">
            <v>8206114</v>
          </cell>
          <cell r="B12235" t="str">
            <v>특수조각 TILE</v>
          </cell>
          <cell r="C12235" t="str">
            <v>50x50mm</v>
          </cell>
          <cell r="D12235" t="str">
            <v>개</v>
          </cell>
        </row>
        <row r="12236">
          <cell r="A12236">
            <v>8206115</v>
          </cell>
          <cell r="B12236" t="str">
            <v>신호현시 조광 TILE</v>
          </cell>
          <cell r="C12236" t="str">
            <v>50x50mm</v>
          </cell>
          <cell r="D12236" t="str">
            <v>개</v>
          </cell>
        </row>
        <row r="12237">
          <cell r="A12237">
            <v>8206116</v>
          </cell>
          <cell r="B12237" t="str">
            <v>혼잡도 TILE</v>
          </cell>
          <cell r="C12237" t="str">
            <v>50x50mm</v>
          </cell>
          <cell r="D12237" t="str">
            <v>개</v>
          </cell>
        </row>
        <row r="12238">
          <cell r="A12238">
            <v>8206117</v>
          </cell>
          <cell r="B12238" t="str">
            <v>신호현시 LED소자</v>
          </cell>
          <cell r="C12238" t="str">
            <v>50x50mm</v>
          </cell>
          <cell r="D12238" t="str">
            <v>개</v>
          </cell>
        </row>
        <row r="12239">
          <cell r="A12239">
            <v>8206118</v>
          </cell>
          <cell r="B12239" t="str">
            <v>혼잡도LED소자</v>
          </cell>
          <cell r="C12239" t="str">
            <v>50x50mm</v>
          </cell>
          <cell r="D12239" t="str">
            <v>개</v>
          </cell>
        </row>
        <row r="12240">
          <cell r="A12240">
            <v>8206119</v>
          </cell>
          <cell r="B12240" t="str">
            <v>Grid</v>
          </cell>
          <cell r="C12240" t="str">
            <v xml:space="preserve"> </v>
          </cell>
          <cell r="D12240" t="str">
            <v>개</v>
          </cell>
        </row>
        <row r="12241">
          <cell r="A12241">
            <v>8206120</v>
          </cell>
          <cell r="B12241" t="str">
            <v>Special Post</v>
          </cell>
          <cell r="C12241" t="str">
            <v xml:space="preserve"> </v>
          </cell>
          <cell r="D12241" t="str">
            <v>개</v>
          </cell>
        </row>
        <row r="12242">
          <cell r="A12242">
            <v>8206121</v>
          </cell>
          <cell r="B12242" t="str">
            <v>Special Bolt Nut</v>
          </cell>
          <cell r="C12242" t="str">
            <v xml:space="preserve"> </v>
          </cell>
          <cell r="D12242" t="str">
            <v>개</v>
          </cell>
        </row>
        <row r="12243">
          <cell r="A12243">
            <v>8206122</v>
          </cell>
          <cell r="B12243" t="str">
            <v>Special Ring</v>
          </cell>
          <cell r="C12243" t="str">
            <v xml:space="preserve"> </v>
          </cell>
          <cell r="D12243" t="str">
            <v>개</v>
          </cell>
        </row>
        <row r="12244">
          <cell r="A12244">
            <v>8206123</v>
          </cell>
          <cell r="B12244" t="str">
            <v>Bracket</v>
          </cell>
          <cell r="C12244" t="str">
            <v xml:space="preserve"> </v>
          </cell>
          <cell r="D12244" t="str">
            <v>개</v>
          </cell>
        </row>
        <row r="12245">
          <cell r="A12245">
            <v>8206124</v>
          </cell>
          <cell r="B12245" t="str">
            <v>미장 Frame 형강</v>
          </cell>
          <cell r="C12245" t="str">
            <v xml:space="preserve"> </v>
          </cell>
          <cell r="D12245" t="str">
            <v>m</v>
          </cell>
        </row>
        <row r="12246">
          <cell r="A12246">
            <v>8206125</v>
          </cell>
          <cell r="B12246" t="str">
            <v>Cable</v>
          </cell>
          <cell r="C12246" t="str">
            <v>5P</v>
          </cell>
          <cell r="D12246" t="str">
            <v>m</v>
          </cell>
        </row>
        <row r="12247">
          <cell r="A12247">
            <v>8206126</v>
          </cell>
          <cell r="B12247" t="str">
            <v>Power Supply</v>
          </cell>
          <cell r="C12247" t="str">
            <v xml:space="preserve"> </v>
          </cell>
          <cell r="D12247" t="str">
            <v>개</v>
          </cell>
        </row>
        <row r="12248">
          <cell r="A12248">
            <v>8206127</v>
          </cell>
          <cell r="B12248" t="str">
            <v>7-Segment</v>
          </cell>
          <cell r="C12248" t="str">
            <v>4인치</v>
          </cell>
          <cell r="D12248" t="str">
            <v>개</v>
          </cell>
        </row>
        <row r="12249">
          <cell r="A12249">
            <v>8206128</v>
          </cell>
          <cell r="B12249" t="str">
            <v>Dot-Matrix</v>
          </cell>
          <cell r="C12249" t="str">
            <v>96x96</v>
          </cell>
          <cell r="D12249" t="str">
            <v>개</v>
          </cell>
        </row>
        <row r="12250">
          <cell r="A12250">
            <v>8206129</v>
          </cell>
          <cell r="B12250" t="str">
            <v>7-Segment Driver</v>
          </cell>
          <cell r="C12250" t="str">
            <v>1 Digit기준</v>
          </cell>
          <cell r="D12250" t="str">
            <v>개</v>
          </cell>
        </row>
        <row r="12251">
          <cell r="A12251">
            <v>8206130</v>
          </cell>
          <cell r="B12251" t="str">
            <v>종합상황판</v>
          </cell>
          <cell r="C12251" t="str">
            <v>6475x5250x600D</v>
          </cell>
          <cell r="D12251" t="str">
            <v>식</v>
          </cell>
        </row>
        <row r="12252">
          <cell r="A12252">
            <v>8206131</v>
          </cell>
          <cell r="B12252" t="str">
            <v>CCTV모니터용구조물</v>
          </cell>
          <cell r="C12252" t="str">
            <v>3000x5250x600D</v>
          </cell>
          <cell r="D12252" t="str">
            <v>식</v>
          </cell>
        </row>
        <row r="12253">
          <cell r="A12253">
            <v>8206132</v>
          </cell>
          <cell r="B12253" t="str">
            <v>교통제량판</v>
          </cell>
          <cell r="C12253" t="str">
            <v>3500x5250x600D</v>
          </cell>
          <cell r="D12253" t="str">
            <v>식</v>
          </cell>
        </row>
        <row r="12254">
          <cell r="A12254">
            <v>8206133</v>
          </cell>
          <cell r="B12254" t="str">
            <v>교차로명판</v>
          </cell>
          <cell r="C12254" t="str">
            <v xml:space="preserve"> </v>
          </cell>
          <cell r="D12254" t="str">
            <v>식</v>
          </cell>
        </row>
        <row r="12255">
          <cell r="A12255">
            <v>8206134</v>
          </cell>
          <cell r="B12255" t="str">
            <v>COMPUTER 486Dx2</v>
          </cell>
          <cell r="C12255" t="str">
            <v>HDD 540MB</v>
          </cell>
          <cell r="D12255" t="str">
            <v>식</v>
          </cell>
        </row>
        <row r="12256">
          <cell r="A12256">
            <v>8206135</v>
          </cell>
          <cell r="B12256" t="str">
            <v>MONITOR</v>
          </cell>
          <cell r="C12256" t="str">
            <v>14인치 COLOR</v>
          </cell>
          <cell r="D12256" t="str">
            <v>대</v>
          </cell>
        </row>
        <row r="12257">
          <cell r="A12257">
            <v>8206136</v>
          </cell>
          <cell r="B12257" t="str">
            <v>프린터</v>
          </cell>
          <cell r="C12257" t="str">
            <v>136C</v>
          </cell>
          <cell r="D12257" t="str">
            <v>대</v>
          </cell>
        </row>
        <row r="12258">
          <cell r="A12258">
            <v>8206137</v>
          </cell>
          <cell r="B12258" t="str">
            <v>LAN INTERFACE</v>
          </cell>
          <cell r="C12258" t="str">
            <v xml:space="preserve"> </v>
          </cell>
          <cell r="D12258" t="str">
            <v>대</v>
          </cell>
        </row>
        <row r="12259">
          <cell r="A12259">
            <v>8206138</v>
          </cell>
          <cell r="B12259" t="str">
            <v>통신제어장치</v>
          </cell>
          <cell r="C12259" t="str">
            <v>16CH CPU</v>
          </cell>
          <cell r="D12259" t="str">
            <v>SET</v>
          </cell>
        </row>
        <row r="12260">
          <cell r="A12260">
            <v>8206139</v>
          </cell>
          <cell r="B12260" t="str">
            <v>안내전광판</v>
          </cell>
          <cell r="C12260" t="str">
            <v>전광판내장</v>
          </cell>
          <cell r="D12260" t="str">
            <v>SET</v>
          </cell>
        </row>
        <row r="12261">
          <cell r="A12261">
            <v>8206140</v>
          </cell>
          <cell r="B12261" t="str">
            <v>POWER SUPPLY</v>
          </cell>
          <cell r="C12261" t="str">
            <v>DC24V/DC5V</v>
          </cell>
          <cell r="D12261" t="str">
            <v>SET</v>
          </cell>
        </row>
        <row r="12262">
          <cell r="A12262">
            <v>8206141</v>
          </cell>
          <cell r="B12262" t="str">
            <v>MODEM</v>
          </cell>
          <cell r="C12262" t="str">
            <v>ASYNC 2400BPS</v>
          </cell>
          <cell r="D12262" t="str">
            <v>SET</v>
          </cell>
        </row>
        <row r="12263">
          <cell r="A12263">
            <v>8206142</v>
          </cell>
          <cell r="B12263" t="str">
            <v>안내전광판철주</v>
          </cell>
          <cell r="C12263" t="str">
            <v>Φ400/9m</v>
          </cell>
          <cell r="D12263" t="str">
            <v>식</v>
          </cell>
        </row>
        <row r="12264">
          <cell r="A12264">
            <v>8206143</v>
          </cell>
          <cell r="B12264" t="str">
            <v>부착대</v>
          </cell>
          <cell r="C12264" t="str">
            <v>Φ150/5.6m</v>
          </cell>
          <cell r="D12264" t="str">
            <v>식</v>
          </cell>
        </row>
        <row r="12265">
          <cell r="A12265">
            <v>8206144</v>
          </cell>
          <cell r="B12265" t="str">
            <v>철주앵카</v>
          </cell>
          <cell r="C12265" t="str">
            <v>Φ400/1.8m</v>
          </cell>
          <cell r="D12265" t="str">
            <v>식</v>
          </cell>
        </row>
        <row r="12266">
          <cell r="A12266">
            <v>8206145</v>
          </cell>
          <cell r="B12266" t="str">
            <v>RECEIVER</v>
          </cell>
          <cell r="C12266" t="str">
            <v>AD 1686</v>
          </cell>
          <cell r="D12266" t="str">
            <v>SET</v>
          </cell>
        </row>
        <row r="12267">
          <cell r="A12267">
            <v>8206146</v>
          </cell>
          <cell r="B12267" t="str">
            <v>MODEM</v>
          </cell>
          <cell r="C12267" t="str">
            <v>AD 1683</v>
          </cell>
          <cell r="D12267" t="str">
            <v>SET</v>
          </cell>
        </row>
        <row r="12268">
          <cell r="A12268">
            <v>8206147</v>
          </cell>
          <cell r="B12268" t="str">
            <v>DE-MODEM</v>
          </cell>
          <cell r="C12268" t="str">
            <v>AD 1683</v>
          </cell>
          <cell r="D12268" t="str">
            <v>SET</v>
          </cell>
        </row>
        <row r="12269">
          <cell r="A12269">
            <v>8206148</v>
          </cell>
          <cell r="B12269" t="str">
            <v>EQUIP BOX</v>
          </cell>
          <cell r="C12269" t="str">
            <v>550x500x1200</v>
          </cell>
          <cell r="D12269" t="str">
            <v>SET</v>
          </cell>
        </row>
        <row r="12270">
          <cell r="A12270">
            <v>8206149</v>
          </cell>
          <cell r="B12270" t="str">
            <v>V.I.M.</v>
          </cell>
          <cell r="C12270" t="str">
            <v>AD-1611</v>
          </cell>
          <cell r="D12270" t="str">
            <v>SET</v>
          </cell>
        </row>
        <row r="12271">
          <cell r="A12271">
            <v>8206150</v>
          </cell>
          <cell r="B12271" t="str">
            <v>V.O.M.</v>
          </cell>
          <cell r="C12271" t="str">
            <v>AD-1626</v>
          </cell>
          <cell r="D12271" t="str">
            <v>SET</v>
          </cell>
        </row>
        <row r="12272">
          <cell r="A12272">
            <v>8206151</v>
          </cell>
          <cell r="B12272" t="str">
            <v>S.D.U.</v>
          </cell>
          <cell r="C12272" t="str">
            <v>AD-1691</v>
          </cell>
          <cell r="D12272" t="str">
            <v>SET</v>
          </cell>
        </row>
        <row r="12273">
          <cell r="A12273">
            <v>8206152</v>
          </cell>
          <cell r="B12273" t="str">
            <v>C.P.U.</v>
          </cell>
          <cell r="C12273" t="str">
            <v>AD-1653</v>
          </cell>
          <cell r="D12273" t="str">
            <v>SET</v>
          </cell>
        </row>
        <row r="12274">
          <cell r="A12274">
            <v>8206153</v>
          </cell>
          <cell r="B12274" t="str">
            <v>광 Video Link</v>
          </cell>
          <cell r="C12274" t="str">
            <v xml:space="preserve"> </v>
          </cell>
          <cell r="D12274" t="str">
            <v>SET</v>
          </cell>
        </row>
        <row r="12275">
          <cell r="A12275">
            <v>8206154</v>
          </cell>
          <cell r="B12275" t="str">
            <v>광 분배함</v>
          </cell>
          <cell r="C12275" t="str">
            <v>Splice Box</v>
          </cell>
          <cell r="D12275" t="str">
            <v>SET</v>
          </cell>
        </row>
        <row r="12276">
          <cell r="A12276">
            <v>8206155</v>
          </cell>
          <cell r="B12276" t="str">
            <v>광 Jumper Cord</v>
          </cell>
          <cell r="C12276" t="str">
            <v>ST-Type</v>
          </cell>
          <cell r="D12276" t="str">
            <v>SET</v>
          </cell>
        </row>
        <row r="12277">
          <cell r="A12277">
            <v>8206156</v>
          </cell>
          <cell r="B12277" t="str">
            <v>광 감쇄기</v>
          </cell>
          <cell r="C12277" t="str">
            <v xml:space="preserve"> </v>
          </cell>
          <cell r="D12277" t="str">
            <v>SET</v>
          </cell>
        </row>
        <row r="12278">
          <cell r="A12278">
            <v>8206157</v>
          </cell>
          <cell r="B12278" t="str">
            <v>광 저장함</v>
          </cell>
          <cell r="C12278" t="str">
            <v>36C</v>
          </cell>
          <cell r="D12278" t="str">
            <v>SET</v>
          </cell>
        </row>
        <row r="12279">
          <cell r="A12279">
            <v>8206158</v>
          </cell>
          <cell r="B12279" t="str">
            <v>Modem</v>
          </cell>
          <cell r="C12279" t="str">
            <v>AD 1683</v>
          </cell>
          <cell r="D12279" t="str">
            <v>SET</v>
          </cell>
        </row>
        <row r="12280">
          <cell r="A12280">
            <v>8206159</v>
          </cell>
          <cell r="B12280" t="str">
            <v>OPTICAL VIDEO LINK</v>
          </cell>
          <cell r="C12280" t="str">
            <v xml:space="preserve"> </v>
          </cell>
          <cell r="D12280" t="str">
            <v>SET</v>
          </cell>
        </row>
        <row r="12281">
          <cell r="A12281">
            <v>8206160</v>
          </cell>
          <cell r="B12281" t="str">
            <v>OPTICAL JUMP CORD</v>
          </cell>
          <cell r="C12281" t="str">
            <v>ST TYPE</v>
          </cell>
          <cell r="D12281" t="str">
            <v>SET</v>
          </cell>
        </row>
        <row r="12282">
          <cell r="A12282">
            <v>8206161</v>
          </cell>
          <cell r="B12282" t="str">
            <v>광분배함</v>
          </cell>
          <cell r="C12282" t="str">
            <v xml:space="preserve"> </v>
          </cell>
          <cell r="D12282" t="str">
            <v>SET</v>
          </cell>
        </row>
        <row r="12283">
          <cell r="A12283">
            <v>8206162</v>
          </cell>
          <cell r="B12283" t="str">
            <v>광감쇄기</v>
          </cell>
          <cell r="C12283" t="str">
            <v xml:space="preserve"> </v>
          </cell>
          <cell r="D12283" t="str">
            <v>SET</v>
          </cell>
        </row>
        <row r="12284">
          <cell r="A12284">
            <v>8206163</v>
          </cell>
          <cell r="B12284" t="str">
            <v>광저장함</v>
          </cell>
          <cell r="C12284" t="str">
            <v>36C</v>
          </cell>
          <cell r="D12284" t="str">
            <v>SET</v>
          </cell>
        </row>
        <row r="12285">
          <cell r="A12285">
            <v>8206164</v>
          </cell>
          <cell r="B12285" t="str">
            <v>접속함체</v>
          </cell>
          <cell r="C12285" t="str">
            <v>36C</v>
          </cell>
          <cell r="D12285" t="str">
            <v>SET</v>
          </cell>
        </row>
        <row r="12286">
          <cell r="A12286">
            <v>8206165</v>
          </cell>
          <cell r="B12286" t="str">
            <v>열수축스리브</v>
          </cell>
          <cell r="C12286" t="str">
            <v xml:space="preserve"> </v>
          </cell>
          <cell r="D12286" t="str">
            <v>개</v>
          </cell>
        </row>
        <row r="12287">
          <cell r="A12287">
            <v>8206166</v>
          </cell>
          <cell r="B12287" t="str">
            <v>19인치 RACK</v>
          </cell>
          <cell r="C12287" t="str">
            <v>36H</v>
          </cell>
          <cell r="D12287" t="str">
            <v>SET</v>
          </cell>
        </row>
        <row r="12288">
          <cell r="A12288">
            <v>8206167</v>
          </cell>
          <cell r="B12288" t="str">
            <v>LOCAL RACK</v>
          </cell>
          <cell r="C12288" t="str">
            <v>40C WALL TYPE</v>
          </cell>
          <cell r="D12288" t="str">
            <v>SET</v>
          </cell>
        </row>
        <row r="12289">
          <cell r="A12289">
            <v>8206168</v>
          </cell>
          <cell r="B12289" t="str">
            <v>OPTICAL RACK</v>
          </cell>
          <cell r="C12289" t="str">
            <v>72C</v>
          </cell>
          <cell r="D12289" t="str">
            <v>SET</v>
          </cell>
        </row>
        <row r="12290">
          <cell r="A12290">
            <v>8206169</v>
          </cell>
          <cell r="B12290" t="str">
            <v>CONNECTOR</v>
          </cell>
          <cell r="C12290" t="str">
            <v xml:space="preserve"> </v>
          </cell>
          <cell r="D12290" t="str">
            <v>개</v>
          </cell>
        </row>
        <row r="12291">
          <cell r="A12291">
            <v>8206170</v>
          </cell>
          <cell r="B12291" t="str">
            <v>H/S TUBE</v>
          </cell>
          <cell r="C12291" t="str">
            <v>H/S</v>
          </cell>
          <cell r="D12291" t="str">
            <v>개</v>
          </cell>
        </row>
        <row r="12292">
          <cell r="A12292">
            <v>8206171</v>
          </cell>
          <cell r="B12292" t="str">
            <v>ATTUNATOR</v>
          </cell>
          <cell r="C12292" t="str">
            <v>0-8dB</v>
          </cell>
          <cell r="D12292" t="str">
            <v>개</v>
          </cell>
        </row>
        <row r="12293">
          <cell r="A12293">
            <v>8206172</v>
          </cell>
          <cell r="B12293" t="str">
            <v>SPLICE BOX</v>
          </cell>
          <cell r="C12293" t="str">
            <v>24C</v>
          </cell>
          <cell r="D12293" t="str">
            <v>개</v>
          </cell>
        </row>
        <row r="12294">
          <cell r="A12294">
            <v>8206173</v>
          </cell>
          <cell r="B12294" t="str">
            <v>COLOR FM TRANS.</v>
          </cell>
          <cell r="C12294" t="str">
            <v>CS-6000T</v>
          </cell>
          <cell r="D12294" t="str">
            <v>개</v>
          </cell>
        </row>
        <row r="12295">
          <cell r="A12295">
            <v>8206174</v>
          </cell>
          <cell r="B12295" t="str">
            <v>COLOR FM RECEIVER</v>
          </cell>
          <cell r="C12295" t="str">
            <v>CS-6000R</v>
          </cell>
          <cell r="D12295" t="str">
            <v>개</v>
          </cell>
        </row>
        <row r="12296">
          <cell r="A12296">
            <v>8206175</v>
          </cell>
          <cell r="B12296" t="str">
            <v>TRUNK CABLE</v>
          </cell>
          <cell r="C12296" t="str">
            <v>QR-540</v>
          </cell>
          <cell r="D12296" t="str">
            <v>개</v>
          </cell>
        </row>
        <row r="12297">
          <cell r="A12297">
            <v>8206176</v>
          </cell>
          <cell r="B12297" t="str">
            <v>CONNECTOR</v>
          </cell>
          <cell r="C12297" t="str">
            <v>540-AFM</v>
          </cell>
          <cell r="D12297" t="str">
            <v>개</v>
          </cell>
        </row>
        <row r="12298">
          <cell r="A12298">
            <v>8206177</v>
          </cell>
          <cell r="B12298" t="str">
            <v>CONNECTOR</v>
          </cell>
          <cell r="C12298" t="str">
            <v>540-SP</v>
          </cell>
          <cell r="D12298" t="str">
            <v>개</v>
          </cell>
        </row>
        <row r="12299">
          <cell r="A12299">
            <v>8206178</v>
          </cell>
          <cell r="B12299" t="str">
            <v>낙뢰방지기</v>
          </cell>
          <cell r="C12299" t="str">
            <v>CS-03</v>
          </cell>
          <cell r="D12299" t="str">
            <v>개</v>
          </cell>
        </row>
        <row r="12300">
          <cell r="A12300">
            <v>8206179</v>
          </cell>
          <cell r="B12300" t="str">
            <v>낙뢰방지기</v>
          </cell>
          <cell r="C12300" t="str">
            <v>CS-04</v>
          </cell>
          <cell r="D12300" t="str">
            <v>개</v>
          </cell>
        </row>
        <row r="12301">
          <cell r="A12301">
            <v>8206180</v>
          </cell>
          <cell r="B12301" t="str">
            <v>SURGE PROTECTOR</v>
          </cell>
          <cell r="C12301" t="str">
            <v xml:space="preserve"> </v>
          </cell>
          <cell r="D12301" t="str">
            <v>SET</v>
          </cell>
        </row>
        <row r="12302">
          <cell r="A12302">
            <v>8206181</v>
          </cell>
          <cell r="B12302" t="str">
            <v>MONITOR</v>
          </cell>
          <cell r="C12302" t="str">
            <v>칼라20인치</v>
          </cell>
          <cell r="D12302" t="str">
            <v>SET</v>
          </cell>
        </row>
        <row r="12303">
          <cell r="A12303">
            <v>8206182</v>
          </cell>
          <cell r="B12303" t="str">
            <v>MONITOR</v>
          </cell>
          <cell r="C12303" t="str">
            <v>칼라14인치</v>
          </cell>
          <cell r="D12303" t="str">
            <v>SET</v>
          </cell>
        </row>
        <row r="12304">
          <cell r="A12304">
            <v>8206183</v>
          </cell>
          <cell r="B12304" t="str">
            <v>KEY BOARD</v>
          </cell>
          <cell r="C12304" t="str">
            <v>AD-1678CM</v>
          </cell>
          <cell r="D12304" t="str">
            <v>SET</v>
          </cell>
        </row>
        <row r="12305">
          <cell r="A12305">
            <v>8206184</v>
          </cell>
          <cell r="B12305" t="str">
            <v>V.D.A.</v>
          </cell>
          <cell r="C12305" t="str">
            <v>10-IN 20-OUt</v>
          </cell>
          <cell r="D12305" t="str">
            <v>SET</v>
          </cell>
        </row>
        <row r="12306">
          <cell r="A12306">
            <v>8206185</v>
          </cell>
          <cell r="B12306" t="str">
            <v>V.C.R.</v>
          </cell>
          <cell r="C12306" t="str">
            <v>24HR</v>
          </cell>
          <cell r="D12306" t="str">
            <v>SET</v>
          </cell>
        </row>
        <row r="12307">
          <cell r="A12307">
            <v>8206186</v>
          </cell>
          <cell r="B12307" t="str">
            <v>VIDEO PRINTER</v>
          </cell>
          <cell r="C12307" t="str">
            <v xml:space="preserve"> </v>
          </cell>
          <cell r="D12307" t="str">
            <v>SET</v>
          </cell>
        </row>
        <row r="12308">
          <cell r="A12308">
            <v>8206187</v>
          </cell>
          <cell r="B12308" t="str">
            <v>광케이블</v>
          </cell>
          <cell r="C12308" t="str">
            <v>SM 9/125 2C</v>
          </cell>
          <cell r="D12308" t="str">
            <v>m</v>
          </cell>
        </row>
        <row r="12309">
          <cell r="A12309">
            <v>8206188</v>
          </cell>
          <cell r="B12309" t="str">
            <v>광케이블</v>
          </cell>
          <cell r="C12309" t="str">
            <v>SM 9/125 3C</v>
          </cell>
          <cell r="D12309" t="str">
            <v>m</v>
          </cell>
        </row>
        <row r="12310">
          <cell r="A12310">
            <v>8206189</v>
          </cell>
          <cell r="B12310" t="str">
            <v>광케이블</v>
          </cell>
          <cell r="C12310" t="str">
            <v>SM 9/125 4C</v>
          </cell>
          <cell r="D12310" t="str">
            <v>m</v>
          </cell>
        </row>
        <row r="12311">
          <cell r="A12311">
            <v>8206190</v>
          </cell>
          <cell r="B12311" t="str">
            <v>광케이블</v>
          </cell>
          <cell r="C12311" t="str">
            <v>SM 9/125 5C</v>
          </cell>
          <cell r="D12311" t="str">
            <v>m</v>
          </cell>
        </row>
        <row r="12312">
          <cell r="A12312">
            <v>8206191</v>
          </cell>
          <cell r="B12312" t="str">
            <v>광케이블</v>
          </cell>
          <cell r="C12312" t="str">
            <v>SM 9/125 6C</v>
          </cell>
          <cell r="D12312" t="str">
            <v>m</v>
          </cell>
        </row>
        <row r="12313">
          <cell r="A12313">
            <v>8206192</v>
          </cell>
          <cell r="B12313" t="str">
            <v>광케이블</v>
          </cell>
          <cell r="C12313" t="str">
            <v>SM 9/125 7C</v>
          </cell>
          <cell r="D12313" t="str">
            <v>m</v>
          </cell>
        </row>
        <row r="12314">
          <cell r="A12314">
            <v>8206193</v>
          </cell>
          <cell r="B12314" t="str">
            <v>광케이블</v>
          </cell>
          <cell r="C12314" t="str">
            <v>SM 9/125 8C</v>
          </cell>
          <cell r="D12314" t="str">
            <v>m</v>
          </cell>
        </row>
        <row r="12315">
          <cell r="A12315">
            <v>8206194</v>
          </cell>
          <cell r="B12315" t="str">
            <v>광케이블</v>
          </cell>
          <cell r="C12315" t="str">
            <v>SM 9/125 9C</v>
          </cell>
          <cell r="D12315" t="str">
            <v>m</v>
          </cell>
        </row>
        <row r="12316">
          <cell r="A12316">
            <v>8206195</v>
          </cell>
          <cell r="B12316" t="str">
            <v>광케이블</v>
          </cell>
          <cell r="C12316" t="str">
            <v>SM 9/125 10C</v>
          </cell>
          <cell r="D12316" t="str">
            <v>m</v>
          </cell>
        </row>
        <row r="12317">
          <cell r="A12317">
            <v>8206196</v>
          </cell>
          <cell r="B12317" t="str">
            <v>광케이블</v>
          </cell>
          <cell r="C12317" t="str">
            <v>SM 9/125 11C</v>
          </cell>
          <cell r="D12317" t="str">
            <v>m</v>
          </cell>
        </row>
        <row r="12318">
          <cell r="A12318">
            <v>8206197</v>
          </cell>
          <cell r="B12318" t="str">
            <v>광케이블</v>
          </cell>
          <cell r="C12318" t="str">
            <v>SM 9/125 12C</v>
          </cell>
          <cell r="D12318" t="str">
            <v>m</v>
          </cell>
        </row>
        <row r="12319">
          <cell r="A12319">
            <v>8206198</v>
          </cell>
          <cell r="B12319" t="str">
            <v>광케이블</v>
          </cell>
          <cell r="C12319" t="str">
            <v>SM 9/125 13C</v>
          </cell>
          <cell r="D12319" t="str">
            <v>m</v>
          </cell>
        </row>
        <row r="12320">
          <cell r="A12320">
            <v>8206199</v>
          </cell>
          <cell r="B12320" t="str">
            <v>광케이블</v>
          </cell>
          <cell r="C12320" t="str">
            <v>SM 9/125 14C</v>
          </cell>
          <cell r="D12320" t="str">
            <v>m</v>
          </cell>
        </row>
        <row r="12321">
          <cell r="A12321">
            <v>8206200</v>
          </cell>
          <cell r="B12321" t="str">
            <v>광케이블</v>
          </cell>
          <cell r="C12321" t="str">
            <v>SM 9/125 15C</v>
          </cell>
          <cell r="D12321" t="str">
            <v>m</v>
          </cell>
        </row>
        <row r="12322">
          <cell r="A12322">
            <v>8206201</v>
          </cell>
          <cell r="B12322" t="str">
            <v>광케이블</v>
          </cell>
          <cell r="C12322" t="str">
            <v>SM 9/125 16C</v>
          </cell>
          <cell r="D12322" t="str">
            <v>m</v>
          </cell>
        </row>
        <row r="12323">
          <cell r="A12323">
            <v>8206202</v>
          </cell>
          <cell r="B12323" t="str">
            <v>CCTV 철주</v>
          </cell>
          <cell r="C12323" t="str">
            <v>Φ250x9m</v>
          </cell>
          <cell r="D12323" t="str">
            <v>SET</v>
          </cell>
        </row>
        <row r="12324">
          <cell r="A12324">
            <v>8206203</v>
          </cell>
          <cell r="B12324" t="str">
            <v>철주부착대</v>
          </cell>
          <cell r="C12324" t="str">
            <v>Φ250x15m</v>
          </cell>
          <cell r="D12324" t="str">
            <v>SET</v>
          </cell>
        </row>
        <row r="12325">
          <cell r="A12325">
            <v>8206204</v>
          </cell>
          <cell r="B12325" t="str">
            <v>기초앙카</v>
          </cell>
          <cell r="C12325" t="str">
            <v>Φ250x20m</v>
          </cell>
          <cell r="D12325" t="str">
            <v>SET</v>
          </cell>
        </row>
        <row r="12326">
          <cell r="A12326">
            <v>8207001</v>
          </cell>
          <cell r="B12326" t="str">
            <v>교통신호제어기</v>
          </cell>
          <cell r="C12326" t="str">
            <v>교차로연동</v>
          </cell>
          <cell r="D12326" t="str">
            <v>대</v>
          </cell>
        </row>
        <row r="12327">
          <cell r="A12327">
            <v>8207002</v>
          </cell>
          <cell r="B12327" t="str">
            <v>교통신호제어기</v>
          </cell>
          <cell r="C12327" t="str">
            <v>지역감응식</v>
          </cell>
          <cell r="D12327" t="str">
            <v>대</v>
          </cell>
        </row>
        <row r="12328">
          <cell r="A12328">
            <v>8207003</v>
          </cell>
          <cell r="B12328" t="str">
            <v>교통신호제어기</v>
          </cell>
          <cell r="C12328" t="str">
            <v>전자감응식</v>
          </cell>
          <cell r="D12328" t="str">
            <v>대</v>
          </cell>
        </row>
        <row r="12329">
          <cell r="A12329">
            <v>8207010</v>
          </cell>
          <cell r="B12329" t="str">
            <v>경보제어기</v>
          </cell>
          <cell r="C12329" t="str">
            <v>전자회로</v>
          </cell>
          <cell r="D12329" t="str">
            <v>대</v>
          </cell>
        </row>
        <row r="12330">
          <cell r="A12330">
            <v>8207020</v>
          </cell>
          <cell r="B12330" t="str">
            <v>맹인용제어기</v>
          </cell>
          <cell r="C12330" t="str">
            <v>전자회로</v>
          </cell>
          <cell r="D12330" t="str">
            <v>대</v>
          </cell>
        </row>
        <row r="12331">
          <cell r="A12331">
            <v>8207030</v>
          </cell>
          <cell r="B12331" t="str">
            <v>제어기보호막</v>
          </cell>
          <cell r="C12331" t="str">
            <v>F.R.P</v>
          </cell>
          <cell r="D12331" t="str">
            <v>개</v>
          </cell>
        </row>
        <row r="12332">
          <cell r="A12332">
            <v>8207040</v>
          </cell>
          <cell r="B12332" t="str">
            <v>차량 신호등</v>
          </cell>
          <cell r="C12332" t="str">
            <v>1면 4색</v>
          </cell>
          <cell r="D12332" t="str">
            <v>조</v>
          </cell>
        </row>
        <row r="12333">
          <cell r="A12333">
            <v>8207041</v>
          </cell>
          <cell r="B12333" t="str">
            <v>차량 신호등</v>
          </cell>
          <cell r="C12333" t="str">
            <v>1면 3색</v>
          </cell>
          <cell r="D12333" t="str">
            <v>조</v>
          </cell>
        </row>
        <row r="12334">
          <cell r="A12334">
            <v>8207050</v>
          </cell>
          <cell r="B12334" t="str">
            <v>보행 신호등</v>
          </cell>
          <cell r="C12334" t="str">
            <v>1면 2색</v>
          </cell>
          <cell r="D12334" t="str">
            <v>조</v>
          </cell>
        </row>
        <row r="12335">
          <cell r="A12335">
            <v>8207060</v>
          </cell>
          <cell r="B12335" t="str">
            <v>보조 신호등</v>
          </cell>
          <cell r="C12335" t="str">
            <v>1면 2색</v>
          </cell>
          <cell r="D12335" t="str">
            <v>조</v>
          </cell>
        </row>
        <row r="12336">
          <cell r="A12336">
            <v>8207061</v>
          </cell>
          <cell r="B12336" t="str">
            <v>보조 신호등</v>
          </cell>
          <cell r="C12336" t="str">
            <v>1면 3색</v>
          </cell>
          <cell r="D12336" t="str">
            <v>조</v>
          </cell>
        </row>
        <row r="12337">
          <cell r="A12337">
            <v>8207070</v>
          </cell>
          <cell r="B12337" t="str">
            <v>황색 경보등</v>
          </cell>
          <cell r="C12337" t="str">
            <v>1면 2색</v>
          </cell>
          <cell r="D12337" t="str">
            <v>조</v>
          </cell>
        </row>
        <row r="12338">
          <cell r="A12338">
            <v>8207080</v>
          </cell>
          <cell r="B12338" t="str">
            <v>LOOP 검지기</v>
          </cell>
          <cell r="C12338" t="str">
            <v>0.1%</v>
          </cell>
          <cell r="D12338" t="str">
            <v>조</v>
          </cell>
        </row>
        <row r="12339">
          <cell r="A12339">
            <v>8207081</v>
          </cell>
          <cell r="B12339" t="str">
            <v>모순 검지기</v>
          </cell>
          <cell r="C12339" t="str">
            <v>6CH</v>
          </cell>
          <cell r="D12339" t="str">
            <v>개</v>
          </cell>
        </row>
        <row r="12340">
          <cell r="A12340">
            <v>8207090</v>
          </cell>
          <cell r="B12340" t="str">
            <v>외함(센트톤도색)</v>
          </cell>
          <cell r="C12340" t="str">
            <v>6CH</v>
          </cell>
          <cell r="D12340" t="str">
            <v>개</v>
          </cell>
        </row>
        <row r="12341">
          <cell r="A12341">
            <v>8207091</v>
          </cell>
          <cell r="B12341" t="str">
            <v>지압 스위치 BOX</v>
          </cell>
          <cell r="C12341" t="str">
            <v>횡단로제어기용</v>
          </cell>
          <cell r="D12341" t="str">
            <v>개</v>
          </cell>
        </row>
        <row r="12342">
          <cell r="A12342">
            <v>8207100</v>
          </cell>
          <cell r="B12342" t="str">
            <v>화살판</v>
          </cell>
          <cell r="C12342" t="str">
            <v>300mm</v>
          </cell>
          <cell r="D12342" t="str">
            <v>개</v>
          </cell>
        </row>
        <row r="12343">
          <cell r="A12343">
            <v>8207110</v>
          </cell>
          <cell r="B12343" t="str">
            <v>부하 스위치</v>
          </cell>
          <cell r="C12343" t="str">
            <v>100V 10A 3회</v>
          </cell>
          <cell r="D12343" t="str">
            <v>개</v>
          </cell>
        </row>
        <row r="12344">
          <cell r="A12344">
            <v>8207120</v>
          </cell>
          <cell r="B12344" t="str">
            <v>배면판</v>
          </cell>
          <cell r="C12344" t="str">
            <v>1면 4색용</v>
          </cell>
          <cell r="D12344" t="str">
            <v>개</v>
          </cell>
        </row>
        <row r="12345">
          <cell r="A12345">
            <v>8207121</v>
          </cell>
          <cell r="B12345" t="str">
            <v>배면판</v>
          </cell>
          <cell r="C12345" t="str">
            <v>1면 3색용</v>
          </cell>
          <cell r="D12345" t="str">
            <v>개</v>
          </cell>
        </row>
        <row r="12346">
          <cell r="A12346">
            <v>8207130</v>
          </cell>
          <cell r="B12346" t="str">
            <v>신호등 LENS</v>
          </cell>
          <cell r="C12346" t="str">
            <v>300각색</v>
          </cell>
          <cell r="D12346" t="str">
            <v>조</v>
          </cell>
        </row>
        <row r="12347">
          <cell r="A12347">
            <v>8207140</v>
          </cell>
          <cell r="B12347" t="str">
            <v>차량등앙카</v>
          </cell>
          <cell r="C12347" t="str">
            <v>D150x1.2</v>
          </cell>
          <cell r="D12347" t="str">
            <v>개</v>
          </cell>
        </row>
        <row r="12348">
          <cell r="A12348">
            <v>8207141</v>
          </cell>
          <cell r="B12348" t="str">
            <v>차량등앙카</v>
          </cell>
          <cell r="C12348" t="str">
            <v>D200x1.5</v>
          </cell>
          <cell r="D12348" t="str">
            <v>개</v>
          </cell>
        </row>
        <row r="12349">
          <cell r="A12349">
            <v>8207142</v>
          </cell>
          <cell r="B12349" t="str">
            <v>차량등앙카</v>
          </cell>
          <cell r="C12349" t="str">
            <v>D250x1.8</v>
          </cell>
          <cell r="D12349" t="str">
            <v>개</v>
          </cell>
        </row>
        <row r="12350">
          <cell r="A12350">
            <v>8207150</v>
          </cell>
          <cell r="B12350" t="str">
            <v>보행등앙카</v>
          </cell>
          <cell r="C12350" t="str">
            <v>D19x400</v>
          </cell>
          <cell r="D12350" t="str">
            <v>개</v>
          </cell>
        </row>
        <row r="12351">
          <cell r="A12351">
            <v>8207160</v>
          </cell>
          <cell r="B12351" t="str">
            <v>차량등철주</v>
          </cell>
          <cell r="C12351" t="str">
            <v>D150x8m</v>
          </cell>
          <cell r="D12351" t="str">
            <v>본</v>
          </cell>
        </row>
        <row r="12352">
          <cell r="A12352">
            <v>8207161</v>
          </cell>
          <cell r="B12352" t="str">
            <v>차량등철주</v>
          </cell>
          <cell r="C12352" t="str">
            <v>D200x8m</v>
          </cell>
          <cell r="D12352" t="str">
            <v>본</v>
          </cell>
        </row>
        <row r="12353">
          <cell r="A12353">
            <v>8207162</v>
          </cell>
          <cell r="B12353" t="str">
            <v>차량등철주</v>
          </cell>
          <cell r="C12353" t="str">
            <v>D250x8m</v>
          </cell>
          <cell r="D12353" t="str">
            <v>본</v>
          </cell>
        </row>
        <row r="12354">
          <cell r="A12354">
            <v>8207170</v>
          </cell>
          <cell r="B12354" t="str">
            <v>보행등지주</v>
          </cell>
          <cell r="C12354" t="str">
            <v>D125x4m</v>
          </cell>
          <cell r="D12354" t="str">
            <v>본</v>
          </cell>
        </row>
        <row r="12355">
          <cell r="A12355">
            <v>8207180</v>
          </cell>
          <cell r="B12355" t="str">
            <v>차량등 부착대</v>
          </cell>
          <cell r="C12355" t="str">
            <v>D150x75x5m</v>
          </cell>
          <cell r="D12355" t="str">
            <v>개</v>
          </cell>
        </row>
        <row r="12356">
          <cell r="A12356">
            <v>8207181</v>
          </cell>
          <cell r="B12356" t="str">
            <v>차량등 부착대</v>
          </cell>
          <cell r="C12356" t="str">
            <v>D200x100x75x50</v>
          </cell>
          <cell r="D12356" t="str">
            <v>개</v>
          </cell>
        </row>
        <row r="12357">
          <cell r="A12357">
            <v>8207182</v>
          </cell>
          <cell r="B12357" t="str">
            <v>차량등 부착대</v>
          </cell>
          <cell r="C12357" t="str">
            <v>D250x100x75x50</v>
          </cell>
          <cell r="D12357" t="str">
            <v>개</v>
          </cell>
        </row>
        <row r="12358">
          <cell r="A12358">
            <v>8207190</v>
          </cell>
          <cell r="B12358" t="str">
            <v>보행등 받침대</v>
          </cell>
          <cell r="C12358" t="str">
            <v>D460x100</v>
          </cell>
          <cell r="D12358" t="str">
            <v>조</v>
          </cell>
        </row>
        <row r="12359">
          <cell r="A12359">
            <v>8207200</v>
          </cell>
          <cell r="B12359" t="str">
            <v>차량등보호금구</v>
          </cell>
          <cell r="C12359" t="str">
            <v>D35x1.1</v>
          </cell>
          <cell r="D12359" t="str">
            <v>조</v>
          </cell>
        </row>
        <row r="12360">
          <cell r="A12360">
            <v>8207210</v>
          </cell>
          <cell r="B12360" t="str">
            <v>맨  홀</v>
          </cell>
          <cell r="C12360" t="str">
            <v>600x600x600</v>
          </cell>
          <cell r="D12360" t="str">
            <v>개</v>
          </cell>
        </row>
        <row r="12361">
          <cell r="A12361">
            <v>8207220</v>
          </cell>
          <cell r="B12361" t="str">
            <v>교통표지판</v>
          </cell>
          <cell r="C12361" t="str">
            <v xml:space="preserve"> </v>
          </cell>
          <cell r="D12361" t="str">
            <v>매</v>
          </cell>
        </row>
        <row r="12362">
          <cell r="A12362">
            <v>8207221</v>
          </cell>
          <cell r="B12362" t="str">
            <v>보조표지판</v>
          </cell>
          <cell r="C12362" t="str">
            <v xml:space="preserve"> </v>
          </cell>
          <cell r="D12362" t="str">
            <v>매</v>
          </cell>
        </row>
        <row r="12363">
          <cell r="A12363">
            <v>8207230</v>
          </cell>
          <cell r="B12363" t="str">
            <v>교통신호제어기</v>
          </cell>
          <cell r="C12363" t="str">
            <v>전자</v>
          </cell>
          <cell r="D12363" t="str">
            <v>대</v>
          </cell>
        </row>
        <row r="12364">
          <cell r="A12364">
            <v>8207231</v>
          </cell>
          <cell r="B12364" t="str">
            <v>교통신호제어기</v>
          </cell>
          <cell r="C12364" t="str">
            <v xml:space="preserve"> </v>
          </cell>
          <cell r="D12364" t="str">
            <v>대</v>
          </cell>
        </row>
        <row r="12365">
          <cell r="A12365">
            <v>8207240</v>
          </cell>
          <cell r="B12365" t="str">
            <v>지역통신장치</v>
          </cell>
          <cell r="C12365" t="str">
            <v>2400BPS</v>
          </cell>
          <cell r="D12365" t="str">
            <v>대</v>
          </cell>
        </row>
        <row r="12366">
          <cell r="A12366">
            <v>8207241</v>
          </cell>
          <cell r="B12366" t="str">
            <v>시보장치</v>
          </cell>
          <cell r="C12366" t="str">
            <v>A/F.M 수신</v>
          </cell>
          <cell r="D12366" t="str">
            <v>대</v>
          </cell>
        </row>
        <row r="12367">
          <cell r="A12367">
            <v>8207242</v>
          </cell>
          <cell r="B12367" t="str">
            <v>경보제어기</v>
          </cell>
          <cell r="C12367" t="str">
            <v>2색제어용</v>
          </cell>
          <cell r="D12367" t="str">
            <v>대</v>
          </cell>
        </row>
        <row r="12368">
          <cell r="A12368">
            <v>8207243</v>
          </cell>
          <cell r="B12368" t="str">
            <v>차량검지기</v>
          </cell>
          <cell r="C12368" t="str">
            <v>2CH</v>
          </cell>
          <cell r="D12368" t="str">
            <v>대</v>
          </cell>
        </row>
        <row r="12369">
          <cell r="A12369">
            <v>8207244</v>
          </cell>
          <cell r="B12369" t="str">
            <v>가변신호제어기</v>
          </cell>
          <cell r="C12369" t="str">
            <v>SDS-1500</v>
          </cell>
          <cell r="D12369" t="str">
            <v>대</v>
          </cell>
        </row>
        <row r="12370">
          <cell r="A12370">
            <v>8207250</v>
          </cell>
          <cell r="B12370" t="str">
            <v>CPU BOARD</v>
          </cell>
          <cell r="C12370" t="str">
            <v>교통신호기전용</v>
          </cell>
          <cell r="D12370" t="str">
            <v>개</v>
          </cell>
        </row>
        <row r="12371">
          <cell r="A12371">
            <v>8207251</v>
          </cell>
          <cell r="B12371" t="str">
            <v>C.M BOARD</v>
          </cell>
          <cell r="C12371" t="str">
            <v>교통신호기전용</v>
          </cell>
          <cell r="D12371" t="str">
            <v>개</v>
          </cell>
        </row>
        <row r="12372">
          <cell r="A12372">
            <v>8207252</v>
          </cell>
          <cell r="B12372" t="str">
            <v>SSR BOARD</v>
          </cell>
          <cell r="C12372" t="str">
            <v>교통신호기전용</v>
          </cell>
          <cell r="D12372" t="str">
            <v>개</v>
          </cell>
        </row>
        <row r="12373">
          <cell r="A12373">
            <v>8207253</v>
          </cell>
          <cell r="B12373" t="str">
            <v>FLASHER BOARD</v>
          </cell>
          <cell r="C12373" t="str">
            <v>교통신호기전용</v>
          </cell>
          <cell r="D12373" t="str">
            <v>개</v>
          </cell>
        </row>
        <row r="12374">
          <cell r="A12374">
            <v>8207254</v>
          </cell>
          <cell r="B12374" t="str">
            <v>POWER SUPPLYBOARD</v>
          </cell>
          <cell r="C12374" t="str">
            <v>교통신호기전용</v>
          </cell>
          <cell r="D12374" t="str">
            <v>개</v>
          </cell>
        </row>
        <row r="12375">
          <cell r="A12375">
            <v>8207260</v>
          </cell>
          <cell r="B12375" t="str">
            <v>차량철주기초앵카</v>
          </cell>
          <cell r="C12375" t="str">
            <v>Φ200x1500mm</v>
          </cell>
          <cell r="D12375" t="str">
            <v>개</v>
          </cell>
        </row>
        <row r="12376">
          <cell r="A12376">
            <v>8207261</v>
          </cell>
          <cell r="B12376" t="str">
            <v>차량철주기초앵카</v>
          </cell>
          <cell r="C12376" t="str">
            <v>Φ150x1200mm</v>
          </cell>
          <cell r="D12376" t="str">
            <v>개</v>
          </cell>
        </row>
        <row r="12377">
          <cell r="A12377">
            <v>8207262</v>
          </cell>
          <cell r="B12377" t="str">
            <v>보행철주기초앵카</v>
          </cell>
          <cell r="C12377" t="str">
            <v>Φ125x1000mm</v>
          </cell>
          <cell r="D12377" t="str">
            <v>개</v>
          </cell>
        </row>
        <row r="12378">
          <cell r="A12378">
            <v>8207263</v>
          </cell>
          <cell r="B12378" t="str">
            <v>제어기기초앵카</v>
          </cell>
          <cell r="C12378" t="str">
            <v>Φ150x1200mm</v>
          </cell>
          <cell r="D12378" t="str">
            <v>개</v>
          </cell>
        </row>
        <row r="12379">
          <cell r="A12379">
            <v>8207270</v>
          </cell>
          <cell r="B12379" t="str">
            <v>밴드및애자</v>
          </cell>
          <cell r="C12379" t="str">
            <v>전주용</v>
          </cell>
          <cell r="D12379" t="str">
            <v>개</v>
          </cell>
        </row>
        <row r="12380">
          <cell r="A12380">
            <v>8207271</v>
          </cell>
          <cell r="B12380" t="str">
            <v>밴드및애자</v>
          </cell>
          <cell r="C12380" t="str">
            <v>철주용</v>
          </cell>
          <cell r="D12380" t="str">
            <v>개</v>
          </cell>
        </row>
        <row r="12381">
          <cell r="A12381">
            <v>8207272</v>
          </cell>
          <cell r="B12381" t="str">
            <v>제어기좌대</v>
          </cell>
          <cell r="C12381" t="str">
            <v>1200x600x900</v>
          </cell>
          <cell r="D12381" t="str">
            <v>개</v>
          </cell>
        </row>
        <row r="12382">
          <cell r="A12382">
            <v>8207273</v>
          </cell>
          <cell r="B12382" t="str">
            <v>차광막</v>
          </cell>
          <cell r="C12382" t="str">
            <v>Φ200</v>
          </cell>
          <cell r="D12382" t="str">
            <v>개</v>
          </cell>
        </row>
        <row r="12383">
          <cell r="A12383">
            <v>8207274</v>
          </cell>
          <cell r="B12383" t="str">
            <v>가변부착대</v>
          </cell>
          <cell r="C12383" t="str">
            <v>Φ50x11m</v>
          </cell>
          <cell r="D12383" t="str">
            <v>개</v>
          </cell>
        </row>
        <row r="12384">
          <cell r="A12384">
            <v>8207275</v>
          </cell>
          <cell r="B12384" t="str">
            <v>기초타설</v>
          </cell>
          <cell r="C12384" t="str">
            <v>Φ100</v>
          </cell>
          <cell r="D12384" t="str">
            <v>식</v>
          </cell>
        </row>
        <row r="12385">
          <cell r="A12385">
            <v>8207276</v>
          </cell>
          <cell r="B12385" t="str">
            <v>기초타설</v>
          </cell>
          <cell r="C12385" t="str">
            <v>Φ150</v>
          </cell>
          <cell r="D12385" t="str">
            <v>식</v>
          </cell>
        </row>
        <row r="12386">
          <cell r="A12386">
            <v>8207277</v>
          </cell>
          <cell r="B12386" t="str">
            <v>기초타설</v>
          </cell>
          <cell r="C12386" t="str">
            <v>Φ200</v>
          </cell>
          <cell r="D12386" t="str">
            <v>식</v>
          </cell>
        </row>
        <row r="12387">
          <cell r="A12387">
            <v>8207280</v>
          </cell>
          <cell r="B12387" t="str">
            <v>보호금구</v>
          </cell>
          <cell r="C12387" t="str">
            <v>2 색용</v>
          </cell>
          <cell r="D12387" t="str">
            <v>개</v>
          </cell>
        </row>
        <row r="12388">
          <cell r="A12388">
            <v>8207281</v>
          </cell>
          <cell r="B12388" t="str">
            <v>보호금구</v>
          </cell>
          <cell r="C12388" t="str">
            <v>3.4 색용</v>
          </cell>
          <cell r="D12388" t="str">
            <v>개</v>
          </cell>
        </row>
        <row r="12389">
          <cell r="A12389">
            <v>8207282</v>
          </cell>
          <cell r="B12389" t="str">
            <v>보호금구</v>
          </cell>
          <cell r="C12389" t="str">
            <v>보행용</v>
          </cell>
          <cell r="D12389" t="str">
            <v>개</v>
          </cell>
        </row>
        <row r="12390">
          <cell r="A12390">
            <v>8207283</v>
          </cell>
          <cell r="B12390" t="str">
            <v>보호금구</v>
          </cell>
          <cell r="C12390" t="str">
            <v>보행철주용</v>
          </cell>
          <cell r="D12390" t="str">
            <v>개</v>
          </cell>
        </row>
        <row r="12391">
          <cell r="A12391">
            <v>8207290</v>
          </cell>
          <cell r="B12391" t="str">
            <v>휠터</v>
          </cell>
          <cell r="C12391" t="str">
            <v>경보용</v>
          </cell>
          <cell r="D12391" t="str">
            <v>개</v>
          </cell>
        </row>
        <row r="12392">
          <cell r="A12392">
            <v>8207291</v>
          </cell>
          <cell r="B12392" t="str">
            <v>휠터</v>
          </cell>
          <cell r="C12392" t="str">
            <v>6.8/11mm</v>
          </cell>
          <cell r="D12392" t="str">
            <v>개</v>
          </cell>
        </row>
        <row r="12393">
          <cell r="A12393">
            <v>8208001</v>
          </cell>
          <cell r="B12393" t="str">
            <v>HANDLE (SUS)</v>
          </cell>
          <cell r="C12393" t="str">
            <v>PUSH W/KEY</v>
          </cell>
          <cell r="D12393" t="str">
            <v>개</v>
          </cell>
        </row>
        <row r="12394">
          <cell r="A12394">
            <v>8208002</v>
          </cell>
          <cell r="B12394" t="str">
            <v>절연튜브</v>
          </cell>
          <cell r="C12394" t="str">
            <v xml:space="preserve"> </v>
          </cell>
          <cell r="D12394" t="str">
            <v>개</v>
          </cell>
        </row>
        <row r="12395">
          <cell r="A12395">
            <v>8208003</v>
          </cell>
          <cell r="B12395" t="str">
            <v>중판 340x240</v>
          </cell>
          <cell r="C12395" t="str">
            <v>1.6t STEEL</v>
          </cell>
          <cell r="D12395" t="str">
            <v>개</v>
          </cell>
        </row>
        <row r="12396">
          <cell r="A12396">
            <v>8208004</v>
          </cell>
          <cell r="B12396" t="str">
            <v>CABLE 그랜드</v>
          </cell>
          <cell r="C12396" t="str">
            <v>내경27 외경37</v>
          </cell>
          <cell r="D12396" t="str">
            <v>개</v>
          </cell>
        </row>
        <row r="12397">
          <cell r="A12397">
            <v>8208005</v>
          </cell>
          <cell r="B12397" t="str">
            <v>KNOCK OUT PLATE</v>
          </cell>
          <cell r="C12397" t="str">
            <v>4 HOLE</v>
          </cell>
          <cell r="D12397" t="str">
            <v>개</v>
          </cell>
        </row>
        <row r="12398">
          <cell r="A12398">
            <v>8208006</v>
          </cell>
          <cell r="B12398" t="str">
            <v>고무가스킷</v>
          </cell>
          <cell r="C12398" t="str">
            <v xml:space="preserve"> </v>
          </cell>
          <cell r="D12398" t="str">
            <v>개</v>
          </cell>
        </row>
        <row r="12399">
          <cell r="A12399">
            <v>8208007</v>
          </cell>
          <cell r="B12399" t="str">
            <v>DIST.중판높이증설</v>
          </cell>
          <cell r="C12399" t="str">
            <v>4개1조</v>
          </cell>
          <cell r="D12399" t="str">
            <v>조</v>
          </cell>
        </row>
        <row r="12400">
          <cell r="A12400">
            <v>8208008</v>
          </cell>
          <cell r="B12400" t="str">
            <v>방수카바</v>
          </cell>
          <cell r="C12400" t="str">
            <v>각형</v>
          </cell>
          <cell r="D12400" t="str">
            <v>개</v>
          </cell>
        </row>
        <row r="12401">
          <cell r="A12401">
            <v>8208009</v>
          </cell>
          <cell r="B12401" t="str">
            <v>취부대 (SUS)</v>
          </cell>
          <cell r="C12401" t="str">
            <v>2개1조</v>
          </cell>
          <cell r="D12401" t="str">
            <v>조</v>
          </cell>
        </row>
        <row r="12402">
          <cell r="A12402">
            <v>8208010</v>
          </cell>
          <cell r="B12402" t="str">
            <v>외함지지금구</v>
          </cell>
          <cell r="C12402" t="str">
            <v>300x150x2.4t</v>
          </cell>
          <cell r="D12402" t="str">
            <v>개</v>
          </cell>
        </row>
        <row r="12403">
          <cell r="A12403">
            <v>8208011</v>
          </cell>
          <cell r="B12403" t="str">
            <v>RACK</v>
          </cell>
          <cell r="C12403" t="str">
            <v>5선용</v>
          </cell>
          <cell r="D12403" t="str">
            <v>개</v>
          </cell>
        </row>
        <row r="12404">
          <cell r="A12404">
            <v>8208012</v>
          </cell>
          <cell r="B12404" t="str">
            <v>스트랩</v>
          </cell>
          <cell r="C12404" t="str">
            <v>130x30x3t</v>
          </cell>
          <cell r="D12404" t="str">
            <v>개</v>
          </cell>
        </row>
        <row r="12405">
          <cell r="A12405">
            <v>8208013</v>
          </cell>
          <cell r="B12405" t="str">
            <v>U 좌금</v>
          </cell>
          <cell r="C12405" t="str">
            <v>55x45x38x3t</v>
          </cell>
          <cell r="D12405" t="str">
            <v>개</v>
          </cell>
        </row>
        <row r="12406">
          <cell r="A12406">
            <v>8208014</v>
          </cell>
          <cell r="B12406" t="str">
            <v>각암타이</v>
          </cell>
          <cell r="C12406" t="str">
            <v>600x38x3t</v>
          </cell>
          <cell r="D12406" t="str">
            <v>개</v>
          </cell>
        </row>
        <row r="12407">
          <cell r="A12407">
            <v>8208015</v>
          </cell>
          <cell r="B12407" t="str">
            <v>확장스페이서</v>
          </cell>
          <cell r="C12407" t="str">
            <v>속판높이조절용</v>
          </cell>
          <cell r="D12407" t="str">
            <v>개</v>
          </cell>
        </row>
        <row r="12408">
          <cell r="A12408">
            <v>8208016</v>
          </cell>
          <cell r="B12408" t="str">
            <v>실리콘방수</v>
          </cell>
          <cell r="C12408" t="str">
            <v>130x30x3t</v>
          </cell>
          <cell r="D12408" t="str">
            <v>m</v>
          </cell>
        </row>
        <row r="12409">
          <cell r="A12409">
            <v>8208017</v>
          </cell>
          <cell r="B12409" t="str">
            <v>전극봉용리렐이</v>
          </cell>
          <cell r="C12409" t="str">
            <v>130x30x3t</v>
          </cell>
          <cell r="D12409" t="str">
            <v>개</v>
          </cell>
        </row>
        <row r="12410">
          <cell r="A12410">
            <v>8208018</v>
          </cell>
          <cell r="B12410" t="str">
            <v>LINE FUSE</v>
          </cell>
          <cell r="C12410" t="str">
            <v xml:space="preserve"> </v>
          </cell>
          <cell r="D12410" t="str">
            <v>개</v>
          </cell>
        </row>
        <row r="12411">
          <cell r="A12411">
            <v>8208019</v>
          </cell>
          <cell r="B12411" t="str">
            <v>번호링</v>
          </cell>
          <cell r="C12411" t="str">
            <v>250㎟</v>
          </cell>
          <cell r="D12411" t="str">
            <v>개</v>
          </cell>
        </row>
        <row r="12412">
          <cell r="A12412">
            <v>8208020</v>
          </cell>
          <cell r="B12412" t="str">
            <v>번호링</v>
          </cell>
          <cell r="C12412" t="str">
            <v>200㎟</v>
          </cell>
          <cell r="D12412" t="str">
            <v>개</v>
          </cell>
        </row>
        <row r="12413">
          <cell r="A12413">
            <v>8208021</v>
          </cell>
          <cell r="B12413" t="str">
            <v>번호링</v>
          </cell>
          <cell r="C12413" t="str">
            <v>150㎟</v>
          </cell>
          <cell r="D12413" t="str">
            <v>개</v>
          </cell>
        </row>
        <row r="12414">
          <cell r="A12414">
            <v>8208022</v>
          </cell>
          <cell r="B12414" t="str">
            <v>번호링</v>
          </cell>
          <cell r="C12414" t="str">
            <v>100㎟</v>
          </cell>
          <cell r="D12414" t="str">
            <v>개</v>
          </cell>
        </row>
        <row r="12415">
          <cell r="A12415">
            <v>8208023</v>
          </cell>
          <cell r="B12415" t="str">
            <v>번호링</v>
          </cell>
          <cell r="C12415" t="str">
            <v>60㎟</v>
          </cell>
          <cell r="D12415" t="str">
            <v>개</v>
          </cell>
        </row>
        <row r="12416">
          <cell r="A12416">
            <v>8208024</v>
          </cell>
          <cell r="B12416" t="str">
            <v>번호링</v>
          </cell>
          <cell r="C12416" t="str">
            <v>38㎟</v>
          </cell>
          <cell r="D12416" t="str">
            <v>개</v>
          </cell>
        </row>
        <row r="12417">
          <cell r="A12417">
            <v>8208025</v>
          </cell>
          <cell r="B12417" t="str">
            <v>번호링</v>
          </cell>
          <cell r="C12417" t="str">
            <v>22㎟</v>
          </cell>
          <cell r="D12417" t="str">
            <v>개</v>
          </cell>
        </row>
        <row r="12418">
          <cell r="A12418">
            <v>8208026</v>
          </cell>
          <cell r="B12418" t="str">
            <v>번호링</v>
          </cell>
          <cell r="C12418" t="str">
            <v>14㎟</v>
          </cell>
          <cell r="D12418" t="str">
            <v>개</v>
          </cell>
        </row>
        <row r="12419">
          <cell r="A12419">
            <v>8208027</v>
          </cell>
          <cell r="B12419" t="str">
            <v>번호링</v>
          </cell>
          <cell r="C12419" t="str">
            <v>8㎟</v>
          </cell>
          <cell r="D12419" t="str">
            <v>개</v>
          </cell>
        </row>
        <row r="12420">
          <cell r="A12420">
            <v>8208028</v>
          </cell>
          <cell r="B12420" t="str">
            <v>번호링</v>
          </cell>
          <cell r="C12420" t="str">
            <v>5.5㎟</v>
          </cell>
          <cell r="D12420" t="str">
            <v>개</v>
          </cell>
        </row>
        <row r="12421">
          <cell r="A12421">
            <v>8208029</v>
          </cell>
          <cell r="B12421" t="str">
            <v>번호링</v>
          </cell>
          <cell r="C12421" t="str">
            <v>3.5㎟</v>
          </cell>
          <cell r="D12421" t="str">
            <v>개</v>
          </cell>
        </row>
        <row r="12422">
          <cell r="A12422">
            <v>8208030</v>
          </cell>
          <cell r="B12422" t="str">
            <v>링휠러</v>
          </cell>
          <cell r="C12422" t="str">
            <v>M16 x 6t</v>
          </cell>
          <cell r="D12422" t="str">
            <v>개</v>
          </cell>
        </row>
        <row r="12423">
          <cell r="A12423">
            <v>8208031</v>
          </cell>
          <cell r="B12423" t="str">
            <v>링휠러</v>
          </cell>
          <cell r="C12423" t="str">
            <v>M16 x 9t</v>
          </cell>
          <cell r="D12423" t="str">
            <v>개</v>
          </cell>
        </row>
        <row r="12424">
          <cell r="A12424">
            <v>8208032</v>
          </cell>
          <cell r="B12424" t="str">
            <v>도금비</v>
          </cell>
          <cell r="C12424" t="str">
            <v>용융아연도금</v>
          </cell>
          <cell r="D12424" t="str">
            <v>kg</v>
          </cell>
        </row>
        <row r="12425">
          <cell r="A12425">
            <v>8208033</v>
          </cell>
          <cell r="B12425" t="str">
            <v>제작비</v>
          </cell>
          <cell r="C12425" t="str">
            <v>가공</v>
          </cell>
          <cell r="D12425" t="str">
            <v>kg</v>
          </cell>
        </row>
        <row r="12426">
          <cell r="A12426">
            <v>8208100</v>
          </cell>
          <cell r="B12426" t="str">
            <v>CABLE BRACKET</v>
          </cell>
          <cell r="C12426" t="str">
            <v>38㎟</v>
          </cell>
          <cell r="D12426" t="str">
            <v>EA</v>
          </cell>
        </row>
        <row r="12427">
          <cell r="A12427">
            <v>8208101</v>
          </cell>
          <cell r="B12427" t="str">
            <v>CABLE BRACKET</v>
          </cell>
          <cell r="C12427" t="str">
            <v>60㎟</v>
          </cell>
          <cell r="D12427" t="str">
            <v>EA</v>
          </cell>
        </row>
        <row r="12428">
          <cell r="A12428">
            <v>8208102</v>
          </cell>
          <cell r="B12428" t="str">
            <v>CABLE BRACKET</v>
          </cell>
          <cell r="C12428" t="str">
            <v>80㎟</v>
          </cell>
          <cell r="D12428" t="str">
            <v>EA</v>
          </cell>
        </row>
        <row r="12429">
          <cell r="A12429">
            <v>8208103</v>
          </cell>
          <cell r="B12429" t="str">
            <v>CABLE BRACKET</v>
          </cell>
          <cell r="C12429" t="str">
            <v>100㎟</v>
          </cell>
          <cell r="D12429" t="str">
            <v>EA</v>
          </cell>
        </row>
        <row r="12430">
          <cell r="A12430">
            <v>8208104</v>
          </cell>
          <cell r="B12430" t="str">
            <v>CABLE BRACKET</v>
          </cell>
          <cell r="C12430" t="str">
            <v>150㎟</v>
          </cell>
          <cell r="D12430" t="str">
            <v>EA</v>
          </cell>
        </row>
        <row r="12431">
          <cell r="A12431">
            <v>8208105</v>
          </cell>
          <cell r="B12431" t="str">
            <v>CABLE BRACKET</v>
          </cell>
          <cell r="C12431" t="str">
            <v>200㎟</v>
          </cell>
          <cell r="D12431" t="str">
            <v>EA</v>
          </cell>
        </row>
        <row r="12432">
          <cell r="A12432">
            <v>8208106</v>
          </cell>
          <cell r="B12432" t="str">
            <v>CABLE BRACKET</v>
          </cell>
          <cell r="C12432" t="str">
            <v>250㎟</v>
          </cell>
          <cell r="D12432" t="str">
            <v>EA</v>
          </cell>
        </row>
        <row r="12433">
          <cell r="A12433">
            <v>8208120</v>
          </cell>
          <cell r="B12433" t="str">
            <v>CABLE CLEAT</v>
          </cell>
          <cell r="C12433" t="str">
            <v>6.6kV 60㎟x1C</v>
          </cell>
          <cell r="D12433" t="str">
            <v>EA</v>
          </cell>
        </row>
        <row r="12434">
          <cell r="A12434">
            <v>8208140</v>
          </cell>
          <cell r="B12434" t="str">
            <v>BOX(PC+유리섬유)</v>
          </cell>
          <cell r="C12434" t="str">
            <v>380x380x130방진</v>
          </cell>
          <cell r="D12434" t="str">
            <v>EA</v>
          </cell>
        </row>
        <row r="12435">
          <cell r="A12435">
            <v>8208141</v>
          </cell>
          <cell r="B12435" t="str">
            <v>BOX(PC+유리섬유)</v>
          </cell>
          <cell r="C12435" t="str">
            <v>560x280x130투명</v>
          </cell>
          <cell r="D12435" t="str">
            <v>EA</v>
          </cell>
        </row>
        <row r="12436">
          <cell r="A12436">
            <v>8208142</v>
          </cell>
          <cell r="B12436" t="str">
            <v>BOX(PC+유리섬유)</v>
          </cell>
          <cell r="C12436" t="str">
            <v>560x380x130방진</v>
          </cell>
          <cell r="D12436" t="str">
            <v>EA</v>
          </cell>
        </row>
        <row r="12437">
          <cell r="A12437">
            <v>8208143</v>
          </cell>
          <cell r="B12437" t="str">
            <v>BOX(PC+유리섬유)</v>
          </cell>
          <cell r="C12437" t="str">
            <v>560x380x120방진</v>
          </cell>
          <cell r="D12437" t="str">
            <v>EA</v>
          </cell>
        </row>
        <row r="12438">
          <cell r="A12438">
            <v>8208160</v>
          </cell>
          <cell r="B12438" t="str">
            <v>BOX(AL-CASTING)</v>
          </cell>
          <cell r="C12438" t="str">
            <v>270x370x120방진</v>
          </cell>
          <cell r="D12438" t="str">
            <v>EA</v>
          </cell>
        </row>
        <row r="12439">
          <cell r="A12439">
            <v>8208180</v>
          </cell>
          <cell r="B12439" t="str">
            <v>BOX(황동4T)</v>
          </cell>
          <cell r="C12439" t="str">
            <v>350x150x80</v>
          </cell>
          <cell r="D12439" t="str">
            <v>EA</v>
          </cell>
        </row>
        <row r="12440">
          <cell r="A12440">
            <v>8209001</v>
          </cell>
          <cell r="B12440" t="str">
            <v>자동발매기</v>
          </cell>
          <cell r="C12440" t="str">
            <v>(ATVM)다능식</v>
          </cell>
          <cell r="D12440" t="str">
            <v>대</v>
          </cell>
        </row>
        <row r="12441">
          <cell r="A12441">
            <v>8209002</v>
          </cell>
          <cell r="B12441" t="str">
            <v>자동발매기</v>
          </cell>
          <cell r="C12441" t="str">
            <v>(ATVM)단능식</v>
          </cell>
          <cell r="D12441" t="str">
            <v>대</v>
          </cell>
        </row>
        <row r="12442">
          <cell r="A12442">
            <v>8209003</v>
          </cell>
          <cell r="B12442" t="str">
            <v>자동발매기</v>
          </cell>
          <cell r="C12442" t="str">
            <v>(ATVM)정액권</v>
          </cell>
          <cell r="D12442" t="str">
            <v>대</v>
          </cell>
        </row>
        <row r="12443">
          <cell r="A12443">
            <v>8209004</v>
          </cell>
          <cell r="B12443" t="str">
            <v>자동발권기</v>
          </cell>
          <cell r="C12443" t="str">
            <v>T O M</v>
          </cell>
          <cell r="D12443" t="str">
            <v>대</v>
          </cell>
        </row>
        <row r="12444">
          <cell r="A12444">
            <v>8209005</v>
          </cell>
          <cell r="B12444" t="str">
            <v>자동개집표기</v>
          </cell>
          <cell r="C12444" t="str">
            <v>AGM-1.2.4.5.형</v>
          </cell>
          <cell r="D12444" t="str">
            <v>대</v>
          </cell>
        </row>
        <row r="12445">
          <cell r="A12445">
            <v>8209006</v>
          </cell>
          <cell r="B12445" t="str">
            <v>자동개집표기</v>
          </cell>
          <cell r="C12445" t="str">
            <v>AGM-3 형</v>
          </cell>
          <cell r="D12445" t="str">
            <v>대</v>
          </cell>
        </row>
        <row r="12446">
          <cell r="A12446">
            <v>8209007</v>
          </cell>
          <cell r="B12446" t="str">
            <v>역단위감시시스템</v>
          </cell>
          <cell r="C12446" t="str">
            <v>S M S (MP포함)</v>
          </cell>
          <cell r="D12446" t="str">
            <v>SET</v>
          </cell>
        </row>
        <row r="12447">
          <cell r="A12447">
            <v>8209008</v>
          </cell>
          <cell r="B12447" t="str">
            <v>관리역전산기</v>
          </cell>
          <cell r="C12447" t="str">
            <v>M S C</v>
          </cell>
          <cell r="D12447" t="str">
            <v>SET</v>
          </cell>
        </row>
        <row r="12448">
          <cell r="A12448">
            <v>8209009</v>
          </cell>
          <cell r="B12448" t="str">
            <v>유지관리용전산기</v>
          </cell>
          <cell r="C12448" t="str">
            <v>L M W S</v>
          </cell>
          <cell r="D12448" t="str">
            <v>SET</v>
          </cell>
        </row>
        <row r="12449">
          <cell r="A12449">
            <v>8209010</v>
          </cell>
          <cell r="B12449" t="str">
            <v>자동개폐기</v>
          </cell>
          <cell r="C12449" t="str">
            <v>비상GATE자동개폐</v>
          </cell>
          <cell r="D12449" t="str">
            <v>SET</v>
          </cell>
        </row>
        <row r="12450">
          <cell r="A12450">
            <v>8209011</v>
          </cell>
          <cell r="B12450" t="str">
            <v>자동정산기</v>
          </cell>
          <cell r="C12450" t="str">
            <v>A A D</v>
          </cell>
          <cell r="D12450" t="str">
            <v>SET</v>
          </cell>
        </row>
        <row r="12451">
          <cell r="A12451">
            <v>8209012</v>
          </cell>
          <cell r="B12451" t="str">
            <v>자동개집표기안내기</v>
          </cell>
          <cell r="C12451" t="str">
            <v>A I S</v>
          </cell>
          <cell r="D12451" t="str">
            <v>SET</v>
          </cell>
        </row>
        <row r="12452">
          <cell r="A12452">
            <v>8209013</v>
          </cell>
          <cell r="B12452" t="str">
            <v>중앙전산기</v>
          </cell>
          <cell r="C12452" t="str">
            <v>C C S</v>
          </cell>
          <cell r="D12452" t="str">
            <v>SET</v>
          </cell>
        </row>
        <row r="12453">
          <cell r="A12453">
            <v>8230001</v>
          </cell>
          <cell r="B12453" t="str">
            <v>육각볼트-용융아연</v>
          </cell>
          <cell r="C12453" t="str">
            <v>10 x 20 L</v>
          </cell>
          <cell r="D12453" t="str">
            <v>개</v>
          </cell>
        </row>
        <row r="12454">
          <cell r="A12454">
            <v>8230002</v>
          </cell>
          <cell r="B12454" t="str">
            <v>육각볼트-용융아연</v>
          </cell>
          <cell r="C12454" t="str">
            <v>10 x 25 L</v>
          </cell>
          <cell r="D12454" t="str">
            <v>개</v>
          </cell>
        </row>
        <row r="12455">
          <cell r="A12455">
            <v>8230003</v>
          </cell>
          <cell r="B12455" t="str">
            <v>육각볼트-용융아연</v>
          </cell>
          <cell r="C12455" t="str">
            <v>10 x 30 L</v>
          </cell>
          <cell r="D12455" t="str">
            <v>개</v>
          </cell>
        </row>
        <row r="12456">
          <cell r="A12456">
            <v>8230004</v>
          </cell>
          <cell r="B12456" t="str">
            <v>육각볼트-용융아연</v>
          </cell>
          <cell r="C12456" t="str">
            <v>10 x 35 L</v>
          </cell>
          <cell r="D12456" t="str">
            <v>개</v>
          </cell>
        </row>
        <row r="12457">
          <cell r="A12457">
            <v>8230005</v>
          </cell>
          <cell r="B12457" t="str">
            <v>육각볼트-용융아연</v>
          </cell>
          <cell r="C12457" t="str">
            <v>10 x 40 L</v>
          </cell>
          <cell r="D12457" t="str">
            <v>개</v>
          </cell>
        </row>
        <row r="12458">
          <cell r="A12458">
            <v>8230006</v>
          </cell>
          <cell r="B12458" t="str">
            <v>육각볼트-용융아연</v>
          </cell>
          <cell r="C12458" t="str">
            <v>10 x 45 L</v>
          </cell>
          <cell r="D12458" t="str">
            <v>개</v>
          </cell>
        </row>
        <row r="12459">
          <cell r="A12459">
            <v>8230007</v>
          </cell>
          <cell r="B12459" t="str">
            <v>육각볼트-용융아연</v>
          </cell>
          <cell r="C12459" t="str">
            <v>10 x 50 L</v>
          </cell>
          <cell r="D12459" t="str">
            <v>개</v>
          </cell>
        </row>
        <row r="12460">
          <cell r="A12460">
            <v>8230008</v>
          </cell>
          <cell r="B12460" t="str">
            <v>육각볼트-용융아연</v>
          </cell>
          <cell r="C12460" t="str">
            <v>12 x 20 L</v>
          </cell>
          <cell r="D12460" t="str">
            <v>개</v>
          </cell>
        </row>
        <row r="12461">
          <cell r="A12461">
            <v>8230009</v>
          </cell>
          <cell r="B12461" t="str">
            <v>육각볼트-용융아연</v>
          </cell>
          <cell r="C12461" t="str">
            <v>12 x 25 L</v>
          </cell>
          <cell r="D12461" t="str">
            <v>개</v>
          </cell>
        </row>
        <row r="12462">
          <cell r="A12462">
            <v>8230010</v>
          </cell>
          <cell r="B12462" t="str">
            <v>육각볼트-용융아연</v>
          </cell>
          <cell r="C12462" t="str">
            <v>12 x 30 L</v>
          </cell>
          <cell r="D12462" t="str">
            <v>개</v>
          </cell>
        </row>
        <row r="12463">
          <cell r="A12463">
            <v>8230011</v>
          </cell>
          <cell r="B12463" t="str">
            <v>육각볼트-용융아연</v>
          </cell>
          <cell r="C12463" t="str">
            <v>12 x 35 L</v>
          </cell>
          <cell r="D12463" t="str">
            <v>개</v>
          </cell>
        </row>
        <row r="12464">
          <cell r="A12464">
            <v>8230012</v>
          </cell>
          <cell r="B12464" t="str">
            <v>육각볼트-용융아연</v>
          </cell>
          <cell r="C12464" t="str">
            <v>12 x 40 L</v>
          </cell>
          <cell r="D12464" t="str">
            <v>개</v>
          </cell>
        </row>
        <row r="12465">
          <cell r="A12465">
            <v>8230013</v>
          </cell>
          <cell r="B12465" t="str">
            <v>육각볼트-용융아연</v>
          </cell>
          <cell r="C12465" t="str">
            <v>12 x 45 L</v>
          </cell>
          <cell r="D12465" t="str">
            <v>개</v>
          </cell>
        </row>
        <row r="12466">
          <cell r="A12466">
            <v>8230014</v>
          </cell>
          <cell r="B12466" t="str">
            <v>육각볼트-용융아연</v>
          </cell>
          <cell r="C12466" t="str">
            <v>12 x 50 L</v>
          </cell>
          <cell r="D12466" t="str">
            <v>개</v>
          </cell>
        </row>
        <row r="12467">
          <cell r="A12467">
            <v>8230015</v>
          </cell>
          <cell r="B12467" t="str">
            <v>육각볼트-용융아연</v>
          </cell>
          <cell r="C12467" t="str">
            <v>16 x 30 L</v>
          </cell>
          <cell r="D12467" t="str">
            <v>개</v>
          </cell>
        </row>
        <row r="12468">
          <cell r="A12468">
            <v>8230016</v>
          </cell>
          <cell r="B12468" t="str">
            <v>육각볼트-용융아연</v>
          </cell>
          <cell r="C12468" t="str">
            <v>16 x 35 L</v>
          </cell>
          <cell r="D12468" t="str">
            <v>개</v>
          </cell>
        </row>
        <row r="12469">
          <cell r="A12469">
            <v>8230017</v>
          </cell>
          <cell r="B12469" t="str">
            <v>육각볼트-용융아연</v>
          </cell>
          <cell r="C12469" t="str">
            <v>16 x 40 L</v>
          </cell>
          <cell r="D12469" t="str">
            <v>개</v>
          </cell>
        </row>
        <row r="12470">
          <cell r="A12470">
            <v>8230018</v>
          </cell>
          <cell r="B12470" t="str">
            <v>육각볼트-용융아연</v>
          </cell>
          <cell r="C12470" t="str">
            <v>16 x 45 L</v>
          </cell>
          <cell r="D12470" t="str">
            <v>개</v>
          </cell>
        </row>
        <row r="12471">
          <cell r="A12471">
            <v>8230019</v>
          </cell>
          <cell r="B12471" t="str">
            <v>육각볼트-용융아연</v>
          </cell>
          <cell r="C12471" t="str">
            <v>16 x 50 L</v>
          </cell>
          <cell r="D12471" t="str">
            <v>개</v>
          </cell>
        </row>
        <row r="12472">
          <cell r="A12472">
            <v>8230020</v>
          </cell>
          <cell r="B12472" t="str">
            <v>육각볼트-용융아연</v>
          </cell>
          <cell r="C12472" t="str">
            <v>16 x 55 L</v>
          </cell>
          <cell r="D12472" t="str">
            <v>개</v>
          </cell>
        </row>
        <row r="12473">
          <cell r="A12473">
            <v>8230021</v>
          </cell>
          <cell r="B12473" t="str">
            <v>육각볼트-용융아연</v>
          </cell>
          <cell r="C12473" t="str">
            <v>16 x 60 L</v>
          </cell>
          <cell r="D12473" t="str">
            <v>개</v>
          </cell>
        </row>
        <row r="12474">
          <cell r="A12474">
            <v>8230022</v>
          </cell>
          <cell r="B12474" t="str">
            <v>육각볼트-용융아연</v>
          </cell>
          <cell r="C12474" t="str">
            <v>20 x 30 L</v>
          </cell>
          <cell r="D12474" t="str">
            <v>개</v>
          </cell>
        </row>
        <row r="12475">
          <cell r="A12475">
            <v>8230023</v>
          </cell>
          <cell r="B12475" t="str">
            <v>육각볼트-용융아연</v>
          </cell>
          <cell r="C12475" t="str">
            <v>20 x 35 L</v>
          </cell>
          <cell r="D12475" t="str">
            <v>개</v>
          </cell>
        </row>
        <row r="12476">
          <cell r="A12476">
            <v>8230024</v>
          </cell>
          <cell r="B12476" t="str">
            <v>육각볼트-용융아연</v>
          </cell>
          <cell r="C12476" t="str">
            <v>20 x 40 L</v>
          </cell>
          <cell r="D12476" t="str">
            <v>개</v>
          </cell>
        </row>
        <row r="12477">
          <cell r="A12477">
            <v>8230025</v>
          </cell>
          <cell r="B12477" t="str">
            <v>육각볼트-용융아연</v>
          </cell>
          <cell r="C12477" t="str">
            <v>20 x 45 L</v>
          </cell>
          <cell r="D12477" t="str">
            <v>개</v>
          </cell>
        </row>
        <row r="12478">
          <cell r="A12478">
            <v>8230026</v>
          </cell>
          <cell r="B12478" t="str">
            <v>육각볼트-용융아연</v>
          </cell>
          <cell r="C12478" t="str">
            <v>20 x 50 L</v>
          </cell>
          <cell r="D12478" t="str">
            <v>개</v>
          </cell>
        </row>
        <row r="12479">
          <cell r="A12479">
            <v>8230027</v>
          </cell>
          <cell r="B12479" t="str">
            <v>육각볼트-용융아연</v>
          </cell>
          <cell r="C12479" t="str">
            <v>20 x 55 L</v>
          </cell>
          <cell r="D12479" t="str">
            <v>개</v>
          </cell>
        </row>
        <row r="12480">
          <cell r="A12480">
            <v>8230028</v>
          </cell>
          <cell r="B12480" t="str">
            <v>육각볼트-용융아연</v>
          </cell>
          <cell r="C12480" t="str">
            <v>20 x 60 L</v>
          </cell>
          <cell r="D12480" t="str">
            <v>개</v>
          </cell>
        </row>
        <row r="12481">
          <cell r="A12481">
            <v>8230029</v>
          </cell>
          <cell r="B12481" t="str">
            <v>육각볼트-용융아연</v>
          </cell>
          <cell r="C12481" t="str">
            <v>22 x 30 L</v>
          </cell>
          <cell r="D12481" t="str">
            <v>개</v>
          </cell>
        </row>
        <row r="12482">
          <cell r="A12482">
            <v>8230030</v>
          </cell>
          <cell r="B12482" t="str">
            <v>육각볼트-용융아연</v>
          </cell>
          <cell r="C12482" t="str">
            <v>22 x 35 L</v>
          </cell>
          <cell r="D12482" t="str">
            <v>개</v>
          </cell>
        </row>
        <row r="12483">
          <cell r="A12483">
            <v>8230031</v>
          </cell>
          <cell r="B12483" t="str">
            <v>육각볼트-용융아연</v>
          </cell>
          <cell r="C12483" t="str">
            <v>22 x 40 L</v>
          </cell>
          <cell r="D12483" t="str">
            <v>개</v>
          </cell>
        </row>
        <row r="12484">
          <cell r="A12484">
            <v>8230032</v>
          </cell>
          <cell r="B12484" t="str">
            <v>육각볼트-용융아연</v>
          </cell>
          <cell r="C12484" t="str">
            <v>22 x 45 L</v>
          </cell>
          <cell r="D12484" t="str">
            <v>개</v>
          </cell>
        </row>
        <row r="12485">
          <cell r="A12485">
            <v>8230033</v>
          </cell>
          <cell r="B12485" t="str">
            <v>육각볼트-용융아연</v>
          </cell>
          <cell r="C12485" t="str">
            <v>22 x 50 L</v>
          </cell>
          <cell r="D12485" t="str">
            <v>개</v>
          </cell>
        </row>
        <row r="12486">
          <cell r="A12486">
            <v>8230034</v>
          </cell>
          <cell r="B12486" t="str">
            <v>육각볼트-용융아연</v>
          </cell>
          <cell r="C12486" t="str">
            <v>22 x 55 L</v>
          </cell>
          <cell r="D12486" t="str">
            <v>개</v>
          </cell>
        </row>
        <row r="12487">
          <cell r="A12487">
            <v>8230035</v>
          </cell>
          <cell r="B12487" t="str">
            <v>육각볼트-용융아연</v>
          </cell>
          <cell r="C12487" t="str">
            <v>22 x 60 L</v>
          </cell>
          <cell r="D12487" t="str">
            <v>개</v>
          </cell>
        </row>
        <row r="12488">
          <cell r="A12488">
            <v>8230036</v>
          </cell>
          <cell r="B12488" t="str">
            <v>육각볼트-용융아연</v>
          </cell>
          <cell r="C12488" t="str">
            <v>28 x 80 L</v>
          </cell>
          <cell r="D12488" t="str">
            <v>개</v>
          </cell>
        </row>
        <row r="12489">
          <cell r="A12489">
            <v>8230037</v>
          </cell>
          <cell r="B12489" t="str">
            <v>육각볼트-용융아연</v>
          </cell>
          <cell r="C12489" t="str">
            <v>24 x 65 L</v>
          </cell>
          <cell r="D12489" t="str">
            <v>개</v>
          </cell>
        </row>
        <row r="12490">
          <cell r="A12490">
            <v>8230038</v>
          </cell>
          <cell r="B12490" t="str">
            <v>육각볼트-용융아연</v>
          </cell>
          <cell r="C12490" t="str">
            <v>22 x 65 L</v>
          </cell>
          <cell r="D12490" t="str">
            <v>개</v>
          </cell>
        </row>
        <row r="12491">
          <cell r="A12491">
            <v>8230039</v>
          </cell>
          <cell r="B12491" t="str">
            <v>육각볼트-용융아연</v>
          </cell>
          <cell r="C12491" t="str">
            <v>22 x 70 L</v>
          </cell>
          <cell r="D12491" t="str">
            <v>개</v>
          </cell>
        </row>
        <row r="12492">
          <cell r="A12492">
            <v>8230040</v>
          </cell>
          <cell r="B12492" t="str">
            <v>육각볼트-용융아연</v>
          </cell>
          <cell r="C12492" t="str">
            <v>22 x 80 L</v>
          </cell>
          <cell r="D12492" t="str">
            <v>개</v>
          </cell>
        </row>
        <row r="12493">
          <cell r="A12493">
            <v>8230041</v>
          </cell>
          <cell r="B12493" t="str">
            <v>턴버클-용융아연도</v>
          </cell>
          <cell r="C12493" t="str">
            <v>비단조 16 D</v>
          </cell>
          <cell r="D12493" t="str">
            <v>개</v>
          </cell>
        </row>
        <row r="12494">
          <cell r="A12494">
            <v>8230042</v>
          </cell>
          <cell r="B12494" t="str">
            <v>턴버클-용융아연도</v>
          </cell>
          <cell r="C12494" t="str">
            <v>비단조 19 D</v>
          </cell>
          <cell r="D12494" t="str">
            <v>개</v>
          </cell>
        </row>
        <row r="12495">
          <cell r="A12495">
            <v>8230043</v>
          </cell>
          <cell r="B12495" t="str">
            <v>턴버클-용융아연도</v>
          </cell>
          <cell r="C12495" t="str">
            <v>비단조 22 D</v>
          </cell>
          <cell r="D12495" t="str">
            <v>개</v>
          </cell>
        </row>
        <row r="12496">
          <cell r="A12496">
            <v>8230044</v>
          </cell>
          <cell r="B12496" t="str">
            <v>STUD-용융아연도</v>
          </cell>
          <cell r="C12496" t="str">
            <v>22 x 978 mm</v>
          </cell>
          <cell r="D12496" t="str">
            <v>개</v>
          </cell>
        </row>
        <row r="12497">
          <cell r="A12497">
            <v>8230045</v>
          </cell>
          <cell r="B12497" t="str">
            <v>STUD-용융아연도</v>
          </cell>
          <cell r="C12497" t="str">
            <v>22 x 1120 mm</v>
          </cell>
          <cell r="D12497" t="str">
            <v>개</v>
          </cell>
        </row>
        <row r="12498">
          <cell r="A12498">
            <v>8230046</v>
          </cell>
          <cell r="B12498" t="str">
            <v>매입전스크류</v>
          </cell>
          <cell r="C12498" t="str">
            <v>22x200 mm 용융도</v>
          </cell>
          <cell r="D12498" t="str">
            <v>개</v>
          </cell>
        </row>
        <row r="12499">
          <cell r="A12499">
            <v>8230047</v>
          </cell>
          <cell r="B12499" t="str">
            <v>매입전스크류</v>
          </cell>
          <cell r="C12499" t="str">
            <v>22x60 mm 가볼트</v>
          </cell>
          <cell r="D12499" t="str">
            <v>개</v>
          </cell>
        </row>
        <row r="12500">
          <cell r="A12500">
            <v>8230048</v>
          </cell>
          <cell r="B12500" t="str">
            <v>스텐레스육각볼트</v>
          </cell>
          <cell r="C12500" t="str">
            <v>6 x 30 L</v>
          </cell>
          <cell r="D12500" t="str">
            <v>개</v>
          </cell>
        </row>
        <row r="12501">
          <cell r="A12501">
            <v>8230049</v>
          </cell>
          <cell r="B12501" t="str">
            <v>스텐레스육각볼트</v>
          </cell>
          <cell r="C12501" t="str">
            <v>10 x 20 L</v>
          </cell>
          <cell r="D12501" t="str">
            <v>개</v>
          </cell>
        </row>
        <row r="12502">
          <cell r="A12502">
            <v>8230050</v>
          </cell>
          <cell r="B12502" t="str">
            <v>스텐레스육각볼트</v>
          </cell>
          <cell r="C12502" t="str">
            <v>10 x 25 L</v>
          </cell>
          <cell r="D12502" t="str">
            <v>개</v>
          </cell>
        </row>
        <row r="12503">
          <cell r="A12503">
            <v>8230051</v>
          </cell>
          <cell r="B12503" t="str">
            <v>스텐레스육각볼트</v>
          </cell>
          <cell r="C12503" t="str">
            <v>10 x 30 L</v>
          </cell>
          <cell r="D12503" t="str">
            <v>개</v>
          </cell>
        </row>
        <row r="12504">
          <cell r="A12504">
            <v>8230052</v>
          </cell>
          <cell r="B12504" t="str">
            <v>스텐레스육각볼트</v>
          </cell>
          <cell r="C12504" t="str">
            <v>10 x 35 L</v>
          </cell>
          <cell r="D12504" t="str">
            <v>개</v>
          </cell>
        </row>
        <row r="12505">
          <cell r="A12505">
            <v>8230053</v>
          </cell>
          <cell r="B12505" t="str">
            <v>스텐레스육각볼트</v>
          </cell>
          <cell r="C12505" t="str">
            <v>10 x 40 L</v>
          </cell>
          <cell r="D12505" t="str">
            <v>개</v>
          </cell>
        </row>
        <row r="12506">
          <cell r="A12506">
            <v>8230054</v>
          </cell>
          <cell r="B12506" t="str">
            <v>스텐레스육각볼트</v>
          </cell>
          <cell r="C12506" t="str">
            <v>10 x 45 L</v>
          </cell>
          <cell r="D12506" t="str">
            <v>개</v>
          </cell>
        </row>
        <row r="12507">
          <cell r="A12507">
            <v>8230055</v>
          </cell>
          <cell r="B12507" t="str">
            <v>스텐레스육각볼트</v>
          </cell>
          <cell r="C12507" t="str">
            <v>10 x 50 L</v>
          </cell>
          <cell r="D12507" t="str">
            <v>개</v>
          </cell>
        </row>
        <row r="12508">
          <cell r="A12508">
            <v>8230056</v>
          </cell>
          <cell r="B12508" t="str">
            <v>스텐레스육각볼트</v>
          </cell>
          <cell r="C12508" t="str">
            <v>12 x 20 L</v>
          </cell>
          <cell r="D12508" t="str">
            <v>개</v>
          </cell>
        </row>
        <row r="12509">
          <cell r="A12509">
            <v>8230057</v>
          </cell>
          <cell r="B12509" t="str">
            <v>스텐레스육각볼트</v>
          </cell>
          <cell r="C12509" t="str">
            <v>12 x 25 L</v>
          </cell>
          <cell r="D12509" t="str">
            <v>개</v>
          </cell>
        </row>
        <row r="12510">
          <cell r="A12510">
            <v>8230058</v>
          </cell>
          <cell r="B12510" t="str">
            <v>스텐레스육각볼트</v>
          </cell>
          <cell r="C12510" t="str">
            <v>12 x 30 L</v>
          </cell>
          <cell r="D12510" t="str">
            <v>개</v>
          </cell>
        </row>
        <row r="12511">
          <cell r="A12511">
            <v>8230059</v>
          </cell>
          <cell r="B12511" t="str">
            <v>스텐레스육각볼트</v>
          </cell>
          <cell r="C12511" t="str">
            <v>12 x 35 L</v>
          </cell>
          <cell r="D12511" t="str">
            <v>개</v>
          </cell>
        </row>
        <row r="12512">
          <cell r="A12512">
            <v>8230060</v>
          </cell>
          <cell r="B12512" t="str">
            <v>스텐레스육각볼트</v>
          </cell>
          <cell r="C12512" t="str">
            <v>12 x 40 L</v>
          </cell>
          <cell r="D12512" t="str">
            <v>개</v>
          </cell>
        </row>
        <row r="12513">
          <cell r="A12513">
            <v>8230061</v>
          </cell>
          <cell r="B12513" t="str">
            <v>스텐레스육각볼트</v>
          </cell>
          <cell r="C12513" t="str">
            <v>12 x 45 L</v>
          </cell>
          <cell r="D12513" t="str">
            <v>개</v>
          </cell>
        </row>
        <row r="12514">
          <cell r="A12514">
            <v>8230062</v>
          </cell>
          <cell r="B12514" t="str">
            <v>스텐레스육각볼트</v>
          </cell>
          <cell r="C12514" t="str">
            <v>12 x 50 L</v>
          </cell>
          <cell r="D12514" t="str">
            <v>개</v>
          </cell>
        </row>
        <row r="12515">
          <cell r="A12515">
            <v>8230063</v>
          </cell>
          <cell r="B12515" t="str">
            <v>스텐레스육각볼트</v>
          </cell>
          <cell r="C12515" t="str">
            <v>12 x 100 L</v>
          </cell>
          <cell r="D12515" t="str">
            <v>개</v>
          </cell>
        </row>
        <row r="12516">
          <cell r="A12516">
            <v>8230064</v>
          </cell>
          <cell r="B12516" t="str">
            <v>스텐레스육각볼트</v>
          </cell>
          <cell r="C12516" t="str">
            <v>12 x 150 L</v>
          </cell>
          <cell r="D12516" t="str">
            <v>개</v>
          </cell>
        </row>
        <row r="12517">
          <cell r="A12517">
            <v>8230065</v>
          </cell>
          <cell r="B12517" t="str">
            <v>스텐레스육각볼트</v>
          </cell>
          <cell r="C12517" t="str">
            <v>16 x 30 L</v>
          </cell>
          <cell r="D12517" t="str">
            <v>개</v>
          </cell>
        </row>
        <row r="12518">
          <cell r="A12518">
            <v>8230066</v>
          </cell>
          <cell r="B12518" t="str">
            <v>스텐레스육각볼트</v>
          </cell>
          <cell r="C12518" t="str">
            <v>16 x 35 L</v>
          </cell>
          <cell r="D12518" t="str">
            <v>개</v>
          </cell>
        </row>
        <row r="12519">
          <cell r="A12519">
            <v>8230067</v>
          </cell>
          <cell r="B12519" t="str">
            <v>스텐레스육각볼트</v>
          </cell>
          <cell r="C12519" t="str">
            <v>16 x 40 L</v>
          </cell>
          <cell r="D12519" t="str">
            <v>개</v>
          </cell>
        </row>
        <row r="12520">
          <cell r="A12520">
            <v>8230068</v>
          </cell>
          <cell r="B12520" t="str">
            <v>스텐레스육각볼트</v>
          </cell>
          <cell r="C12520" t="str">
            <v>16 x 45 L</v>
          </cell>
          <cell r="D12520" t="str">
            <v>개</v>
          </cell>
        </row>
        <row r="12521">
          <cell r="A12521">
            <v>8230069</v>
          </cell>
          <cell r="B12521" t="str">
            <v>스텐레스육각볼트</v>
          </cell>
          <cell r="C12521" t="str">
            <v>16 x 50 L</v>
          </cell>
          <cell r="D12521" t="str">
            <v>개</v>
          </cell>
        </row>
        <row r="12522">
          <cell r="A12522">
            <v>8230070</v>
          </cell>
          <cell r="B12522" t="str">
            <v>스텐레스육각볼트</v>
          </cell>
          <cell r="C12522" t="str">
            <v>16 x 55 L</v>
          </cell>
          <cell r="D12522" t="str">
            <v>개</v>
          </cell>
        </row>
        <row r="12523">
          <cell r="A12523">
            <v>8230071</v>
          </cell>
          <cell r="B12523" t="str">
            <v>스텐레스육각볼트</v>
          </cell>
          <cell r="C12523" t="str">
            <v>16 x 60 L</v>
          </cell>
          <cell r="D12523" t="str">
            <v>개</v>
          </cell>
        </row>
        <row r="12524">
          <cell r="A12524">
            <v>8230072</v>
          </cell>
          <cell r="B12524" t="str">
            <v>스텐레스육각볼트</v>
          </cell>
          <cell r="C12524" t="str">
            <v>16 x 100 L</v>
          </cell>
          <cell r="D12524" t="str">
            <v>개</v>
          </cell>
        </row>
        <row r="12525">
          <cell r="A12525">
            <v>8230073</v>
          </cell>
          <cell r="B12525" t="str">
            <v>스텐레스육각볼트</v>
          </cell>
          <cell r="C12525" t="str">
            <v>20 x 100 L</v>
          </cell>
          <cell r="D12525" t="str">
            <v>개</v>
          </cell>
        </row>
        <row r="12526">
          <cell r="A12526">
            <v>8230074</v>
          </cell>
          <cell r="B12526" t="str">
            <v>스텐레스육각볼트</v>
          </cell>
          <cell r="C12526" t="str">
            <v>20 x 150 L</v>
          </cell>
          <cell r="D12526" t="str">
            <v>개</v>
          </cell>
        </row>
        <row r="12527">
          <cell r="A12527">
            <v>8230075</v>
          </cell>
          <cell r="B12527" t="str">
            <v>앵카볼트-용융아연</v>
          </cell>
          <cell r="C12527" t="str">
            <v>10 x 125 L</v>
          </cell>
          <cell r="D12527" t="str">
            <v>개</v>
          </cell>
        </row>
        <row r="12528">
          <cell r="A12528">
            <v>8230076</v>
          </cell>
          <cell r="B12528" t="str">
            <v>앵카볼트-용융아연</v>
          </cell>
          <cell r="C12528" t="str">
            <v>10 x 150 L</v>
          </cell>
          <cell r="D12528" t="str">
            <v>개</v>
          </cell>
        </row>
        <row r="12529">
          <cell r="A12529">
            <v>8230077</v>
          </cell>
          <cell r="B12529" t="str">
            <v>앵카볼트-용융아연</v>
          </cell>
          <cell r="C12529" t="str">
            <v>10 x 200 L</v>
          </cell>
          <cell r="D12529" t="str">
            <v>개</v>
          </cell>
        </row>
        <row r="12530">
          <cell r="A12530">
            <v>8230078</v>
          </cell>
          <cell r="B12530" t="str">
            <v>앵카볼트-용융아연</v>
          </cell>
          <cell r="C12530" t="str">
            <v>10 x 250 L</v>
          </cell>
          <cell r="D12530" t="str">
            <v>개</v>
          </cell>
        </row>
        <row r="12531">
          <cell r="A12531">
            <v>8230079</v>
          </cell>
          <cell r="B12531" t="str">
            <v>앵카볼트-용융아연</v>
          </cell>
          <cell r="C12531" t="str">
            <v>10 x 300 L</v>
          </cell>
          <cell r="D12531" t="str">
            <v>개</v>
          </cell>
        </row>
        <row r="12532">
          <cell r="A12532">
            <v>8230080</v>
          </cell>
          <cell r="B12532" t="str">
            <v>앵카볼트-용융아연</v>
          </cell>
          <cell r="C12532" t="str">
            <v>10 x 350 L</v>
          </cell>
          <cell r="D12532" t="str">
            <v>개</v>
          </cell>
        </row>
        <row r="12533">
          <cell r="A12533">
            <v>8230081</v>
          </cell>
          <cell r="B12533" t="str">
            <v>앵카볼트-용융아연</v>
          </cell>
          <cell r="C12533" t="str">
            <v>10 x 400 L</v>
          </cell>
          <cell r="D12533" t="str">
            <v>개</v>
          </cell>
        </row>
        <row r="12534">
          <cell r="A12534">
            <v>8230082</v>
          </cell>
          <cell r="B12534" t="str">
            <v>앵카볼트-용융아연</v>
          </cell>
          <cell r="C12534" t="str">
            <v>10 x 450 L</v>
          </cell>
          <cell r="D12534" t="str">
            <v>개</v>
          </cell>
        </row>
        <row r="12535">
          <cell r="A12535">
            <v>8230083</v>
          </cell>
          <cell r="B12535" t="str">
            <v>앵카볼트-용융아연</v>
          </cell>
          <cell r="C12535" t="str">
            <v>10 x 500 L</v>
          </cell>
          <cell r="D12535" t="str">
            <v>개</v>
          </cell>
        </row>
        <row r="12536">
          <cell r="A12536">
            <v>8230084</v>
          </cell>
          <cell r="B12536" t="str">
            <v>앵카볼트-용융아연</v>
          </cell>
          <cell r="C12536" t="str">
            <v>12 x 125 L</v>
          </cell>
          <cell r="D12536" t="str">
            <v>개</v>
          </cell>
        </row>
        <row r="12537">
          <cell r="A12537">
            <v>8230085</v>
          </cell>
          <cell r="B12537" t="str">
            <v>앵카볼트-용융아연</v>
          </cell>
          <cell r="C12537" t="str">
            <v>12 x 150 L</v>
          </cell>
          <cell r="D12537" t="str">
            <v>개</v>
          </cell>
        </row>
        <row r="12538">
          <cell r="A12538">
            <v>8230086</v>
          </cell>
          <cell r="B12538" t="str">
            <v>앵카볼트-용융아연</v>
          </cell>
          <cell r="C12538" t="str">
            <v>12 x 200 L</v>
          </cell>
          <cell r="D12538" t="str">
            <v>개</v>
          </cell>
        </row>
        <row r="12539">
          <cell r="A12539">
            <v>8230087</v>
          </cell>
          <cell r="B12539" t="str">
            <v>앵카볼트-용융아연</v>
          </cell>
          <cell r="C12539" t="str">
            <v>12 x 250 L</v>
          </cell>
          <cell r="D12539" t="str">
            <v>개</v>
          </cell>
        </row>
        <row r="12540">
          <cell r="A12540">
            <v>8230088</v>
          </cell>
          <cell r="B12540" t="str">
            <v>앵카볼트-용융아연</v>
          </cell>
          <cell r="C12540" t="str">
            <v>12 x 300 L</v>
          </cell>
          <cell r="D12540" t="str">
            <v>개</v>
          </cell>
        </row>
        <row r="12541">
          <cell r="A12541">
            <v>8230089</v>
          </cell>
          <cell r="B12541" t="str">
            <v>앵카볼트-용융아연</v>
          </cell>
          <cell r="C12541" t="str">
            <v>12 x 350 L</v>
          </cell>
          <cell r="D12541" t="str">
            <v>개</v>
          </cell>
        </row>
        <row r="12542">
          <cell r="A12542">
            <v>8230090</v>
          </cell>
          <cell r="B12542" t="str">
            <v>앵카볼트-용융아연</v>
          </cell>
          <cell r="C12542" t="str">
            <v>12 x 400 L</v>
          </cell>
          <cell r="D12542" t="str">
            <v>개</v>
          </cell>
        </row>
        <row r="12543">
          <cell r="A12543">
            <v>8230091</v>
          </cell>
          <cell r="B12543" t="str">
            <v>앵카볼트-용융아연</v>
          </cell>
          <cell r="C12543" t="str">
            <v>12 x 450 L</v>
          </cell>
          <cell r="D12543" t="str">
            <v>개</v>
          </cell>
        </row>
        <row r="12544">
          <cell r="A12544">
            <v>8230092</v>
          </cell>
          <cell r="B12544" t="str">
            <v>앵카볼트-용융아연</v>
          </cell>
          <cell r="C12544" t="str">
            <v>12 x 500 L</v>
          </cell>
          <cell r="D12544" t="str">
            <v>개</v>
          </cell>
        </row>
        <row r="12545">
          <cell r="A12545">
            <v>8230093</v>
          </cell>
          <cell r="B12545" t="str">
            <v>앵카볼트-용융아연</v>
          </cell>
          <cell r="C12545" t="str">
            <v>16 x 70 L</v>
          </cell>
          <cell r="D12545" t="str">
            <v>개</v>
          </cell>
        </row>
        <row r="12546">
          <cell r="A12546">
            <v>8230094</v>
          </cell>
          <cell r="B12546" t="str">
            <v>앵카볼트-용융아연</v>
          </cell>
          <cell r="C12546" t="str">
            <v>16 x 100 L</v>
          </cell>
          <cell r="D12546" t="str">
            <v>개</v>
          </cell>
        </row>
        <row r="12547">
          <cell r="A12547">
            <v>8230095</v>
          </cell>
          <cell r="B12547" t="str">
            <v>앵카볼트-용융아연</v>
          </cell>
          <cell r="C12547" t="str">
            <v>16 x 125 L</v>
          </cell>
          <cell r="D12547" t="str">
            <v>개</v>
          </cell>
        </row>
        <row r="12548">
          <cell r="A12548">
            <v>8230096</v>
          </cell>
          <cell r="B12548" t="str">
            <v>앵카볼트-용융아연</v>
          </cell>
          <cell r="C12548" t="str">
            <v>16 x 130 L</v>
          </cell>
          <cell r="D12548" t="str">
            <v>개</v>
          </cell>
        </row>
        <row r="12549">
          <cell r="A12549">
            <v>8230097</v>
          </cell>
          <cell r="B12549" t="str">
            <v>앵카볼트-용융아연</v>
          </cell>
          <cell r="C12549" t="str">
            <v>16 x 150 L</v>
          </cell>
          <cell r="D12549" t="str">
            <v>개</v>
          </cell>
        </row>
        <row r="12550">
          <cell r="A12550">
            <v>8230098</v>
          </cell>
          <cell r="B12550" t="str">
            <v>앵카볼트-용융아연</v>
          </cell>
          <cell r="C12550" t="str">
            <v>16 x 200 L</v>
          </cell>
          <cell r="D12550" t="str">
            <v>개</v>
          </cell>
        </row>
        <row r="12551">
          <cell r="A12551">
            <v>8230099</v>
          </cell>
          <cell r="B12551" t="str">
            <v>앵카볼트-용융아연</v>
          </cell>
          <cell r="C12551" t="str">
            <v>16 x 250 L</v>
          </cell>
          <cell r="D12551" t="str">
            <v>개</v>
          </cell>
        </row>
        <row r="12552">
          <cell r="A12552">
            <v>8230100</v>
          </cell>
          <cell r="B12552" t="str">
            <v>앵카볼트-용융아연</v>
          </cell>
          <cell r="C12552" t="str">
            <v>16 x 300 L</v>
          </cell>
          <cell r="D12552" t="str">
            <v>개</v>
          </cell>
        </row>
        <row r="12553">
          <cell r="A12553">
            <v>8230101</v>
          </cell>
          <cell r="B12553" t="str">
            <v>앵카볼트-용융아연</v>
          </cell>
          <cell r="C12553" t="str">
            <v>16 x 350 L</v>
          </cell>
          <cell r="D12553" t="str">
            <v>개</v>
          </cell>
        </row>
        <row r="12554">
          <cell r="A12554">
            <v>8230102</v>
          </cell>
          <cell r="B12554" t="str">
            <v>앵카볼트-용융아연</v>
          </cell>
          <cell r="C12554" t="str">
            <v>16 x 400 L</v>
          </cell>
          <cell r="D12554" t="str">
            <v>개</v>
          </cell>
        </row>
        <row r="12555">
          <cell r="A12555">
            <v>8230103</v>
          </cell>
          <cell r="B12555" t="str">
            <v>앵카볼트-용융아연</v>
          </cell>
          <cell r="C12555" t="str">
            <v>16 x 450 L</v>
          </cell>
          <cell r="D12555" t="str">
            <v>개</v>
          </cell>
        </row>
        <row r="12556">
          <cell r="A12556">
            <v>8230104</v>
          </cell>
          <cell r="B12556" t="str">
            <v>앵카볼트-용융아연</v>
          </cell>
          <cell r="C12556" t="str">
            <v>20 x 125 L</v>
          </cell>
          <cell r="D12556" t="str">
            <v>개</v>
          </cell>
        </row>
        <row r="12557">
          <cell r="A12557">
            <v>8230105</v>
          </cell>
          <cell r="B12557" t="str">
            <v>앵카볼트-용융아연</v>
          </cell>
          <cell r="C12557" t="str">
            <v>20 x 150 L</v>
          </cell>
          <cell r="D12557" t="str">
            <v>개</v>
          </cell>
        </row>
        <row r="12558">
          <cell r="A12558">
            <v>8230106</v>
          </cell>
          <cell r="B12558" t="str">
            <v>앵카볼트-용융아연</v>
          </cell>
          <cell r="C12558" t="str">
            <v>20 x 200 L</v>
          </cell>
          <cell r="D12558" t="str">
            <v>개</v>
          </cell>
        </row>
        <row r="12559">
          <cell r="A12559">
            <v>8230107</v>
          </cell>
          <cell r="B12559" t="str">
            <v>앵카볼트-용융아연</v>
          </cell>
          <cell r="C12559" t="str">
            <v>20 x 250 L</v>
          </cell>
          <cell r="D12559" t="str">
            <v>개</v>
          </cell>
        </row>
        <row r="12560">
          <cell r="A12560">
            <v>8230108</v>
          </cell>
          <cell r="B12560" t="str">
            <v>앵카볼트-용융아연</v>
          </cell>
          <cell r="C12560" t="str">
            <v>20 x 300 L</v>
          </cell>
          <cell r="D12560" t="str">
            <v>개</v>
          </cell>
        </row>
        <row r="12561">
          <cell r="A12561">
            <v>8230109</v>
          </cell>
          <cell r="B12561" t="str">
            <v>앵카볼트-용융아연</v>
          </cell>
          <cell r="C12561" t="str">
            <v>20 x 350 L</v>
          </cell>
          <cell r="D12561" t="str">
            <v>개</v>
          </cell>
        </row>
        <row r="12562">
          <cell r="A12562">
            <v>8230110</v>
          </cell>
          <cell r="B12562" t="str">
            <v>앵카볼트-용융아연</v>
          </cell>
          <cell r="C12562" t="str">
            <v>20 x 400 L</v>
          </cell>
          <cell r="D12562" t="str">
            <v>개</v>
          </cell>
        </row>
        <row r="12563">
          <cell r="A12563">
            <v>8230111</v>
          </cell>
          <cell r="B12563" t="str">
            <v>앵카볼트-용융아연</v>
          </cell>
          <cell r="C12563" t="str">
            <v>20 x 450 L</v>
          </cell>
          <cell r="D12563" t="str">
            <v>개</v>
          </cell>
        </row>
        <row r="12564">
          <cell r="A12564">
            <v>8230112</v>
          </cell>
          <cell r="B12564" t="str">
            <v>앵카볼트-용융아연</v>
          </cell>
          <cell r="C12564" t="str">
            <v>20 x 500 L</v>
          </cell>
          <cell r="D12564" t="str">
            <v>개</v>
          </cell>
        </row>
        <row r="12565">
          <cell r="A12565">
            <v>8230113</v>
          </cell>
          <cell r="B12565" t="str">
            <v>앵카볼트-용융아연</v>
          </cell>
          <cell r="C12565" t="str">
            <v>22 x 125 L</v>
          </cell>
          <cell r="D12565" t="str">
            <v>개</v>
          </cell>
        </row>
        <row r="12566">
          <cell r="A12566">
            <v>8230114</v>
          </cell>
          <cell r="B12566" t="str">
            <v>앵카볼트-용융아연</v>
          </cell>
          <cell r="C12566" t="str">
            <v>22 x 150 L</v>
          </cell>
          <cell r="D12566" t="str">
            <v>개</v>
          </cell>
        </row>
        <row r="12567">
          <cell r="A12567">
            <v>8230115</v>
          </cell>
          <cell r="B12567" t="str">
            <v>앵카볼트-용융아연</v>
          </cell>
          <cell r="C12567" t="str">
            <v>22 x 200 L</v>
          </cell>
          <cell r="D12567" t="str">
            <v>개</v>
          </cell>
        </row>
        <row r="12568">
          <cell r="A12568">
            <v>8230116</v>
          </cell>
          <cell r="B12568" t="str">
            <v>앵카볼트-용융아연</v>
          </cell>
          <cell r="C12568" t="str">
            <v>22 x 250 L</v>
          </cell>
          <cell r="D12568" t="str">
            <v>개</v>
          </cell>
        </row>
        <row r="12569">
          <cell r="A12569">
            <v>8230117</v>
          </cell>
          <cell r="B12569" t="str">
            <v>앵카볼트-용융아연</v>
          </cell>
          <cell r="C12569" t="str">
            <v>22 x 300 L</v>
          </cell>
          <cell r="D12569" t="str">
            <v>개</v>
          </cell>
        </row>
        <row r="12570">
          <cell r="A12570">
            <v>8230118</v>
          </cell>
          <cell r="B12570" t="str">
            <v>앵카볼트-용융아연</v>
          </cell>
          <cell r="C12570" t="str">
            <v>22 x 350 L</v>
          </cell>
          <cell r="D12570" t="str">
            <v>개</v>
          </cell>
        </row>
        <row r="12571">
          <cell r="A12571">
            <v>8230119</v>
          </cell>
          <cell r="B12571" t="str">
            <v>앵카볼트-용융아연</v>
          </cell>
          <cell r="C12571" t="str">
            <v>22 x 400 L</v>
          </cell>
          <cell r="D12571" t="str">
            <v>개</v>
          </cell>
        </row>
        <row r="12572">
          <cell r="A12572">
            <v>8230120</v>
          </cell>
          <cell r="B12572" t="str">
            <v>앵카볼트-용융아연</v>
          </cell>
          <cell r="C12572" t="str">
            <v>22 x 450 L</v>
          </cell>
          <cell r="D12572" t="str">
            <v>개</v>
          </cell>
        </row>
        <row r="12573">
          <cell r="A12573">
            <v>8230121</v>
          </cell>
          <cell r="B12573" t="str">
            <v>앵카볼트-용융아연</v>
          </cell>
          <cell r="C12573" t="str">
            <v>22 x 500 L</v>
          </cell>
          <cell r="D12573" t="str">
            <v>개</v>
          </cell>
        </row>
        <row r="12574">
          <cell r="A12574">
            <v>8230122</v>
          </cell>
          <cell r="B12574" t="str">
            <v>앵카볼트-용융아연</v>
          </cell>
          <cell r="C12574" t="str">
            <v>24 x 125 L</v>
          </cell>
          <cell r="D12574" t="str">
            <v>개</v>
          </cell>
        </row>
        <row r="12575">
          <cell r="A12575">
            <v>8230123</v>
          </cell>
          <cell r="B12575" t="str">
            <v>앵카볼트-용융아연</v>
          </cell>
          <cell r="C12575" t="str">
            <v>24 x 150 L</v>
          </cell>
          <cell r="D12575" t="str">
            <v>개</v>
          </cell>
        </row>
        <row r="12576">
          <cell r="A12576">
            <v>8230124</v>
          </cell>
          <cell r="B12576" t="str">
            <v>앵카볼트-용융아연</v>
          </cell>
          <cell r="C12576" t="str">
            <v>24 x 200 L</v>
          </cell>
          <cell r="D12576" t="str">
            <v>개</v>
          </cell>
        </row>
        <row r="12577">
          <cell r="A12577">
            <v>8230125</v>
          </cell>
          <cell r="B12577" t="str">
            <v>앵카볼트-용융아연</v>
          </cell>
          <cell r="C12577" t="str">
            <v>24 x 250 L</v>
          </cell>
          <cell r="D12577" t="str">
            <v>개</v>
          </cell>
        </row>
        <row r="12578">
          <cell r="A12578">
            <v>8230126</v>
          </cell>
          <cell r="B12578" t="str">
            <v>앵카볼트-용융아연</v>
          </cell>
          <cell r="C12578" t="str">
            <v>24 x 300 L</v>
          </cell>
          <cell r="D12578" t="str">
            <v>개</v>
          </cell>
        </row>
        <row r="12579">
          <cell r="A12579">
            <v>8230127</v>
          </cell>
          <cell r="B12579" t="str">
            <v>앵카볼트-용융아연</v>
          </cell>
          <cell r="C12579" t="str">
            <v>24 x 350 L</v>
          </cell>
          <cell r="D12579" t="str">
            <v>개</v>
          </cell>
        </row>
        <row r="12580">
          <cell r="A12580">
            <v>8230128</v>
          </cell>
          <cell r="B12580" t="str">
            <v>앵카볼트-용융아연</v>
          </cell>
          <cell r="C12580" t="str">
            <v>24 x 400 L</v>
          </cell>
          <cell r="D12580" t="str">
            <v>개</v>
          </cell>
        </row>
        <row r="12581">
          <cell r="A12581">
            <v>8230129</v>
          </cell>
          <cell r="B12581" t="str">
            <v>앵카볼트-용융아연</v>
          </cell>
          <cell r="C12581" t="str">
            <v>24 x 450 L</v>
          </cell>
          <cell r="D12581" t="str">
            <v>개</v>
          </cell>
        </row>
        <row r="12582">
          <cell r="A12582">
            <v>8230130</v>
          </cell>
          <cell r="B12582" t="str">
            <v>앵카볼트-용융아연</v>
          </cell>
          <cell r="C12582" t="str">
            <v>24 x 500 L</v>
          </cell>
          <cell r="D12582" t="str">
            <v>개</v>
          </cell>
        </row>
        <row r="12583">
          <cell r="A12583">
            <v>8230131</v>
          </cell>
          <cell r="B12583" t="str">
            <v>스트롱앵카</v>
          </cell>
          <cell r="C12583" t="str">
            <v>10 mm -용융아연</v>
          </cell>
          <cell r="D12583" t="str">
            <v>개</v>
          </cell>
        </row>
        <row r="12584">
          <cell r="A12584">
            <v>8230132</v>
          </cell>
          <cell r="B12584" t="str">
            <v>스트롱앵카</v>
          </cell>
          <cell r="C12584" t="str">
            <v>12 mm -용융아연</v>
          </cell>
          <cell r="D12584" t="str">
            <v>개</v>
          </cell>
        </row>
        <row r="12585">
          <cell r="A12585">
            <v>8230133</v>
          </cell>
          <cell r="B12585" t="str">
            <v>스트롱앵카</v>
          </cell>
          <cell r="C12585" t="str">
            <v>14 mm -용융아연</v>
          </cell>
          <cell r="D12585" t="str">
            <v>개</v>
          </cell>
        </row>
        <row r="12586">
          <cell r="A12586">
            <v>8230134</v>
          </cell>
          <cell r="B12586" t="str">
            <v>스트롱앵카</v>
          </cell>
          <cell r="C12586" t="str">
            <v>16 mm -용융아연</v>
          </cell>
          <cell r="D12586" t="str">
            <v>개</v>
          </cell>
        </row>
        <row r="12587">
          <cell r="A12587">
            <v>8230135</v>
          </cell>
          <cell r="B12587" t="str">
            <v>스트롱앵카</v>
          </cell>
          <cell r="C12587" t="str">
            <v>18 mm -용융아연</v>
          </cell>
          <cell r="D12587" t="str">
            <v>개</v>
          </cell>
        </row>
        <row r="12588">
          <cell r="A12588">
            <v>8230136</v>
          </cell>
          <cell r="B12588" t="str">
            <v>스트롱앵카</v>
          </cell>
          <cell r="C12588" t="str">
            <v>20 mm -용융아연</v>
          </cell>
          <cell r="D12588" t="str">
            <v>개</v>
          </cell>
        </row>
        <row r="12589">
          <cell r="A12589">
            <v>8230137</v>
          </cell>
          <cell r="B12589" t="str">
            <v>세트앵카-용융아연</v>
          </cell>
          <cell r="C12589" t="str">
            <v>10 x 75 L</v>
          </cell>
          <cell r="D12589" t="str">
            <v>개</v>
          </cell>
        </row>
        <row r="12590">
          <cell r="A12590">
            <v>8230138</v>
          </cell>
          <cell r="B12590" t="str">
            <v>세트앵카-용융아연</v>
          </cell>
          <cell r="C12590" t="str">
            <v>12 x 100 L</v>
          </cell>
          <cell r="D12590" t="str">
            <v>개</v>
          </cell>
        </row>
        <row r="12591">
          <cell r="A12591">
            <v>8230139</v>
          </cell>
          <cell r="B12591" t="str">
            <v>세트앵카-용융아연</v>
          </cell>
          <cell r="C12591" t="str">
            <v>16 x 120 L</v>
          </cell>
          <cell r="D12591" t="str">
            <v>개</v>
          </cell>
        </row>
        <row r="12592">
          <cell r="A12592">
            <v>8230140</v>
          </cell>
          <cell r="B12592" t="str">
            <v>세트앵카-용융아연</v>
          </cell>
          <cell r="C12592" t="str">
            <v>16 x 125 L</v>
          </cell>
          <cell r="D12592" t="str">
            <v>개</v>
          </cell>
        </row>
        <row r="12593">
          <cell r="A12593">
            <v>8230141</v>
          </cell>
          <cell r="B12593" t="str">
            <v>세트앵카-용융아연</v>
          </cell>
          <cell r="C12593" t="str">
            <v>18 x 150 L</v>
          </cell>
          <cell r="D12593" t="str">
            <v>개</v>
          </cell>
        </row>
        <row r="12594">
          <cell r="A12594">
            <v>8230142</v>
          </cell>
          <cell r="B12594" t="str">
            <v>세트앵카-용융아연</v>
          </cell>
          <cell r="C12594" t="str">
            <v>20 x 150 L</v>
          </cell>
          <cell r="D12594" t="str">
            <v>개</v>
          </cell>
        </row>
        <row r="12595">
          <cell r="A12595">
            <v>8230143</v>
          </cell>
          <cell r="B12595" t="str">
            <v>세트앵카-용융아연</v>
          </cell>
          <cell r="C12595" t="str">
            <v>22 x 175 L</v>
          </cell>
          <cell r="D12595" t="str">
            <v>개</v>
          </cell>
        </row>
        <row r="12596">
          <cell r="A12596">
            <v>8230144</v>
          </cell>
          <cell r="B12596" t="str">
            <v>세트앵카-용융아연</v>
          </cell>
          <cell r="C12596" t="str">
            <v>22 x 200 L</v>
          </cell>
          <cell r="D12596" t="str">
            <v>개</v>
          </cell>
        </row>
        <row r="12597">
          <cell r="A12597">
            <v>8230145</v>
          </cell>
          <cell r="B12597" t="str">
            <v>세트앵카-용융아연</v>
          </cell>
          <cell r="C12597" t="str">
            <v>24 x 200 L</v>
          </cell>
          <cell r="D12597" t="str">
            <v>개</v>
          </cell>
        </row>
        <row r="12598">
          <cell r="A12598">
            <v>8230146</v>
          </cell>
          <cell r="B12598" t="str">
            <v>케미칼앵카</v>
          </cell>
          <cell r="C12598" t="str">
            <v>M 10 x 130</v>
          </cell>
          <cell r="D12598" t="str">
            <v>개</v>
          </cell>
        </row>
        <row r="12599">
          <cell r="A12599">
            <v>8230147</v>
          </cell>
          <cell r="B12599" t="str">
            <v>케미칼앵카</v>
          </cell>
          <cell r="C12599" t="str">
            <v>M 12 x 130</v>
          </cell>
          <cell r="D12599" t="str">
            <v>개</v>
          </cell>
        </row>
        <row r="12600">
          <cell r="A12600">
            <v>8230148</v>
          </cell>
          <cell r="B12600" t="str">
            <v>케미칼앵카</v>
          </cell>
          <cell r="C12600" t="str">
            <v>M 16 x 190</v>
          </cell>
          <cell r="D12600" t="str">
            <v>개</v>
          </cell>
        </row>
        <row r="12601">
          <cell r="A12601">
            <v>8230149</v>
          </cell>
          <cell r="B12601" t="str">
            <v>케미칼앵카</v>
          </cell>
          <cell r="C12601" t="str">
            <v>M 20 x 240</v>
          </cell>
          <cell r="D12601" t="str">
            <v>개</v>
          </cell>
        </row>
        <row r="12602">
          <cell r="A12602">
            <v>8230150</v>
          </cell>
          <cell r="B12602" t="str">
            <v>케미칼앵카</v>
          </cell>
          <cell r="C12602" t="str">
            <v>M 24 x 290</v>
          </cell>
          <cell r="D12602" t="str">
            <v>개</v>
          </cell>
        </row>
        <row r="12603">
          <cell r="A12603">
            <v>8230151</v>
          </cell>
          <cell r="B12603" t="str">
            <v>전산볼트-용융아연</v>
          </cell>
          <cell r="C12603" t="str">
            <v>M 10 x 1000 L</v>
          </cell>
          <cell r="D12603" t="str">
            <v>개</v>
          </cell>
        </row>
        <row r="12604">
          <cell r="A12604">
            <v>8230152</v>
          </cell>
          <cell r="B12604" t="str">
            <v>전산볼트-용융아연</v>
          </cell>
          <cell r="C12604" t="str">
            <v>M 12 x 1000 L</v>
          </cell>
          <cell r="D12604" t="str">
            <v>개</v>
          </cell>
        </row>
        <row r="12605">
          <cell r="A12605">
            <v>8230153</v>
          </cell>
          <cell r="B12605" t="str">
            <v>전산볼트-용융아연</v>
          </cell>
          <cell r="C12605" t="str">
            <v>M 16 x 1000 L</v>
          </cell>
          <cell r="D12605" t="str">
            <v>개</v>
          </cell>
        </row>
        <row r="12606">
          <cell r="A12606">
            <v>8230154</v>
          </cell>
          <cell r="B12606" t="str">
            <v>전산볼트-용융아연</v>
          </cell>
          <cell r="C12606" t="str">
            <v>M 20 x 1000 L</v>
          </cell>
          <cell r="D12606" t="str">
            <v>개</v>
          </cell>
        </row>
        <row r="12607">
          <cell r="A12607">
            <v>8230155</v>
          </cell>
          <cell r="B12607" t="str">
            <v>스텐전산볼트</v>
          </cell>
          <cell r="C12607" t="str">
            <v>M 10 x 1000 L</v>
          </cell>
          <cell r="D12607" t="str">
            <v>개</v>
          </cell>
        </row>
        <row r="12608">
          <cell r="A12608">
            <v>8230156</v>
          </cell>
          <cell r="B12608" t="str">
            <v>스텐전산볼트</v>
          </cell>
          <cell r="C12608" t="str">
            <v>M 12 x 1000 L</v>
          </cell>
          <cell r="D12608" t="str">
            <v>개</v>
          </cell>
        </row>
        <row r="12609">
          <cell r="A12609">
            <v>8230157</v>
          </cell>
          <cell r="B12609" t="str">
            <v>스텐전산볼트</v>
          </cell>
          <cell r="C12609" t="str">
            <v>M 16 x 1000 L</v>
          </cell>
          <cell r="D12609" t="str">
            <v>개</v>
          </cell>
        </row>
        <row r="12610">
          <cell r="A12610">
            <v>8230158</v>
          </cell>
          <cell r="B12610" t="str">
            <v>스텐전산볼트</v>
          </cell>
          <cell r="C12610" t="str">
            <v>M 20 x 1000 L</v>
          </cell>
          <cell r="D12610" t="str">
            <v>개</v>
          </cell>
        </row>
        <row r="12611">
          <cell r="A12611">
            <v>8230159</v>
          </cell>
          <cell r="B12611" t="str">
            <v>행거볼트-용융아연</v>
          </cell>
          <cell r="C12611" t="str">
            <v>M 10 x 1000 L</v>
          </cell>
          <cell r="D12611" t="str">
            <v>개</v>
          </cell>
        </row>
        <row r="12612">
          <cell r="A12612">
            <v>8230160</v>
          </cell>
          <cell r="B12612" t="str">
            <v>행거볼트-용융아연</v>
          </cell>
          <cell r="C12612" t="str">
            <v>M 12 x 1000 L</v>
          </cell>
          <cell r="D12612" t="str">
            <v>개</v>
          </cell>
        </row>
        <row r="12613">
          <cell r="A12613">
            <v>8230161</v>
          </cell>
          <cell r="B12613" t="str">
            <v>행거볼트-용융아연</v>
          </cell>
          <cell r="C12613" t="str">
            <v>M 16 x 1000 L</v>
          </cell>
          <cell r="D12613" t="str">
            <v>개</v>
          </cell>
        </row>
        <row r="12614">
          <cell r="A12614">
            <v>8230162</v>
          </cell>
          <cell r="B12614" t="str">
            <v>행거볼트-용융아연</v>
          </cell>
          <cell r="C12614" t="str">
            <v>M 20 x 1000 L</v>
          </cell>
          <cell r="D12614" t="str">
            <v>개</v>
          </cell>
        </row>
        <row r="12615">
          <cell r="A12615">
            <v>8230163</v>
          </cell>
          <cell r="B12615" t="str">
            <v>육각너트-용융아연</v>
          </cell>
          <cell r="C12615" t="str">
            <v>M 10</v>
          </cell>
          <cell r="D12615" t="str">
            <v>개</v>
          </cell>
        </row>
        <row r="12616">
          <cell r="A12616">
            <v>8230164</v>
          </cell>
          <cell r="B12616" t="str">
            <v>육각너트-용융아연</v>
          </cell>
          <cell r="C12616" t="str">
            <v>M 12</v>
          </cell>
          <cell r="D12616" t="str">
            <v>개</v>
          </cell>
        </row>
        <row r="12617">
          <cell r="A12617">
            <v>8230165</v>
          </cell>
          <cell r="B12617" t="str">
            <v>육각너트-용융아연</v>
          </cell>
          <cell r="C12617" t="str">
            <v>M 16</v>
          </cell>
          <cell r="D12617" t="str">
            <v>개</v>
          </cell>
        </row>
        <row r="12618">
          <cell r="A12618">
            <v>8230166</v>
          </cell>
          <cell r="B12618" t="str">
            <v>육각너트-용융아연</v>
          </cell>
          <cell r="C12618" t="str">
            <v>M 20</v>
          </cell>
          <cell r="D12618" t="str">
            <v>개</v>
          </cell>
        </row>
        <row r="12619">
          <cell r="A12619">
            <v>8230167</v>
          </cell>
          <cell r="B12619" t="str">
            <v>육각너트-용융아연</v>
          </cell>
          <cell r="C12619" t="str">
            <v>M 22</v>
          </cell>
          <cell r="D12619" t="str">
            <v>개</v>
          </cell>
        </row>
        <row r="12620">
          <cell r="A12620">
            <v>8230168</v>
          </cell>
          <cell r="B12620" t="str">
            <v>육각너트-용융아연</v>
          </cell>
          <cell r="C12620" t="str">
            <v>M 24</v>
          </cell>
          <cell r="D12620" t="str">
            <v>개</v>
          </cell>
        </row>
        <row r="12621">
          <cell r="A12621">
            <v>8230169</v>
          </cell>
          <cell r="B12621" t="str">
            <v>육각너트-용융아연</v>
          </cell>
          <cell r="C12621" t="str">
            <v>M 28</v>
          </cell>
          <cell r="D12621" t="str">
            <v>개</v>
          </cell>
        </row>
        <row r="12622">
          <cell r="A12622">
            <v>8230170</v>
          </cell>
          <cell r="B12622" t="str">
            <v>스텐육각너트</v>
          </cell>
          <cell r="C12622" t="str">
            <v>M 10</v>
          </cell>
          <cell r="D12622" t="str">
            <v>개</v>
          </cell>
        </row>
        <row r="12623">
          <cell r="A12623">
            <v>8230171</v>
          </cell>
          <cell r="B12623" t="str">
            <v>스텐육각너트</v>
          </cell>
          <cell r="C12623" t="str">
            <v>M 12</v>
          </cell>
          <cell r="D12623" t="str">
            <v>개</v>
          </cell>
        </row>
        <row r="12624">
          <cell r="A12624">
            <v>8230172</v>
          </cell>
          <cell r="B12624" t="str">
            <v>스텐육각너트</v>
          </cell>
          <cell r="C12624" t="str">
            <v>M 16</v>
          </cell>
          <cell r="D12624" t="str">
            <v>개</v>
          </cell>
        </row>
        <row r="12625">
          <cell r="A12625">
            <v>8230173</v>
          </cell>
          <cell r="B12625" t="str">
            <v>스텐육각너트</v>
          </cell>
          <cell r="C12625" t="str">
            <v>M 20</v>
          </cell>
          <cell r="D12625" t="str">
            <v>개</v>
          </cell>
        </row>
        <row r="12626">
          <cell r="A12626">
            <v>8230174</v>
          </cell>
          <cell r="B12626" t="str">
            <v>스텐육각너트</v>
          </cell>
          <cell r="C12626" t="str">
            <v>M 22</v>
          </cell>
          <cell r="D12626" t="str">
            <v>개</v>
          </cell>
        </row>
        <row r="12627">
          <cell r="A12627">
            <v>8230175</v>
          </cell>
          <cell r="B12627" t="str">
            <v>스텐육각너트</v>
          </cell>
          <cell r="C12627" t="str">
            <v>M 24</v>
          </cell>
          <cell r="D12627" t="str">
            <v>개</v>
          </cell>
        </row>
        <row r="12628">
          <cell r="A12628">
            <v>8230176</v>
          </cell>
          <cell r="B12628" t="str">
            <v>스텐육각너트</v>
          </cell>
          <cell r="C12628" t="str">
            <v>M 28</v>
          </cell>
          <cell r="D12628" t="str">
            <v>개</v>
          </cell>
        </row>
        <row r="12629">
          <cell r="A12629">
            <v>8230177</v>
          </cell>
          <cell r="B12629" t="str">
            <v>황동평와셔</v>
          </cell>
          <cell r="C12629" t="str">
            <v>M 10</v>
          </cell>
          <cell r="D12629" t="str">
            <v>개</v>
          </cell>
        </row>
        <row r="12630">
          <cell r="A12630">
            <v>8230178</v>
          </cell>
          <cell r="B12630" t="str">
            <v>황동평와셔</v>
          </cell>
          <cell r="C12630" t="str">
            <v>M 12</v>
          </cell>
          <cell r="D12630" t="str">
            <v>개</v>
          </cell>
        </row>
        <row r="12631">
          <cell r="A12631">
            <v>8230179</v>
          </cell>
          <cell r="B12631" t="str">
            <v>황동평와셔</v>
          </cell>
          <cell r="C12631" t="str">
            <v>M 16</v>
          </cell>
          <cell r="D12631" t="str">
            <v>개</v>
          </cell>
        </row>
        <row r="12632">
          <cell r="A12632">
            <v>8230180</v>
          </cell>
          <cell r="B12632" t="str">
            <v>황동평와셔</v>
          </cell>
          <cell r="C12632" t="str">
            <v>M 20</v>
          </cell>
          <cell r="D12632" t="str">
            <v>개</v>
          </cell>
        </row>
        <row r="12633">
          <cell r="A12633">
            <v>8230181</v>
          </cell>
          <cell r="B12633" t="str">
            <v>황동평와셔</v>
          </cell>
          <cell r="C12633" t="str">
            <v>M 22</v>
          </cell>
          <cell r="D12633" t="str">
            <v>개</v>
          </cell>
        </row>
        <row r="12634">
          <cell r="A12634">
            <v>8230182</v>
          </cell>
          <cell r="B12634" t="str">
            <v>황동평와셔</v>
          </cell>
          <cell r="C12634" t="str">
            <v>M 24</v>
          </cell>
          <cell r="D12634" t="str">
            <v>개</v>
          </cell>
        </row>
        <row r="12635">
          <cell r="A12635">
            <v>8230183</v>
          </cell>
          <cell r="B12635" t="str">
            <v>황동평와셔</v>
          </cell>
          <cell r="C12635" t="str">
            <v>M 28</v>
          </cell>
          <cell r="D12635" t="str">
            <v>개</v>
          </cell>
        </row>
        <row r="12636">
          <cell r="A12636">
            <v>8230184</v>
          </cell>
          <cell r="B12636" t="str">
            <v>스텐평와셔</v>
          </cell>
          <cell r="C12636" t="str">
            <v>M 10</v>
          </cell>
          <cell r="D12636" t="str">
            <v>개</v>
          </cell>
        </row>
        <row r="12637">
          <cell r="A12637">
            <v>8230185</v>
          </cell>
          <cell r="B12637" t="str">
            <v>스텐평와셔</v>
          </cell>
          <cell r="C12637" t="str">
            <v>M 12</v>
          </cell>
          <cell r="D12637" t="str">
            <v>개</v>
          </cell>
        </row>
        <row r="12638">
          <cell r="A12638">
            <v>8230186</v>
          </cell>
          <cell r="B12638" t="str">
            <v>스텐평와셔</v>
          </cell>
          <cell r="C12638" t="str">
            <v>M 16</v>
          </cell>
          <cell r="D12638" t="str">
            <v>개</v>
          </cell>
        </row>
        <row r="12639">
          <cell r="A12639">
            <v>8230187</v>
          </cell>
          <cell r="B12639" t="str">
            <v>스텐평와셔</v>
          </cell>
          <cell r="C12639" t="str">
            <v>M 20</v>
          </cell>
          <cell r="D12639" t="str">
            <v>개</v>
          </cell>
        </row>
        <row r="12640">
          <cell r="A12640">
            <v>8230188</v>
          </cell>
          <cell r="B12640" t="str">
            <v>스텐평와셔</v>
          </cell>
          <cell r="C12640" t="str">
            <v>M 22</v>
          </cell>
          <cell r="D12640" t="str">
            <v>개</v>
          </cell>
        </row>
        <row r="12641">
          <cell r="A12641">
            <v>8230189</v>
          </cell>
          <cell r="B12641" t="str">
            <v>스텐평와셔</v>
          </cell>
          <cell r="C12641" t="str">
            <v>M 24</v>
          </cell>
          <cell r="D12641" t="str">
            <v>개</v>
          </cell>
        </row>
        <row r="12642">
          <cell r="A12642">
            <v>8230190</v>
          </cell>
          <cell r="B12642" t="str">
            <v>스텐평와셔</v>
          </cell>
          <cell r="C12642" t="str">
            <v>M 28</v>
          </cell>
          <cell r="D12642" t="str">
            <v>개</v>
          </cell>
        </row>
        <row r="12643">
          <cell r="A12643">
            <v>8230191</v>
          </cell>
          <cell r="B12643" t="str">
            <v>스프링와셔</v>
          </cell>
          <cell r="C12643" t="str">
            <v>M 10-용융아연도</v>
          </cell>
          <cell r="D12643" t="str">
            <v>개</v>
          </cell>
        </row>
        <row r="12644">
          <cell r="A12644">
            <v>8230192</v>
          </cell>
          <cell r="B12644" t="str">
            <v>스프링와셔</v>
          </cell>
          <cell r="C12644" t="str">
            <v>M 12-용융아연도</v>
          </cell>
          <cell r="D12644" t="str">
            <v>개</v>
          </cell>
        </row>
        <row r="12645">
          <cell r="A12645">
            <v>8230193</v>
          </cell>
          <cell r="B12645" t="str">
            <v>스프링와셔</v>
          </cell>
          <cell r="C12645" t="str">
            <v>M 16-용융아연도</v>
          </cell>
          <cell r="D12645" t="str">
            <v>개</v>
          </cell>
        </row>
        <row r="12646">
          <cell r="A12646">
            <v>8230194</v>
          </cell>
          <cell r="B12646" t="str">
            <v>스프링와셔</v>
          </cell>
          <cell r="C12646" t="str">
            <v>M 20-용융아연도</v>
          </cell>
          <cell r="D12646" t="str">
            <v>개</v>
          </cell>
        </row>
        <row r="12647">
          <cell r="A12647">
            <v>8230195</v>
          </cell>
          <cell r="B12647" t="str">
            <v>스프링와셔</v>
          </cell>
          <cell r="C12647" t="str">
            <v>M 22-용융아연도</v>
          </cell>
          <cell r="D12647" t="str">
            <v>개</v>
          </cell>
        </row>
        <row r="12648">
          <cell r="A12648">
            <v>8230196</v>
          </cell>
          <cell r="B12648" t="str">
            <v>스프링와셔</v>
          </cell>
          <cell r="C12648" t="str">
            <v>M 24-용융아연도</v>
          </cell>
          <cell r="D12648" t="str">
            <v>개</v>
          </cell>
        </row>
        <row r="12649">
          <cell r="A12649">
            <v>8230197</v>
          </cell>
          <cell r="B12649" t="str">
            <v>스프링와셔</v>
          </cell>
          <cell r="C12649" t="str">
            <v>M 28-용융아연도</v>
          </cell>
          <cell r="D12649" t="str">
            <v>개</v>
          </cell>
        </row>
        <row r="12650">
          <cell r="A12650">
            <v>8230198</v>
          </cell>
          <cell r="B12650" t="str">
            <v>주물인서트</v>
          </cell>
          <cell r="C12650" t="str">
            <v>M 10-용융아연도</v>
          </cell>
          <cell r="D12650" t="str">
            <v>개</v>
          </cell>
        </row>
        <row r="12651">
          <cell r="A12651">
            <v>8230199</v>
          </cell>
          <cell r="B12651" t="str">
            <v>주물인서트</v>
          </cell>
          <cell r="C12651" t="str">
            <v>M 12-용융아연도</v>
          </cell>
          <cell r="D12651" t="str">
            <v>개</v>
          </cell>
        </row>
        <row r="12652">
          <cell r="A12652">
            <v>8230200</v>
          </cell>
          <cell r="B12652" t="str">
            <v>주물인서트</v>
          </cell>
          <cell r="C12652" t="str">
            <v>M 16-용융아연도</v>
          </cell>
          <cell r="D12652" t="str">
            <v>개</v>
          </cell>
        </row>
        <row r="12653">
          <cell r="A12653">
            <v>8230201</v>
          </cell>
          <cell r="B12653" t="str">
            <v>주물인서트</v>
          </cell>
          <cell r="C12653" t="str">
            <v>M 20-용융아연도</v>
          </cell>
          <cell r="D12653" t="str">
            <v>개</v>
          </cell>
        </row>
        <row r="12654">
          <cell r="A12654">
            <v>8230202</v>
          </cell>
          <cell r="B12654" t="str">
            <v>볼트너트 Φ12x150</v>
          </cell>
          <cell r="C12654" t="str">
            <v>용융아연도금</v>
          </cell>
          <cell r="D12654" t="str">
            <v>개</v>
          </cell>
        </row>
        <row r="12655">
          <cell r="A12655">
            <v>8230203</v>
          </cell>
          <cell r="B12655" t="str">
            <v>볼트너트 Φ12x200</v>
          </cell>
          <cell r="C12655" t="str">
            <v>용융아연도금</v>
          </cell>
          <cell r="D12655" t="str">
            <v>개</v>
          </cell>
        </row>
        <row r="12656">
          <cell r="A12656">
            <v>8230204</v>
          </cell>
          <cell r="B12656" t="str">
            <v>볼트너트 Φ19x200</v>
          </cell>
          <cell r="C12656" t="str">
            <v>용융아연도금</v>
          </cell>
          <cell r="D12656" t="str">
            <v>개</v>
          </cell>
        </row>
        <row r="12657">
          <cell r="A12657">
            <v>8230205</v>
          </cell>
          <cell r="B12657" t="str">
            <v>볼트너트 Φ22x200</v>
          </cell>
          <cell r="C12657" t="str">
            <v>용융아연도금</v>
          </cell>
          <cell r="D12657" t="str">
            <v>개</v>
          </cell>
        </row>
        <row r="12658">
          <cell r="A12658">
            <v>8230206</v>
          </cell>
          <cell r="B12658" t="str">
            <v>볼트너트 Φ22x800</v>
          </cell>
          <cell r="C12658" t="str">
            <v>용융아연도금</v>
          </cell>
          <cell r="D12658" t="str">
            <v>개</v>
          </cell>
        </row>
        <row r="12659">
          <cell r="A12659">
            <v>8299001</v>
          </cell>
          <cell r="B12659" t="str">
            <v>R.F COMBINER</v>
          </cell>
          <cell r="C12659" t="str">
            <v xml:space="preserve"> </v>
          </cell>
          <cell r="D12659" t="str">
            <v>SET</v>
          </cell>
        </row>
        <row r="12660">
          <cell r="A12660">
            <v>8299002</v>
          </cell>
          <cell r="B12660" t="str">
            <v>FM RADIO REPEATER</v>
          </cell>
          <cell r="C12660" t="str">
            <v>JAS-100R</v>
          </cell>
          <cell r="D12660" t="str">
            <v>SET</v>
          </cell>
        </row>
        <row r="12661">
          <cell r="A12661">
            <v>8299003</v>
          </cell>
          <cell r="B12661" t="str">
            <v>PAGER REPEATER</v>
          </cell>
          <cell r="C12661" t="str">
            <v>JAS-160R</v>
          </cell>
          <cell r="D12661" t="str">
            <v>SET</v>
          </cell>
        </row>
        <row r="12662">
          <cell r="A12662">
            <v>8299004</v>
          </cell>
          <cell r="B12662" t="str">
            <v>PAGER REPEATER</v>
          </cell>
          <cell r="C12662" t="str">
            <v>JAS-320R</v>
          </cell>
          <cell r="D12662" t="str">
            <v>SET</v>
          </cell>
        </row>
        <row r="12663">
          <cell r="A12663">
            <v>8299005</v>
          </cell>
          <cell r="B12663" t="str">
            <v>CELLULAR REPEATER</v>
          </cell>
          <cell r="C12663" t="str">
            <v>JAS-811R(011,017)</v>
          </cell>
          <cell r="D12663" t="str">
            <v>SET</v>
          </cell>
        </row>
        <row r="12664">
          <cell r="A12664">
            <v>8299006</v>
          </cell>
          <cell r="B12664" t="str">
            <v>POWER SUPPLY &amp; AUTO CHARGER</v>
          </cell>
          <cell r="C12664" t="str">
            <v>JAS-126PS</v>
          </cell>
          <cell r="D12664" t="str">
            <v>SET</v>
          </cell>
        </row>
        <row r="12665">
          <cell r="A12665">
            <v>8299007</v>
          </cell>
          <cell r="B12665" t="str">
            <v>BATTERY</v>
          </cell>
          <cell r="C12665" t="str">
            <v>JAS-242N</v>
          </cell>
          <cell r="D12665" t="str">
            <v>SET</v>
          </cell>
        </row>
        <row r="12666">
          <cell r="A12666">
            <v>8299008</v>
          </cell>
          <cell r="B12666" t="str">
            <v>CABINET RACK</v>
          </cell>
          <cell r="C12666" t="str">
            <v>585x2000x750</v>
          </cell>
          <cell r="D12666" t="str">
            <v>SET</v>
          </cell>
        </row>
        <row r="12667">
          <cell r="A12667">
            <v>8299009</v>
          </cell>
          <cell r="B12667" t="str">
            <v>OUT DOOR ANTENNA</v>
          </cell>
          <cell r="C12667" t="str">
            <v xml:space="preserve"> </v>
          </cell>
          <cell r="D12667" t="str">
            <v>SET</v>
          </cell>
        </row>
        <row r="12668">
          <cell r="A12668">
            <v>8299010</v>
          </cell>
          <cell r="B12668" t="str">
            <v>MIXER</v>
          </cell>
          <cell r="C12668" t="str">
            <v xml:space="preserve"> </v>
          </cell>
          <cell r="D12668" t="str">
            <v>SET</v>
          </cell>
        </row>
        <row r="12669">
          <cell r="A12669">
            <v>8299011</v>
          </cell>
          <cell r="B12669" t="str">
            <v>CONNECTOR</v>
          </cell>
          <cell r="C12669" t="str">
            <v>RF-1250</v>
          </cell>
          <cell r="D12669" t="str">
            <v>개</v>
          </cell>
        </row>
        <row r="12670">
          <cell r="A12670">
            <v>8299012</v>
          </cell>
          <cell r="B12670" t="str">
            <v>CONNECTOR</v>
          </cell>
          <cell r="C12670" t="str">
            <v>LF-1240</v>
          </cell>
          <cell r="D12670" t="str">
            <v>개</v>
          </cell>
        </row>
        <row r="12671">
          <cell r="A12671">
            <v>8299013</v>
          </cell>
          <cell r="B12671" t="str">
            <v>CONNECTOR</v>
          </cell>
          <cell r="C12671" t="str">
            <v>EX-1050</v>
          </cell>
          <cell r="D12671" t="str">
            <v>개</v>
          </cell>
        </row>
        <row r="12672">
          <cell r="A12672">
            <v>8299014</v>
          </cell>
          <cell r="B12672" t="str">
            <v>SPLITTER</v>
          </cell>
          <cell r="C12672" t="str">
            <v>210S</v>
          </cell>
          <cell r="D12672" t="str">
            <v>SET</v>
          </cell>
        </row>
        <row r="12673">
          <cell r="A12673">
            <v>8299015</v>
          </cell>
          <cell r="B12673" t="str">
            <v>DISTRIBUTOR</v>
          </cell>
          <cell r="C12673" t="str">
            <v>210LA</v>
          </cell>
          <cell r="D12673" t="str">
            <v>SET</v>
          </cell>
        </row>
        <row r="12674">
          <cell r="A12674">
            <v>8299016</v>
          </cell>
          <cell r="B12674" t="str">
            <v>DISTRIBUTOR</v>
          </cell>
          <cell r="C12674" t="str">
            <v>310LA</v>
          </cell>
          <cell r="D12674" t="str">
            <v>SET</v>
          </cell>
        </row>
        <row r="12675">
          <cell r="A12675">
            <v>8299017</v>
          </cell>
          <cell r="B12675" t="str">
            <v>TERMINAL BOARD</v>
          </cell>
          <cell r="C12675" t="str">
            <v>WALL</v>
          </cell>
          <cell r="D12675" t="str">
            <v>SET</v>
          </cell>
        </row>
        <row r="12676">
          <cell r="A12676">
            <v>8299018</v>
          </cell>
          <cell r="B12676" t="str">
            <v>DUMMY LOAD</v>
          </cell>
          <cell r="C12676" t="str">
            <v>DL-50</v>
          </cell>
          <cell r="D12676" t="str">
            <v>SET</v>
          </cell>
        </row>
        <row r="12677">
          <cell r="A12677">
            <v>8299019</v>
          </cell>
          <cell r="B12677" t="str">
            <v>DEAD END BRACKET</v>
          </cell>
          <cell r="C12677" t="str">
            <v>DB-2</v>
          </cell>
          <cell r="D12677" t="str">
            <v>SET</v>
          </cell>
        </row>
        <row r="12678">
          <cell r="A12678">
            <v>8299020</v>
          </cell>
          <cell r="B12678" t="str">
            <v>SUSPENSION CLAMP</v>
          </cell>
          <cell r="C12678" t="str">
            <v>SC-2</v>
          </cell>
          <cell r="D12678" t="str">
            <v>SET</v>
          </cell>
        </row>
        <row r="12679">
          <cell r="A12679">
            <v>8299021</v>
          </cell>
          <cell r="B12679" t="str">
            <v>DISTRIBUTOR</v>
          </cell>
          <cell r="C12679" t="str">
            <v>410LA</v>
          </cell>
          <cell r="D12679" t="str">
            <v>SET</v>
          </cell>
        </row>
        <row r="12680">
          <cell r="A12680">
            <v>8299022</v>
          </cell>
          <cell r="B12680" t="str">
            <v>SPLITTER</v>
          </cell>
          <cell r="C12680" t="str">
            <v>310S</v>
          </cell>
          <cell r="D12680" t="str">
            <v>SET</v>
          </cell>
        </row>
        <row r="12681">
          <cell r="A12681">
            <v>8301001</v>
          </cell>
          <cell r="B12681" t="str">
            <v>동피뢰침 (대)</v>
          </cell>
          <cell r="C12681" t="str">
            <v>14x485 mm</v>
          </cell>
          <cell r="D12681" t="str">
            <v>개</v>
          </cell>
        </row>
        <row r="12682">
          <cell r="A12682">
            <v>8301002</v>
          </cell>
          <cell r="B12682" t="str">
            <v>동피뢰침 (중)</v>
          </cell>
          <cell r="C12682" t="str">
            <v>14x395 mm</v>
          </cell>
          <cell r="D12682" t="str">
            <v>개</v>
          </cell>
        </row>
        <row r="12683">
          <cell r="A12683">
            <v>8301003</v>
          </cell>
          <cell r="B12683" t="str">
            <v>피뢰침(소)</v>
          </cell>
          <cell r="C12683" t="str">
            <v>14x310 mm</v>
          </cell>
          <cell r="D12683" t="str">
            <v>개</v>
          </cell>
        </row>
        <row r="12684">
          <cell r="A12684">
            <v>8301100</v>
          </cell>
          <cell r="B12684" t="str">
            <v>접지봉</v>
          </cell>
          <cell r="C12684" t="str">
            <v>12D x 1000 mm</v>
          </cell>
          <cell r="D12684" t="str">
            <v>본</v>
          </cell>
        </row>
        <row r="12685">
          <cell r="A12685">
            <v>8301101</v>
          </cell>
          <cell r="B12685" t="str">
            <v>접지봉</v>
          </cell>
          <cell r="C12685" t="str">
            <v>14D x 1000 mm</v>
          </cell>
          <cell r="D12685" t="str">
            <v>본</v>
          </cell>
        </row>
        <row r="12686">
          <cell r="A12686">
            <v>8301102</v>
          </cell>
          <cell r="B12686" t="str">
            <v>접지봉</v>
          </cell>
          <cell r="C12686" t="str">
            <v>14D x 1500 mm</v>
          </cell>
          <cell r="D12686" t="str">
            <v>본</v>
          </cell>
        </row>
        <row r="12687">
          <cell r="A12687">
            <v>8301103</v>
          </cell>
          <cell r="B12687" t="str">
            <v>접지봉</v>
          </cell>
          <cell r="C12687" t="str">
            <v>16D x 1800 mm</v>
          </cell>
          <cell r="D12687" t="str">
            <v>본</v>
          </cell>
        </row>
        <row r="12688">
          <cell r="A12688">
            <v>8301104</v>
          </cell>
          <cell r="B12688" t="str">
            <v>접지봉</v>
          </cell>
          <cell r="C12688" t="str">
            <v>18D x 2400 mm</v>
          </cell>
          <cell r="D12688" t="str">
            <v>본</v>
          </cell>
        </row>
        <row r="12689">
          <cell r="A12689">
            <v>8301105</v>
          </cell>
          <cell r="B12689" t="str">
            <v>접지봉</v>
          </cell>
          <cell r="C12689" t="str">
            <v>19D x 2400 mm</v>
          </cell>
          <cell r="D12689" t="str">
            <v>본</v>
          </cell>
        </row>
        <row r="12690">
          <cell r="A12690">
            <v>8301120</v>
          </cell>
          <cell r="B12690" t="str">
            <v>접지동판</v>
          </cell>
          <cell r="C12690" t="str">
            <v>0.4x300x300 mm</v>
          </cell>
          <cell r="D12690" t="str">
            <v>매</v>
          </cell>
        </row>
        <row r="12691">
          <cell r="A12691">
            <v>8301121</v>
          </cell>
          <cell r="B12691" t="str">
            <v>접지동판</v>
          </cell>
          <cell r="C12691" t="str">
            <v>0.7x300x300 mm</v>
          </cell>
          <cell r="D12691" t="str">
            <v>매</v>
          </cell>
        </row>
        <row r="12692">
          <cell r="A12692">
            <v>8301122</v>
          </cell>
          <cell r="B12692" t="str">
            <v>접지동판</v>
          </cell>
          <cell r="C12692" t="str">
            <v>1.0x300x300 mm</v>
          </cell>
          <cell r="D12692" t="str">
            <v>매</v>
          </cell>
        </row>
        <row r="12693">
          <cell r="A12693">
            <v>8301123</v>
          </cell>
          <cell r="B12693" t="str">
            <v>접지동판</v>
          </cell>
          <cell r="C12693" t="str">
            <v>1.5x300x300 mm</v>
          </cell>
          <cell r="D12693" t="str">
            <v>매</v>
          </cell>
        </row>
        <row r="12694">
          <cell r="A12694">
            <v>8301124</v>
          </cell>
          <cell r="B12694" t="str">
            <v>접지동판</v>
          </cell>
          <cell r="C12694" t="str">
            <v>2.0x300x300 mm</v>
          </cell>
          <cell r="D12694" t="str">
            <v>매</v>
          </cell>
        </row>
        <row r="12695">
          <cell r="A12695">
            <v>8301200</v>
          </cell>
          <cell r="B12695" t="str">
            <v>접지 크램프</v>
          </cell>
          <cell r="C12695" t="str">
            <v>16 C</v>
          </cell>
          <cell r="D12695" t="str">
            <v>개</v>
          </cell>
        </row>
        <row r="12696">
          <cell r="A12696">
            <v>8301201</v>
          </cell>
          <cell r="B12696" t="str">
            <v>접지 크램프</v>
          </cell>
          <cell r="C12696" t="str">
            <v>22 C</v>
          </cell>
          <cell r="D12696" t="str">
            <v>개</v>
          </cell>
        </row>
        <row r="12697">
          <cell r="A12697">
            <v>8301202</v>
          </cell>
          <cell r="B12697" t="str">
            <v>접지 크램프</v>
          </cell>
          <cell r="C12697" t="str">
            <v>28 C</v>
          </cell>
          <cell r="D12697" t="str">
            <v>개</v>
          </cell>
        </row>
        <row r="12698">
          <cell r="A12698">
            <v>8301203</v>
          </cell>
          <cell r="B12698" t="str">
            <v>접지 크램프</v>
          </cell>
          <cell r="C12698" t="str">
            <v>36 C</v>
          </cell>
          <cell r="D12698" t="str">
            <v>개</v>
          </cell>
        </row>
        <row r="12699">
          <cell r="A12699">
            <v>8301204</v>
          </cell>
          <cell r="B12699" t="str">
            <v>접지 크램프</v>
          </cell>
          <cell r="C12699" t="str">
            <v>42 C</v>
          </cell>
          <cell r="D12699" t="str">
            <v>개</v>
          </cell>
        </row>
        <row r="12700">
          <cell r="A12700">
            <v>8301205</v>
          </cell>
          <cell r="B12700" t="str">
            <v>접지 크램프</v>
          </cell>
          <cell r="C12700" t="str">
            <v>54 C</v>
          </cell>
          <cell r="D12700" t="str">
            <v>개</v>
          </cell>
        </row>
        <row r="12701">
          <cell r="A12701">
            <v>8301206</v>
          </cell>
          <cell r="B12701" t="str">
            <v>접지 크램프</v>
          </cell>
          <cell r="C12701" t="str">
            <v>70 C</v>
          </cell>
          <cell r="D12701" t="str">
            <v>개</v>
          </cell>
        </row>
        <row r="12702">
          <cell r="A12702">
            <v>8301207</v>
          </cell>
          <cell r="B12702" t="str">
            <v>접지 크램프</v>
          </cell>
          <cell r="C12702" t="str">
            <v>82 C</v>
          </cell>
          <cell r="D12702" t="str">
            <v>개</v>
          </cell>
        </row>
        <row r="12703">
          <cell r="A12703">
            <v>8301208</v>
          </cell>
          <cell r="B12703" t="str">
            <v>접지 크램프</v>
          </cell>
          <cell r="C12703" t="str">
            <v>104 C</v>
          </cell>
          <cell r="D12703" t="str">
            <v>개</v>
          </cell>
        </row>
        <row r="12704">
          <cell r="A12704">
            <v>8301220</v>
          </cell>
          <cell r="B12704" t="str">
            <v>접지슬리브</v>
          </cell>
          <cell r="C12704" t="str">
            <v>30-38. 22㎟</v>
          </cell>
          <cell r="D12704" t="str">
            <v>개</v>
          </cell>
        </row>
        <row r="12705">
          <cell r="A12705">
            <v>8301221</v>
          </cell>
          <cell r="B12705" t="str">
            <v>접지슬리브</v>
          </cell>
          <cell r="C12705" t="str">
            <v>60-60. 38㎟</v>
          </cell>
          <cell r="D12705" t="str">
            <v>개</v>
          </cell>
        </row>
        <row r="12706">
          <cell r="A12706">
            <v>8301222</v>
          </cell>
          <cell r="B12706" t="str">
            <v>접지슬리브</v>
          </cell>
          <cell r="C12706" t="str">
            <v>100-38</v>
          </cell>
          <cell r="D12706" t="str">
            <v>개</v>
          </cell>
        </row>
        <row r="12707">
          <cell r="A12707">
            <v>8301223</v>
          </cell>
          <cell r="B12707" t="str">
            <v>접지슬리브</v>
          </cell>
          <cell r="C12707" t="str">
            <v>100-60. 100㎟</v>
          </cell>
          <cell r="D12707" t="str">
            <v>개</v>
          </cell>
        </row>
        <row r="12708">
          <cell r="A12708">
            <v>8301224</v>
          </cell>
          <cell r="B12708" t="str">
            <v>접지슬리브</v>
          </cell>
          <cell r="C12708" t="str">
            <v>150-60. 38㎟</v>
          </cell>
          <cell r="D12708" t="str">
            <v>개</v>
          </cell>
        </row>
        <row r="12709">
          <cell r="A12709">
            <v>8301225</v>
          </cell>
          <cell r="B12709" t="str">
            <v>접지슬리브</v>
          </cell>
          <cell r="C12709" t="str">
            <v>150-100. 150㎟</v>
          </cell>
          <cell r="D12709" t="str">
            <v>개</v>
          </cell>
        </row>
        <row r="12710">
          <cell r="A12710">
            <v>8301226</v>
          </cell>
          <cell r="B12710" t="str">
            <v>접지슬리브</v>
          </cell>
          <cell r="C12710" t="str">
            <v>200-60. 100㎟</v>
          </cell>
          <cell r="D12710" t="str">
            <v>개</v>
          </cell>
        </row>
        <row r="12711">
          <cell r="A12711">
            <v>8301227</v>
          </cell>
          <cell r="B12711" t="str">
            <v>접지슬리브</v>
          </cell>
          <cell r="C12711" t="str">
            <v>200-150. 200㎟</v>
          </cell>
          <cell r="D12711" t="str">
            <v>개</v>
          </cell>
        </row>
        <row r="12712">
          <cell r="A12712">
            <v>8301228</v>
          </cell>
          <cell r="B12712" t="str">
            <v>접지슬리브</v>
          </cell>
          <cell r="C12712" t="str">
            <v>250-100. 150㎟</v>
          </cell>
          <cell r="D12712" t="str">
            <v>개</v>
          </cell>
        </row>
        <row r="12713">
          <cell r="A12713">
            <v>8301229</v>
          </cell>
          <cell r="B12713" t="str">
            <v>접지슬리브</v>
          </cell>
          <cell r="C12713" t="str">
            <v>250-200. 250㎟</v>
          </cell>
          <cell r="D12713" t="str">
            <v>개</v>
          </cell>
        </row>
        <row r="12714">
          <cell r="A12714">
            <v>8301240</v>
          </cell>
          <cell r="B12714" t="str">
            <v>콘넥터</v>
          </cell>
          <cell r="C12714" t="str">
            <v>일반형 Φ16</v>
          </cell>
          <cell r="D12714" t="str">
            <v>개</v>
          </cell>
        </row>
        <row r="12715">
          <cell r="A12715">
            <v>8301241</v>
          </cell>
          <cell r="B12715" t="str">
            <v>콘넥터</v>
          </cell>
          <cell r="C12715" t="str">
            <v>일반형 Φ19</v>
          </cell>
          <cell r="D12715" t="str">
            <v>개</v>
          </cell>
        </row>
        <row r="12716">
          <cell r="A12716">
            <v>8301242</v>
          </cell>
          <cell r="B12716" t="str">
            <v>콘넥터</v>
          </cell>
          <cell r="C12716" t="str">
            <v>U 볼트형 Φ16</v>
          </cell>
          <cell r="D12716" t="str">
            <v>개</v>
          </cell>
        </row>
        <row r="12717">
          <cell r="A12717">
            <v>8301243</v>
          </cell>
          <cell r="B12717" t="str">
            <v>콘넥터</v>
          </cell>
          <cell r="C12717" t="str">
            <v>U 볼트형 Φ19</v>
          </cell>
          <cell r="D12717" t="str">
            <v>개</v>
          </cell>
        </row>
        <row r="12718">
          <cell r="A12718">
            <v>8301260</v>
          </cell>
          <cell r="B12718" t="str">
            <v>접지선서비스콘넥터</v>
          </cell>
          <cell r="C12718" t="str">
            <v>3.5-14 ㎟</v>
          </cell>
          <cell r="D12718" t="str">
            <v>개</v>
          </cell>
        </row>
        <row r="12719">
          <cell r="A12719">
            <v>8301261</v>
          </cell>
          <cell r="B12719" t="str">
            <v>접지선서비스콘넥터</v>
          </cell>
          <cell r="C12719" t="str">
            <v>22-38 ㎟</v>
          </cell>
          <cell r="D12719" t="str">
            <v>개</v>
          </cell>
        </row>
        <row r="12720">
          <cell r="A12720">
            <v>8301262</v>
          </cell>
          <cell r="B12720" t="str">
            <v>접지선서비스콘넥터</v>
          </cell>
          <cell r="C12720" t="str">
            <v>50-70 ㎟</v>
          </cell>
          <cell r="D12720" t="str">
            <v>개</v>
          </cell>
        </row>
        <row r="12721">
          <cell r="A12721">
            <v>8301263</v>
          </cell>
          <cell r="B12721" t="str">
            <v>접지선서비스콘넥터</v>
          </cell>
          <cell r="C12721" t="str">
            <v>80-125 ㎟</v>
          </cell>
          <cell r="D12721" t="str">
            <v>개</v>
          </cell>
        </row>
        <row r="12722">
          <cell r="A12722">
            <v>8301264</v>
          </cell>
          <cell r="B12722" t="str">
            <v>접지선서비스콘넥터</v>
          </cell>
          <cell r="C12722" t="str">
            <v>150-180 ㎟</v>
          </cell>
          <cell r="D12722" t="str">
            <v>개</v>
          </cell>
        </row>
        <row r="12723">
          <cell r="A12723">
            <v>8301265</v>
          </cell>
          <cell r="B12723" t="str">
            <v>접지선서비스콘넥터</v>
          </cell>
          <cell r="C12723" t="str">
            <v>200-250 ㎟</v>
          </cell>
          <cell r="D12723" t="str">
            <v>개</v>
          </cell>
        </row>
        <row r="12724">
          <cell r="A12724">
            <v>8301280</v>
          </cell>
          <cell r="B12724" t="str">
            <v>편조선/콘넥터부</v>
          </cell>
          <cell r="C12724" t="str">
            <v>14 ㎟ x 300 L</v>
          </cell>
          <cell r="D12724" t="str">
            <v>개</v>
          </cell>
        </row>
        <row r="12725">
          <cell r="A12725">
            <v>8301281</v>
          </cell>
          <cell r="B12725" t="str">
            <v>편조선/콘넥터부</v>
          </cell>
          <cell r="C12725" t="str">
            <v>22 ㎟ x 300 L</v>
          </cell>
          <cell r="D12725" t="str">
            <v>개</v>
          </cell>
        </row>
        <row r="12726">
          <cell r="A12726">
            <v>8301282</v>
          </cell>
          <cell r="B12726" t="str">
            <v>편조선/콘넥터부</v>
          </cell>
          <cell r="C12726" t="str">
            <v>38 ㎟ x 300 L</v>
          </cell>
          <cell r="D12726" t="str">
            <v>개</v>
          </cell>
        </row>
        <row r="12727">
          <cell r="A12727">
            <v>8301283</v>
          </cell>
          <cell r="B12727" t="str">
            <v>편조선/콘넥터부</v>
          </cell>
          <cell r="C12727" t="str">
            <v>60 ㎟ x 300 L</v>
          </cell>
          <cell r="D12727" t="str">
            <v>개</v>
          </cell>
        </row>
        <row r="12728">
          <cell r="A12728">
            <v>8301284</v>
          </cell>
          <cell r="B12728" t="str">
            <v>편조선/콘넥터부</v>
          </cell>
          <cell r="C12728" t="str">
            <v>80 ㎟ x 300 L</v>
          </cell>
          <cell r="D12728" t="str">
            <v>개</v>
          </cell>
        </row>
        <row r="12729">
          <cell r="A12729">
            <v>8301285</v>
          </cell>
          <cell r="B12729" t="str">
            <v>편조선/콘넥터부</v>
          </cell>
          <cell r="C12729" t="str">
            <v>100 ㎟ x 300 L</v>
          </cell>
          <cell r="D12729" t="str">
            <v>개</v>
          </cell>
        </row>
        <row r="12730">
          <cell r="A12730">
            <v>8301286</v>
          </cell>
          <cell r="B12730" t="str">
            <v>편조선/콘넥터부</v>
          </cell>
          <cell r="C12730" t="str">
            <v>150 ㎟ x 300 L</v>
          </cell>
          <cell r="D12730" t="str">
            <v>개</v>
          </cell>
        </row>
        <row r="12731">
          <cell r="A12731">
            <v>8301287</v>
          </cell>
          <cell r="B12731" t="str">
            <v>편조선/콘넥터부</v>
          </cell>
          <cell r="C12731" t="str">
            <v>200 ㎟ x 300 L</v>
          </cell>
          <cell r="D12731" t="str">
            <v>개</v>
          </cell>
        </row>
        <row r="12732">
          <cell r="A12732">
            <v>8301300</v>
          </cell>
          <cell r="B12732" t="str">
            <v>접지단자함</v>
          </cell>
          <cell r="C12732" t="str">
            <v>1 회로용</v>
          </cell>
          <cell r="D12732" t="str">
            <v>면</v>
          </cell>
        </row>
        <row r="12733">
          <cell r="A12733">
            <v>8301301</v>
          </cell>
          <cell r="B12733" t="str">
            <v>접지단자함</v>
          </cell>
          <cell r="C12733" t="str">
            <v>2 회로용</v>
          </cell>
          <cell r="D12733" t="str">
            <v>면</v>
          </cell>
        </row>
        <row r="12734">
          <cell r="A12734">
            <v>8301302</v>
          </cell>
          <cell r="B12734" t="str">
            <v>접지단자함</v>
          </cell>
          <cell r="C12734" t="str">
            <v>3 회로용</v>
          </cell>
          <cell r="D12734" t="str">
            <v>면</v>
          </cell>
        </row>
        <row r="12735">
          <cell r="A12735">
            <v>8301303</v>
          </cell>
          <cell r="B12735" t="str">
            <v>접지단자함</v>
          </cell>
          <cell r="C12735" t="str">
            <v>4 회로용</v>
          </cell>
          <cell r="D12735" t="str">
            <v>면</v>
          </cell>
        </row>
        <row r="12736">
          <cell r="A12736">
            <v>8301304</v>
          </cell>
          <cell r="B12736" t="str">
            <v>접지단자함</v>
          </cell>
          <cell r="C12736" t="str">
            <v>5 회로용</v>
          </cell>
          <cell r="D12736" t="str">
            <v>면</v>
          </cell>
        </row>
        <row r="12737">
          <cell r="A12737">
            <v>8301305</v>
          </cell>
          <cell r="B12737" t="str">
            <v>접지단자함</v>
          </cell>
          <cell r="C12737" t="str">
            <v>6 회로용</v>
          </cell>
          <cell r="D12737" t="str">
            <v>면</v>
          </cell>
        </row>
        <row r="12738">
          <cell r="A12738">
            <v>8301306</v>
          </cell>
          <cell r="B12738" t="str">
            <v>접지단자함</v>
          </cell>
          <cell r="C12738" t="str">
            <v>7 회로용</v>
          </cell>
          <cell r="D12738" t="str">
            <v>면</v>
          </cell>
        </row>
        <row r="12739">
          <cell r="A12739">
            <v>8301400</v>
          </cell>
          <cell r="B12739" t="str">
            <v>접지저항저감제</v>
          </cell>
          <cell r="C12739" t="str">
            <v>아스판엠 10 Kg</v>
          </cell>
          <cell r="D12739" t="str">
            <v>포</v>
          </cell>
        </row>
        <row r="12740">
          <cell r="A12740">
            <v>8301401</v>
          </cell>
          <cell r="B12740" t="str">
            <v>접지저항저감제</v>
          </cell>
          <cell r="C12740" t="str">
            <v>아스판 10 Kg</v>
          </cell>
          <cell r="D12740" t="str">
            <v>포</v>
          </cell>
        </row>
        <row r="12741">
          <cell r="A12741">
            <v>8399001</v>
          </cell>
          <cell r="B12741" t="str">
            <v>접지단자함</v>
          </cell>
          <cell r="C12741" t="str">
            <v>8 회로용</v>
          </cell>
          <cell r="D12741" t="str">
            <v>면</v>
          </cell>
        </row>
        <row r="12742">
          <cell r="A12742">
            <v>8399002</v>
          </cell>
          <cell r="B12742" t="str">
            <v>CADWELD</v>
          </cell>
          <cell r="C12742" t="str">
            <v>T TYPE</v>
          </cell>
          <cell r="D12742" t="str">
            <v>개소</v>
          </cell>
        </row>
        <row r="12743">
          <cell r="A12743">
            <v>8399003</v>
          </cell>
          <cell r="B12743" t="str">
            <v>CADWELD</v>
          </cell>
          <cell r="C12743" t="str">
            <v>X TYPE</v>
          </cell>
          <cell r="D12743" t="str">
            <v>개소</v>
          </cell>
        </row>
        <row r="12744">
          <cell r="A12744">
            <v>8399004</v>
          </cell>
          <cell r="B12744" t="str">
            <v>CADWELD</v>
          </cell>
          <cell r="C12744" t="str">
            <v>H-BEAM 접속</v>
          </cell>
          <cell r="D12744" t="str">
            <v>개소</v>
          </cell>
        </row>
        <row r="12745">
          <cell r="A12745">
            <v>8399005</v>
          </cell>
          <cell r="B12745" t="str">
            <v>HANDLE CLAMP</v>
          </cell>
          <cell r="C12745" t="str">
            <v xml:space="preserve"> </v>
          </cell>
          <cell r="D12745" t="str">
            <v>개</v>
          </cell>
        </row>
        <row r="12746">
          <cell r="A12746">
            <v>8399006</v>
          </cell>
          <cell r="B12746" t="str">
            <v>FLINT GUN</v>
          </cell>
          <cell r="C12746" t="str">
            <v xml:space="preserve"> </v>
          </cell>
          <cell r="D12746" t="str">
            <v>개</v>
          </cell>
        </row>
        <row r="12747">
          <cell r="A12747">
            <v>8399007</v>
          </cell>
          <cell r="B12747" t="str">
            <v>BRUSH/CLEANER</v>
          </cell>
          <cell r="C12747" t="str">
            <v xml:space="preserve"> </v>
          </cell>
          <cell r="D12747" t="str">
            <v>개</v>
          </cell>
        </row>
        <row r="12748">
          <cell r="A12748">
            <v>8399008</v>
          </cell>
          <cell r="B12748" t="str">
            <v>FLEXIBLE BUS</v>
          </cell>
          <cell r="C12748" t="str">
            <v xml:space="preserve"> </v>
          </cell>
          <cell r="D12748" t="str">
            <v>개</v>
          </cell>
        </row>
        <row r="12749">
          <cell r="A12749">
            <v>8399009</v>
          </cell>
          <cell r="B12749" t="str">
            <v>CU PLATE(0.433kg)</v>
          </cell>
          <cell r="C12749" t="str">
            <v>150φx3t</v>
          </cell>
          <cell r="D12749" t="str">
            <v>kg</v>
          </cell>
        </row>
        <row r="12750">
          <cell r="A12750">
            <v>8399010</v>
          </cell>
          <cell r="B12750" t="str">
            <v>CU ROD(2.26kg)</v>
          </cell>
          <cell r="C12750" t="str">
            <v>18φ</v>
          </cell>
          <cell r="D12750" t="str">
            <v>m</v>
          </cell>
        </row>
        <row r="12751">
          <cell r="A12751">
            <v>8399011</v>
          </cell>
          <cell r="B12751" t="str">
            <v>CU ROD(1.57kg)</v>
          </cell>
          <cell r="C12751" t="str">
            <v>15φ</v>
          </cell>
          <cell r="D12751" t="str">
            <v>m</v>
          </cell>
        </row>
        <row r="12752">
          <cell r="A12752">
            <v>8399012</v>
          </cell>
          <cell r="B12752" t="str">
            <v>부스바</v>
          </cell>
          <cell r="C12752" t="str">
            <v>3.0mm x 50mm</v>
          </cell>
          <cell r="D12752" t="str">
            <v>Kg</v>
          </cell>
        </row>
        <row r="12753">
          <cell r="A12753">
            <v>8399013</v>
          </cell>
          <cell r="B12753" t="str">
            <v>CU ROD(0.566kg)</v>
          </cell>
          <cell r="C12753" t="str">
            <v>9φ</v>
          </cell>
          <cell r="D12753" t="str">
            <v>m</v>
          </cell>
        </row>
        <row r="12754">
          <cell r="A12754">
            <v>8399014</v>
          </cell>
          <cell r="B12754" t="str">
            <v>수막처리동봉</v>
          </cell>
          <cell r="C12754" t="str">
            <v>18φ x 500L</v>
          </cell>
          <cell r="D12754" t="str">
            <v>개</v>
          </cell>
        </row>
        <row r="12755">
          <cell r="A12755">
            <v>8399015</v>
          </cell>
          <cell r="B12755" t="str">
            <v>피뢰도선지지금구(BUS BAR)</v>
          </cell>
          <cell r="C12755" t="str">
            <v>사기애자용 25x3</v>
          </cell>
          <cell r="D12755" t="str">
            <v>SET</v>
          </cell>
        </row>
        <row r="12756">
          <cell r="A12756">
            <v>8399016</v>
          </cell>
          <cell r="B12756" t="str">
            <v>피뢰도선지지금구(BUS BAR)</v>
          </cell>
          <cell r="C12756" t="str">
            <v>사기애자용 35x4</v>
          </cell>
          <cell r="D12756" t="str">
            <v>SET</v>
          </cell>
        </row>
        <row r="12757">
          <cell r="A12757">
            <v>8399017</v>
          </cell>
          <cell r="B12757" t="str">
            <v>피뢰도선지지금구(CABLE)</v>
          </cell>
          <cell r="C12757" t="str">
            <v>사기애자 100SQ</v>
          </cell>
          <cell r="D12757" t="str">
            <v>SET</v>
          </cell>
        </row>
        <row r="12758">
          <cell r="A12758">
            <v>8399018</v>
          </cell>
          <cell r="B12758" t="str">
            <v>피뢰도선지지금구(CABLE)</v>
          </cell>
          <cell r="C12758" t="str">
            <v>사기애자 150SQ</v>
          </cell>
          <cell r="D12758" t="str">
            <v>SET</v>
          </cell>
        </row>
        <row r="12759">
          <cell r="A12759">
            <v>8399019</v>
          </cell>
          <cell r="B12759" t="str">
            <v>CROSS CONNECTOR</v>
          </cell>
          <cell r="C12759" t="str">
            <v>38SQx38SQ</v>
          </cell>
          <cell r="D12759" t="str">
            <v>개</v>
          </cell>
        </row>
        <row r="12760">
          <cell r="A12760">
            <v>8399020</v>
          </cell>
          <cell r="B12760" t="str">
            <v>CROSS CONNECTOR</v>
          </cell>
          <cell r="C12760" t="str">
            <v>60SQx60SQ</v>
          </cell>
          <cell r="D12760" t="str">
            <v>개</v>
          </cell>
        </row>
        <row r="12761">
          <cell r="A12761">
            <v>8399021</v>
          </cell>
          <cell r="B12761" t="str">
            <v>CROSS CONNECTOR</v>
          </cell>
          <cell r="C12761" t="str">
            <v>100SQx100SQ</v>
          </cell>
          <cell r="D12761" t="str">
            <v>개</v>
          </cell>
        </row>
        <row r="12762">
          <cell r="A12762">
            <v>8399022</v>
          </cell>
          <cell r="B12762" t="str">
            <v>접지전위차해소기</v>
          </cell>
          <cell r="C12762" t="str">
            <v>TSS/LP1605</v>
          </cell>
          <cell r="D12762" t="str">
            <v>개</v>
          </cell>
        </row>
        <row r="12763">
          <cell r="A12763">
            <v>8399023</v>
          </cell>
          <cell r="B12763" t="str">
            <v>CADWELD</v>
          </cell>
          <cell r="C12763" t="str">
            <v>접지봉 TYPE</v>
          </cell>
          <cell r="D12763" t="str">
            <v>개소</v>
          </cell>
        </row>
        <row r="12764">
          <cell r="A12764">
            <v>8399024</v>
          </cell>
          <cell r="B12764" t="str">
            <v>접지전위차해소기</v>
          </cell>
          <cell r="C12764" t="str">
            <v>TGC</v>
          </cell>
          <cell r="D12764" t="str">
            <v>개</v>
          </cell>
        </row>
        <row r="12765">
          <cell r="A12765">
            <v>8399025</v>
          </cell>
          <cell r="B12765" t="str">
            <v>부스바</v>
          </cell>
          <cell r="C12765" t="str">
            <v>5.0mm x 25mm</v>
          </cell>
          <cell r="D12765" t="str">
            <v>m</v>
          </cell>
        </row>
        <row r="12766">
          <cell r="A12766">
            <v>8399026</v>
          </cell>
          <cell r="B12766" t="str">
            <v>플렉시블 죠인트</v>
          </cell>
          <cell r="C12766" t="str">
            <v>5.0mm x 25mm</v>
          </cell>
          <cell r="D12766" t="str">
            <v>개</v>
          </cell>
        </row>
        <row r="12767">
          <cell r="A12767">
            <v>8399027</v>
          </cell>
          <cell r="B12767" t="str">
            <v>T-분기콘넥타</v>
          </cell>
          <cell r="C12767" t="str">
            <v>BUS BAR T-CABLE용</v>
          </cell>
          <cell r="D12767" t="str">
            <v>개</v>
          </cell>
        </row>
        <row r="12768">
          <cell r="A12768">
            <v>8399030</v>
          </cell>
          <cell r="B12768" t="str">
            <v>피뢰침</v>
          </cell>
          <cell r="C12768" t="str">
            <v>고전압펄스식 60SQ</v>
          </cell>
          <cell r="D12768" t="str">
            <v>SET</v>
          </cell>
        </row>
        <row r="12769">
          <cell r="A12769">
            <v>8401001</v>
          </cell>
          <cell r="B12769" t="str">
            <v>외함(옥내자립형)</v>
          </cell>
          <cell r="C12769" t="str">
            <v>6000Wx2300Hx1600</v>
          </cell>
          <cell r="D12769" t="str">
            <v>면</v>
          </cell>
        </row>
        <row r="12770">
          <cell r="A12770">
            <v>8401002</v>
          </cell>
          <cell r="B12770" t="str">
            <v>외함(옥내자립형)</v>
          </cell>
          <cell r="C12770" t="str">
            <v>3000Wx2150Hx1500</v>
          </cell>
          <cell r="D12770" t="str">
            <v>면</v>
          </cell>
        </row>
        <row r="12771">
          <cell r="A12771">
            <v>8401003</v>
          </cell>
          <cell r="B12771" t="str">
            <v>외함(옥내자립형)</v>
          </cell>
          <cell r="C12771" t="str">
            <v>2400Wx2150Hx1300</v>
          </cell>
          <cell r="D12771" t="str">
            <v>면</v>
          </cell>
        </row>
        <row r="12772">
          <cell r="A12772">
            <v>8401004</v>
          </cell>
          <cell r="B12772" t="str">
            <v>외함(데스크형)</v>
          </cell>
          <cell r="C12772" t="str">
            <v>1500Wx1500Hx1350</v>
          </cell>
          <cell r="D12772" t="str">
            <v>면</v>
          </cell>
        </row>
        <row r="12773">
          <cell r="A12773">
            <v>8401005</v>
          </cell>
          <cell r="B12773" t="str">
            <v>모자익그리드</v>
          </cell>
          <cell r="C12773" t="str">
            <v>5600Wx1500H</v>
          </cell>
          <cell r="D12773" t="str">
            <v>EA</v>
          </cell>
        </row>
        <row r="12774">
          <cell r="A12774">
            <v>8401006</v>
          </cell>
          <cell r="B12774" t="str">
            <v>모자익타일</v>
          </cell>
          <cell r="C12774" t="str">
            <v>25mmx25mm</v>
          </cell>
          <cell r="D12774" t="str">
            <v>EA</v>
          </cell>
        </row>
        <row r="12775">
          <cell r="A12775">
            <v>8401007</v>
          </cell>
          <cell r="B12775" t="str">
            <v>모자익타일</v>
          </cell>
          <cell r="C12775" t="str">
            <v>50mmx50mm</v>
          </cell>
          <cell r="D12775" t="str">
            <v>EA</v>
          </cell>
        </row>
        <row r="12776">
          <cell r="A12776">
            <v>8401008</v>
          </cell>
          <cell r="B12776" t="str">
            <v>N.F.B.</v>
          </cell>
          <cell r="C12776" t="str">
            <v>ABS 2P 150AF</v>
          </cell>
          <cell r="D12776" t="str">
            <v>EA</v>
          </cell>
        </row>
        <row r="12777">
          <cell r="A12777">
            <v>8401009</v>
          </cell>
          <cell r="B12777" t="str">
            <v>N.F.B.</v>
          </cell>
          <cell r="C12777" t="str">
            <v>ABS 2P 50AF</v>
          </cell>
          <cell r="D12777" t="str">
            <v>EA</v>
          </cell>
        </row>
        <row r="12778">
          <cell r="A12778">
            <v>8401010</v>
          </cell>
          <cell r="B12778" t="str">
            <v>N.F.B.</v>
          </cell>
          <cell r="C12778" t="str">
            <v>ABS 2P 10AF</v>
          </cell>
          <cell r="D12778" t="str">
            <v>EA</v>
          </cell>
        </row>
        <row r="12779">
          <cell r="A12779">
            <v>8401011</v>
          </cell>
          <cell r="B12779" t="str">
            <v>DC POWER UNIT</v>
          </cell>
          <cell r="C12779" t="str">
            <v>30A AC110V/DC24V</v>
          </cell>
          <cell r="D12779" t="str">
            <v>EA</v>
          </cell>
        </row>
        <row r="12780">
          <cell r="A12780">
            <v>8401012</v>
          </cell>
          <cell r="B12780" t="str">
            <v>LAMP</v>
          </cell>
          <cell r="C12780" t="str">
            <v>LED</v>
          </cell>
          <cell r="D12780" t="str">
            <v>EA</v>
          </cell>
        </row>
        <row r="12781">
          <cell r="A12781">
            <v>8401013</v>
          </cell>
          <cell r="B12781" t="str">
            <v>NOISE FILTER</v>
          </cell>
          <cell r="C12781" t="str">
            <v>30A</v>
          </cell>
          <cell r="D12781" t="str">
            <v>EA</v>
          </cell>
        </row>
        <row r="12782">
          <cell r="A12782">
            <v>8401014</v>
          </cell>
          <cell r="B12782" t="str">
            <v>TOGGLE SWITCH</v>
          </cell>
          <cell r="C12782" t="str">
            <v>12 Φ</v>
          </cell>
          <cell r="D12782" t="str">
            <v>EA</v>
          </cell>
        </row>
        <row r="12783">
          <cell r="A12783">
            <v>8401015</v>
          </cell>
          <cell r="B12783" t="str">
            <v>TOGGLE SWITCH BOX</v>
          </cell>
          <cell r="C12783" t="str">
            <v xml:space="preserve"> </v>
          </cell>
          <cell r="D12783" t="str">
            <v>EA</v>
          </cell>
        </row>
        <row r="12784">
          <cell r="A12784">
            <v>8401016</v>
          </cell>
          <cell r="B12784" t="str">
            <v>FUSE HOLDER</v>
          </cell>
          <cell r="C12784" t="str">
            <v xml:space="preserve"> </v>
          </cell>
          <cell r="D12784" t="str">
            <v>EA</v>
          </cell>
        </row>
        <row r="12785">
          <cell r="A12785">
            <v>8401017</v>
          </cell>
          <cell r="B12785" t="str">
            <v>RELAY W/SOCKET</v>
          </cell>
          <cell r="C12785" t="str">
            <v>2a2b</v>
          </cell>
          <cell r="D12785" t="str">
            <v>EA</v>
          </cell>
        </row>
        <row r="12786">
          <cell r="A12786">
            <v>8401018</v>
          </cell>
          <cell r="B12786" t="str">
            <v>RELAY W/SOCKET</v>
          </cell>
          <cell r="C12786" t="str">
            <v>4a4b</v>
          </cell>
          <cell r="D12786" t="str">
            <v>EA</v>
          </cell>
        </row>
        <row r="12787">
          <cell r="A12787">
            <v>8401019</v>
          </cell>
          <cell r="B12787" t="str">
            <v>PANEL FAN</v>
          </cell>
          <cell r="C12787" t="str">
            <v>AC110V</v>
          </cell>
          <cell r="D12787" t="str">
            <v>EA</v>
          </cell>
        </row>
        <row r="12788">
          <cell r="A12788">
            <v>8401020</v>
          </cell>
          <cell r="B12788" t="str">
            <v>CABLE</v>
          </cell>
          <cell r="C12788" t="str">
            <v>IV 1.25㎟</v>
          </cell>
          <cell r="D12788" t="str">
            <v>m</v>
          </cell>
        </row>
        <row r="12789">
          <cell r="A12789">
            <v>8401021</v>
          </cell>
          <cell r="B12789" t="str">
            <v>CABLE</v>
          </cell>
          <cell r="C12789" t="str">
            <v>CVVSB 1.25㎟x2c</v>
          </cell>
          <cell r="D12789" t="str">
            <v>m</v>
          </cell>
        </row>
        <row r="12790">
          <cell r="A12790">
            <v>8401022</v>
          </cell>
          <cell r="B12790" t="str">
            <v>PVC DUCT</v>
          </cell>
          <cell r="C12790" t="str">
            <v>80x80x2000m</v>
          </cell>
          <cell r="D12790" t="str">
            <v>EA</v>
          </cell>
        </row>
        <row r="12791">
          <cell r="A12791">
            <v>8401023</v>
          </cell>
          <cell r="B12791" t="str">
            <v>PVC DUCT</v>
          </cell>
          <cell r="C12791" t="str">
            <v>60x80x2000m</v>
          </cell>
          <cell r="D12791" t="str">
            <v>EA</v>
          </cell>
        </row>
        <row r="12792">
          <cell r="A12792">
            <v>8401024</v>
          </cell>
          <cell r="B12792" t="str">
            <v>CONSENT</v>
          </cell>
          <cell r="C12792" t="str">
            <v>AC220V/20A 2P</v>
          </cell>
          <cell r="D12792" t="str">
            <v>EA</v>
          </cell>
        </row>
        <row r="12793">
          <cell r="A12793">
            <v>8401025</v>
          </cell>
          <cell r="B12793" t="str">
            <v>DOOR LIMIT SWITCH</v>
          </cell>
          <cell r="C12793" t="str">
            <v xml:space="preserve"> </v>
          </cell>
          <cell r="D12793" t="str">
            <v>EA</v>
          </cell>
        </row>
        <row r="12794">
          <cell r="A12794">
            <v>8401026</v>
          </cell>
          <cell r="B12794" t="str">
            <v>TERMINAL BLOCK</v>
          </cell>
          <cell r="C12794" t="str">
            <v>20A 10P</v>
          </cell>
          <cell r="D12794" t="str">
            <v>EA</v>
          </cell>
        </row>
        <row r="12795">
          <cell r="A12795">
            <v>8401027</v>
          </cell>
          <cell r="B12795" t="str">
            <v>BUZZER</v>
          </cell>
          <cell r="C12795" t="str">
            <v>AC 110V</v>
          </cell>
          <cell r="D12795" t="str">
            <v>EA</v>
          </cell>
        </row>
        <row r="12796">
          <cell r="A12796">
            <v>8401028</v>
          </cell>
          <cell r="B12796" t="str">
            <v>NAME PLATE</v>
          </cell>
          <cell r="C12796" t="str">
            <v>CP</v>
          </cell>
          <cell r="D12796" t="str">
            <v>EA</v>
          </cell>
        </row>
        <row r="12797">
          <cell r="A12797">
            <v>8401029</v>
          </cell>
          <cell r="B12797" t="str">
            <v>NAME PLATE</v>
          </cell>
          <cell r="C12797" t="str">
            <v>NP</v>
          </cell>
          <cell r="D12797" t="str">
            <v>EA</v>
          </cell>
        </row>
        <row r="12798">
          <cell r="A12798">
            <v>8401030</v>
          </cell>
          <cell r="B12798" t="str">
            <v>SPACE HEATER</v>
          </cell>
          <cell r="C12798" t="str">
            <v>AC 100V</v>
          </cell>
          <cell r="D12798" t="str">
            <v>EA</v>
          </cell>
        </row>
        <row r="12799">
          <cell r="A12799">
            <v>8401031</v>
          </cell>
          <cell r="B12799" t="str">
            <v>압착터미널 &amp; 캡</v>
          </cell>
          <cell r="C12799" t="str">
            <v xml:space="preserve"> </v>
          </cell>
          <cell r="D12799" t="str">
            <v>EA</v>
          </cell>
        </row>
        <row r="12800">
          <cell r="A12800">
            <v>8401032</v>
          </cell>
          <cell r="B12800" t="str">
            <v>PUSH BUTTON SWITCH</v>
          </cell>
          <cell r="C12800" t="str">
            <v xml:space="preserve"> </v>
          </cell>
          <cell r="D12800" t="str">
            <v>EA</v>
          </cell>
        </row>
        <row r="12801">
          <cell r="A12801">
            <v>8401033</v>
          </cell>
          <cell r="B12801" t="str">
            <v>LAMP TEST</v>
          </cell>
          <cell r="C12801" t="str">
            <v xml:space="preserve"> </v>
          </cell>
          <cell r="D12801" t="str">
            <v>EA</v>
          </cell>
        </row>
        <row r="12802">
          <cell r="A12802">
            <v>8401034</v>
          </cell>
          <cell r="B12802" t="str">
            <v>ACESSORIES</v>
          </cell>
          <cell r="C12802" t="str">
            <v>TERM.&amp; NUMBER'G</v>
          </cell>
          <cell r="D12802" t="str">
            <v>EA</v>
          </cell>
        </row>
        <row r="12803">
          <cell r="A12803">
            <v>8401035</v>
          </cell>
          <cell r="B12803" t="str">
            <v>모자이크조각비</v>
          </cell>
          <cell r="C12803" t="str">
            <v xml:space="preserve"> </v>
          </cell>
          <cell r="D12803" t="str">
            <v>LOT</v>
          </cell>
        </row>
        <row r="12804">
          <cell r="A12804">
            <v>8402001</v>
          </cell>
          <cell r="B12804" t="str">
            <v>MAIN CPU-60MHz</v>
          </cell>
          <cell r="C12804" t="str">
            <v>32bit 32MB RAM</v>
          </cell>
          <cell r="D12804" t="str">
            <v>SET</v>
          </cell>
        </row>
        <row r="12805">
          <cell r="A12805">
            <v>8402002</v>
          </cell>
          <cell r="B12805" t="str">
            <v>MAIN CPU-33MHz</v>
          </cell>
          <cell r="C12805" t="str">
            <v>32bit 32MB RAM</v>
          </cell>
          <cell r="D12805" t="str">
            <v>SET</v>
          </cell>
        </row>
        <row r="12806">
          <cell r="A12806">
            <v>8402003</v>
          </cell>
          <cell r="B12806" t="str">
            <v>MAIN CPU-25MHz</v>
          </cell>
          <cell r="C12806" t="str">
            <v>32bit 32MB RAM</v>
          </cell>
          <cell r="D12806" t="str">
            <v>SET</v>
          </cell>
        </row>
        <row r="12807">
          <cell r="A12807">
            <v>8402004</v>
          </cell>
          <cell r="B12807" t="str">
            <v>R/TIME CPU-25MHz</v>
          </cell>
          <cell r="C12807" t="str">
            <v>32bit 4MB RAM</v>
          </cell>
          <cell r="D12807" t="str">
            <v>SET</v>
          </cell>
        </row>
        <row r="12808">
          <cell r="A12808">
            <v>8402005</v>
          </cell>
          <cell r="B12808" t="str">
            <v>R/TIME CPU-25MHz</v>
          </cell>
          <cell r="C12808" t="str">
            <v>32bit 8MB RAM</v>
          </cell>
          <cell r="D12808" t="str">
            <v>SET</v>
          </cell>
        </row>
        <row r="12809">
          <cell r="A12809">
            <v>8402006</v>
          </cell>
          <cell r="B12809" t="str">
            <v>R/TIME CPU-25MHz</v>
          </cell>
          <cell r="C12809" t="str">
            <v>32bit 16MB RAM</v>
          </cell>
          <cell r="D12809" t="str">
            <v>SET</v>
          </cell>
        </row>
        <row r="12810">
          <cell r="A12810">
            <v>8402007</v>
          </cell>
          <cell r="B12810" t="str">
            <v>통신CPU-25MHz</v>
          </cell>
          <cell r="C12810" t="str">
            <v>32bit 4MB RAM</v>
          </cell>
          <cell r="D12810" t="str">
            <v>SET</v>
          </cell>
        </row>
        <row r="12811">
          <cell r="A12811">
            <v>8402008</v>
          </cell>
          <cell r="B12811" t="str">
            <v>HARD DISK DRIVE</v>
          </cell>
          <cell r="C12811" t="str">
            <v>1.05GB.SCSI</v>
          </cell>
          <cell r="D12811" t="str">
            <v>SET</v>
          </cell>
        </row>
        <row r="12812">
          <cell r="A12812">
            <v>8402009</v>
          </cell>
          <cell r="B12812" t="str">
            <v>MAGNETIC TAPE DRV.</v>
          </cell>
          <cell r="C12812" t="str">
            <v>150MB</v>
          </cell>
          <cell r="D12812" t="str">
            <v>SET</v>
          </cell>
        </row>
        <row r="12813">
          <cell r="A12813">
            <v>8402010</v>
          </cell>
          <cell r="B12813" t="str">
            <v>FLOPPY DISK DRV.</v>
          </cell>
          <cell r="C12813" t="str">
            <v>1.44MB</v>
          </cell>
          <cell r="D12813" t="str">
            <v>SET</v>
          </cell>
        </row>
        <row r="12814">
          <cell r="A12814">
            <v>8402011</v>
          </cell>
          <cell r="B12814" t="str">
            <v>STREAM TAPE</v>
          </cell>
          <cell r="C12814" t="str">
            <v>150MB</v>
          </cell>
          <cell r="D12814" t="str">
            <v>SET</v>
          </cell>
        </row>
        <row r="12815">
          <cell r="A12815">
            <v>8402012</v>
          </cell>
          <cell r="B12815" t="str">
            <v>MODEM</v>
          </cell>
          <cell r="C12815" t="str">
            <v>2400bps</v>
          </cell>
          <cell r="D12815" t="str">
            <v>SET</v>
          </cell>
        </row>
        <row r="12816">
          <cell r="A12816">
            <v>8402013</v>
          </cell>
          <cell r="B12816" t="str">
            <v>MODEM</v>
          </cell>
          <cell r="C12816" t="str">
            <v>9600bps</v>
          </cell>
          <cell r="D12816" t="str">
            <v>SET</v>
          </cell>
        </row>
        <row r="12817">
          <cell r="A12817">
            <v>8402014</v>
          </cell>
          <cell r="B12817" t="str">
            <v>20″COLOR MONITOR</v>
          </cell>
          <cell r="C12817" t="str">
            <v>1280x1024</v>
          </cell>
          <cell r="D12817" t="str">
            <v>SET</v>
          </cell>
        </row>
        <row r="12818">
          <cell r="A12818">
            <v>8402015</v>
          </cell>
          <cell r="B12818" t="str">
            <v>20″COLOR MONITOR</v>
          </cell>
          <cell r="C12818" t="str">
            <v xml:space="preserve"> </v>
          </cell>
          <cell r="D12818" t="str">
            <v>SET</v>
          </cell>
        </row>
        <row r="12819">
          <cell r="A12819">
            <v>8402016</v>
          </cell>
          <cell r="B12819" t="str">
            <v>TOUCH SCREEN</v>
          </cell>
          <cell r="C12819" t="str">
            <v>CAPACITY TYPE</v>
          </cell>
          <cell r="D12819" t="str">
            <v>SET</v>
          </cell>
        </row>
        <row r="12820">
          <cell r="A12820">
            <v>8402017</v>
          </cell>
          <cell r="B12820" t="str">
            <v>OPERATOR KEYBOARD</v>
          </cell>
          <cell r="C12820" t="str">
            <v>FLAT방진형</v>
          </cell>
          <cell r="D12820" t="str">
            <v>SET</v>
          </cell>
        </row>
        <row r="12821">
          <cell r="A12821">
            <v>8402018</v>
          </cell>
          <cell r="B12821" t="str">
            <v>ENGIN. KEYBOARD</v>
          </cell>
          <cell r="C12821" t="str">
            <v xml:space="preserve"> </v>
          </cell>
          <cell r="D12821" t="str">
            <v>SET</v>
          </cell>
        </row>
        <row r="12822">
          <cell r="A12822">
            <v>8402019</v>
          </cell>
          <cell r="B12822" t="str">
            <v>KEYBOARD</v>
          </cell>
          <cell r="C12822" t="str">
            <v xml:space="preserve"> </v>
          </cell>
          <cell r="D12822" t="str">
            <v>SET</v>
          </cell>
        </row>
        <row r="12823">
          <cell r="A12823">
            <v>8402020</v>
          </cell>
          <cell r="B12823" t="str">
            <v>MOUSE</v>
          </cell>
          <cell r="C12823" t="str">
            <v>3-BUTTON</v>
          </cell>
          <cell r="D12823" t="str">
            <v>SET</v>
          </cell>
        </row>
        <row r="12824">
          <cell r="A12824">
            <v>8402021</v>
          </cell>
          <cell r="B12824" t="str">
            <v>COLOR HARD COPIER</v>
          </cell>
          <cell r="C12824" t="str">
            <v>1ST/1MIN/열전사</v>
          </cell>
          <cell r="D12824" t="str">
            <v>SET</v>
          </cell>
        </row>
        <row r="12825">
          <cell r="A12825">
            <v>8402022</v>
          </cell>
          <cell r="B12825" t="str">
            <v>ALARM PRINTER</v>
          </cell>
          <cell r="C12825" t="str">
            <v>DOT</v>
          </cell>
          <cell r="D12825" t="str">
            <v>SET</v>
          </cell>
        </row>
        <row r="12826">
          <cell r="A12826">
            <v>8402023</v>
          </cell>
          <cell r="B12826" t="str">
            <v>LOGGING PRINTER</v>
          </cell>
          <cell r="C12826" t="str">
            <v>DOT</v>
          </cell>
          <cell r="D12826" t="str">
            <v>SET</v>
          </cell>
        </row>
        <row r="12827">
          <cell r="A12827">
            <v>8402024</v>
          </cell>
          <cell r="B12827" t="str">
            <v>LASER PRINTER</v>
          </cell>
          <cell r="C12827" t="str">
            <v>300DPi</v>
          </cell>
          <cell r="D12827" t="str">
            <v>SET</v>
          </cell>
        </row>
        <row r="12828">
          <cell r="A12828">
            <v>8402025</v>
          </cell>
          <cell r="B12828" t="str">
            <v>PR. SOUND COVER</v>
          </cell>
          <cell r="C12828" t="str">
            <v xml:space="preserve"> </v>
          </cell>
          <cell r="D12828" t="str">
            <v>SET</v>
          </cell>
        </row>
        <row r="12829">
          <cell r="A12829">
            <v>8402026</v>
          </cell>
          <cell r="B12829" t="str">
            <v>VOICE ADAPTER</v>
          </cell>
          <cell r="C12829" t="str">
            <v>전화기절체기</v>
          </cell>
          <cell r="D12829" t="str">
            <v>SET</v>
          </cell>
        </row>
        <row r="12830">
          <cell r="A12830">
            <v>8402027</v>
          </cell>
          <cell r="B12830" t="str">
            <v>전화기</v>
          </cell>
          <cell r="C12830" t="str">
            <v xml:space="preserve"> </v>
          </cell>
          <cell r="D12830" t="str">
            <v>SET</v>
          </cell>
        </row>
        <row r="12831">
          <cell r="A12831">
            <v>8402028</v>
          </cell>
          <cell r="B12831" t="str">
            <v>MEMORY MODULE</v>
          </cell>
          <cell r="C12831" t="str">
            <v>1MB</v>
          </cell>
          <cell r="D12831" t="str">
            <v>SET</v>
          </cell>
        </row>
        <row r="12832">
          <cell r="A12832">
            <v>8402029</v>
          </cell>
          <cell r="B12832" t="str">
            <v>TRANSITION MODULE</v>
          </cell>
          <cell r="C12832" t="str">
            <v>4S.2LAN.1PARALL.</v>
          </cell>
          <cell r="D12832" t="str">
            <v>SET</v>
          </cell>
        </row>
        <row r="12833">
          <cell r="A12833">
            <v>8402030</v>
          </cell>
          <cell r="B12833" t="str">
            <v>TRANSITION MODULE</v>
          </cell>
          <cell r="C12833" t="str">
            <v>2S.2LAN PORT</v>
          </cell>
          <cell r="D12833" t="str">
            <v>SET</v>
          </cell>
        </row>
        <row r="12834">
          <cell r="A12834">
            <v>8402031</v>
          </cell>
          <cell r="B12834" t="str">
            <v>I/O LINK MODULE</v>
          </cell>
          <cell r="C12834" t="str">
            <v xml:space="preserve"> </v>
          </cell>
          <cell r="D12834" t="str">
            <v>SET</v>
          </cell>
        </row>
        <row r="12835">
          <cell r="A12835">
            <v>8402032</v>
          </cell>
          <cell r="B12835" t="str">
            <v>I/O CONTROL MODULE</v>
          </cell>
          <cell r="C12835" t="str">
            <v xml:space="preserve"> </v>
          </cell>
          <cell r="D12835" t="str">
            <v>SET</v>
          </cell>
        </row>
        <row r="12836">
          <cell r="A12836">
            <v>8402033</v>
          </cell>
          <cell r="B12836" t="str">
            <v>D/I CARD</v>
          </cell>
          <cell r="C12836" t="str">
            <v>32POINTS/CARD(S)</v>
          </cell>
          <cell r="D12836" t="str">
            <v>SET</v>
          </cell>
        </row>
        <row r="12837">
          <cell r="A12837">
            <v>8402034</v>
          </cell>
          <cell r="B12837" t="str">
            <v>D/I CARD</v>
          </cell>
          <cell r="C12837" t="str">
            <v>16POINTS/CARD</v>
          </cell>
          <cell r="D12837" t="str">
            <v>SET</v>
          </cell>
        </row>
        <row r="12838">
          <cell r="A12838">
            <v>8402035</v>
          </cell>
          <cell r="B12838" t="str">
            <v>D/O CARD</v>
          </cell>
          <cell r="C12838" t="str">
            <v>32POINTS/CARD(S)</v>
          </cell>
          <cell r="D12838" t="str">
            <v>SET</v>
          </cell>
        </row>
        <row r="12839">
          <cell r="A12839">
            <v>8402036</v>
          </cell>
          <cell r="B12839" t="str">
            <v>D/O CARD</v>
          </cell>
          <cell r="C12839" t="str">
            <v>16POINTS/CARD</v>
          </cell>
          <cell r="D12839" t="str">
            <v>SET</v>
          </cell>
        </row>
        <row r="12840">
          <cell r="A12840">
            <v>8402037</v>
          </cell>
          <cell r="B12840" t="str">
            <v>A/I CARD</v>
          </cell>
          <cell r="C12840" t="str">
            <v>16POINTS/CARD(S)</v>
          </cell>
          <cell r="D12840" t="str">
            <v>SET</v>
          </cell>
        </row>
        <row r="12841">
          <cell r="A12841">
            <v>8402038</v>
          </cell>
          <cell r="B12841" t="str">
            <v>A/I CARD</v>
          </cell>
          <cell r="C12841" t="str">
            <v>32POINTS/CARD</v>
          </cell>
          <cell r="D12841" t="str">
            <v>SET</v>
          </cell>
        </row>
        <row r="12842">
          <cell r="A12842">
            <v>8402039</v>
          </cell>
          <cell r="B12842" t="str">
            <v>A/O CARD</v>
          </cell>
          <cell r="C12842" t="str">
            <v>8 POINTS/CARD(S)</v>
          </cell>
          <cell r="D12842" t="str">
            <v>SET</v>
          </cell>
        </row>
        <row r="12843">
          <cell r="A12843">
            <v>8402040</v>
          </cell>
          <cell r="B12843" t="str">
            <v>P/I CARD</v>
          </cell>
          <cell r="C12843" t="str">
            <v>32POINTS/CARD</v>
          </cell>
          <cell r="D12843" t="str">
            <v>SET</v>
          </cell>
        </row>
        <row r="12844">
          <cell r="A12844">
            <v>8402041</v>
          </cell>
          <cell r="B12844" t="str">
            <v>P/I CARD</v>
          </cell>
          <cell r="C12844" t="str">
            <v>16POINTS/CARD</v>
          </cell>
          <cell r="D12844" t="str">
            <v>SET</v>
          </cell>
        </row>
        <row r="12845">
          <cell r="A12845">
            <v>8402042</v>
          </cell>
          <cell r="B12845" t="str">
            <v>P/O CARD</v>
          </cell>
          <cell r="C12845" t="str">
            <v>32POINTS/CARD</v>
          </cell>
          <cell r="D12845" t="str">
            <v>SET</v>
          </cell>
        </row>
        <row r="12846">
          <cell r="A12846">
            <v>8402043</v>
          </cell>
          <cell r="B12846" t="str">
            <v>P/O CARD</v>
          </cell>
          <cell r="C12846" t="str">
            <v>16POINTS/CARD</v>
          </cell>
          <cell r="D12846" t="str">
            <v>SET</v>
          </cell>
        </row>
        <row r="12847">
          <cell r="A12847">
            <v>8402044</v>
          </cell>
          <cell r="B12847" t="str">
            <v>DI I/F BOARD</v>
          </cell>
          <cell r="C12847" t="str">
            <v>32POINTS/BOARD</v>
          </cell>
          <cell r="D12847" t="str">
            <v>SET</v>
          </cell>
        </row>
        <row r="12848">
          <cell r="A12848">
            <v>8402045</v>
          </cell>
          <cell r="B12848" t="str">
            <v>DI I/F BOARD</v>
          </cell>
          <cell r="C12848" t="str">
            <v>16POINTS/BOARD</v>
          </cell>
          <cell r="D12848" t="str">
            <v>SET</v>
          </cell>
        </row>
        <row r="12849">
          <cell r="A12849">
            <v>8402046</v>
          </cell>
          <cell r="B12849" t="str">
            <v>DO I/F BOARD</v>
          </cell>
          <cell r="C12849" t="str">
            <v>32POINTS/BOARD</v>
          </cell>
          <cell r="D12849" t="str">
            <v>SET</v>
          </cell>
        </row>
        <row r="12850">
          <cell r="A12850">
            <v>8402047</v>
          </cell>
          <cell r="B12850" t="str">
            <v>DO I/F BOARD</v>
          </cell>
          <cell r="C12850" t="str">
            <v>16POINTS/BOARD</v>
          </cell>
          <cell r="D12850" t="str">
            <v>SET</v>
          </cell>
        </row>
        <row r="12851">
          <cell r="A12851">
            <v>8402048</v>
          </cell>
          <cell r="B12851" t="str">
            <v>AI I/F BOARD</v>
          </cell>
          <cell r="C12851" t="str">
            <v>16POINTS/BOARD</v>
          </cell>
          <cell r="D12851" t="str">
            <v>SET</v>
          </cell>
        </row>
        <row r="12852">
          <cell r="A12852">
            <v>8402049</v>
          </cell>
          <cell r="B12852" t="str">
            <v>AI I/F BOARD</v>
          </cell>
          <cell r="C12852" t="str">
            <v>32POINTS/BOARD</v>
          </cell>
          <cell r="D12852" t="str">
            <v>SET</v>
          </cell>
        </row>
        <row r="12853">
          <cell r="A12853">
            <v>8402050</v>
          </cell>
          <cell r="B12853" t="str">
            <v>AO I/F BOARD</v>
          </cell>
          <cell r="C12853" t="str">
            <v>8 POINTS/BOARD</v>
          </cell>
          <cell r="D12853" t="str">
            <v>SET</v>
          </cell>
        </row>
        <row r="12854">
          <cell r="A12854">
            <v>8402051</v>
          </cell>
          <cell r="B12854" t="str">
            <v>PI I/F BOARD</v>
          </cell>
          <cell r="C12854" t="str">
            <v>32POINTS/BOARD</v>
          </cell>
          <cell r="D12854" t="str">
            <v>SET</v>
          </cell>
        </row>
        <row r="12855">
          <cell r="A12855">
            <v>8402052</v>
          </cell>
          <cell r="B12855" t="str">
            <v>PI I/F BOARD</v>
          </cell>
          <cell r="C12855" t="str">
            <v>16POINTS/BOARD</v>
          </cell>
          <cell r="D12855" t="str">
            <v>SET</v>
          </cell>
        </row>
        <row r="12856">
          <cell r="A12856">
            <v>8402053</v>
          </cell>
          <cell r="B12856" t="str">
            <v>PO I/F BOARD</v>
          </cell>
          <cell r="C12856" t="str">
            <v>8 POINTS/BOARD</v>
          </cell>
          <cell r="D12856" t="str">
            <v>SET</v>
          </cell>
        </row>
        <row r="12857">
          <cell r="A12857">
            <v>8402054</v>
          </cell>
          <cell r="B12857" t="str">
            <v>PO I/F BOARD</v>
          </cell>
          <cell r="C12857" t="str">
            <v>16POINTS/BOARD</v>
          </cell>
          <cell r="D12857" t="str">
            <v>SET</v>
          </cell>
        </row>
        <row r="12858">
          <cell r="A12858">
            <v>8402055</v>
          </cell>
          <cell r="B12858" t="str">
            <v>MULTI BOARD</v>
          </cell>
          <cell r="C12858" t="str">
            <v>332XT</v>
          </cell>
          <cell r="D12858" t="str">
            <v>SET</v>
          </cell>
        </row>
        <row r="12859">
          <cell r="A12859">
            <v>8402056</v>
          </cell>
          <cell r="B12859" t="str">
            <v>MPU BACK PLANE</v>
          </cell>
          <cell r="C12859" t="str">
            <v>VME 4SLOT J1</v>
          </cell>
          <cell r="D12859" t="str">
            <v>SET</v>
          </cell>
        </row>
        <row r="12860">
          <cell r="A12860">
            <v>8402057</v>
          </cell>
          <cell r="B12860" t="str">
            <v>MPU BACK PLANE</v>
          </cell>
          <cell r="C12860" t="str">
            <v>VME 3SLOT J2</v>
          </cell>
          <cell r="D12860" t="str">
            <v>SET</v>
          </cell>
        </row>
        <row r="12861">
          <cell r="A12861">
            <v>8402058</v>
          </cell>
          <cell r="B12861" t="str">
            <v>IOU BACK PLANE</v>
          </cell>
          <cell r="C12861" t="str">
            <v>6U 19인치</v>
          </cell>
          <cell r="D12861" t="str">
            <v>SET</v>
          </cell>
        </row>
        <row r="12862">
          <cell r="A12862">
            <v>8402059</v>
          </cell>
          <cell r="B12862" t="str">
            <v>BACK PLANE</v>
          </cell>
          <cell r="C12862" t="str">
            <v>6U 4HP</v>
          </cell>
          <cell r="D12862" t="str">
            <v>SET</v>
          </cell>
        </row>
        <row r="12863">
          <cell r="A12863">
            <v>8402060</v>
          </cell>
          <cell r="B12863" t="str">
            <v>BACK PLANE</v>
          </cell>
          <cell r="C12863" t="str">
            <v>6U 5HP</v>
          </cell>
          <cell r="D12863" t="str">
            <v>SET</v>
          </cell>
        </row>
        <row r="12864">
          <cell r="A12864">
            <v>8402061</v>
          </cell>
          <cell r="B12864" t="str">
            <v>MPU POWER SUPPLY</v>
          </cell>
          <cell r="C12864" t="str">
            <v>5V/20A ±12V/2A</v>
          </cell>
          <cell r="D12864" t="str">
            <v>SET</v>
          </cell>
        </row>
        <row r="12865">
          <cell r="A12865">
            <v>8402062</v>
          </cell>
          <cell r="B12865" t="str">
            <v>IOU POWER SUPPLY</v>
          </cell>
          <cell r="C12865" t="str">
            <v>5V/20A</v>
          </cell>
          <cell r="D12865" t="str">
            <v>SET</v>
          </cell>
        </row>
        <row r="12866">
          <cell r="A12866">
            <v>8402063</v>
          </cell>
          <cell r="B12866" t="str">
            <v>POWER DIST. UNIT</v>
          </cell>
          <cell r="C12866" t="str">
            <v xml:space="preserve"> </v>
          </cell>
          <cell r="D12866" t="str">
            <v>SET</v>
          </cell>
        </row>
        <row r="12867">
          <cell r="A12867">
            <v>8402064</v>
          </cell>
          <cell r="B12867" t="str">
            <v>CHASSIS</v>
          </cell>
          <cell r="C12867" t="str">
            <v xml:space="preserve"> </v>
          </cell>
          <cell r="D12867" t="str">
            <v>SET</v>
          </cell>
        </row>
        <row r="12868">
          <cell r="A12868">
            <v>8402065</v>
          </cell>
          <cell r="B12868" t="str">
            <v>SYSTEM CABINET</v>
          </cell>
          <cell r="C12868" t="str">
            <v>800Wx600Dx2050H</v>
          </cell>
          <cell r="D12868" t="str">
            <v>SET</v>
          </cell>
        </row>
        <row r="12869">
          <cell r="A12869">
            <v>8402066</v>
          </cell>
          <cell r="B12869" t="str">
            <v>PVC DUCT</v>
          </cell>
          <cell r="C12869" t="str">
            <v>100x100x2000</v>
          </cell>
          <cell r="D12869" t="str">
            <v>SET</v>
          </cell>
        </row>
        <row r="12870">
          <cell r="A12870">
            <v>8402067</v>
          </cell>
          <cell r="B12870" t="str">
            <v>CABLE DUCT</v>
          </cell>
          <cell r="C12870" t="str">
            <v>1Ux84HP</v>
          </cell>
          <cell r="D12870" t="str">
            <v>SET</v>
          </cell>
        </row>
        <row r="12871">
          <cell r="A12871">
            <v>8402068</v>
          </cell>
          <cell r="B12871" t="str">
            <v>CABLE DUCT</v>
          </cell>
          <cell r="C12871" t="str">
            <v>2Ux84HP</v>
          </cell>
          <cell r="D12871" t="str">
            <v>SET</v>
          </cell>
        </row>
        <row r="12872">
          <cell r="A12872">
            <v>8402069</v>
          </cell>
          <cell r="B12872" t="str">
            <v>CABLE DUCT</v>
          </cell>
          <cell r="C12872" t="str">
            <v>3Ux84HP</v>
          </cell>
          <cell r="D12872" t="str">
            <v>SET</v>
          </cell>
        </row>
        <row r="12873">
          <cell r="A12873">
            <v>8402070</v>
          </cell>
          <cell r="B12873" t="str">
            <v>BLANK PANEL</v>
          </cell>
          <cell r="C12873" t="str">
            <v>6Ux4HP</v>
          </cell>
          <cell r="D12873" t="str">
            <v>SET</v>
          </cell>
        </row>
        <row r="12874">
          <cell r="A12874">
            <v>8402071</v>
          </cell>
          <cell r="B12874" t="str">
            <v>BLANK PANEL</v>
          </cell>
          <cell r="C12874" t="str">
            <v>6Ux5HP</v>
          </cell>
          <cell r="D12874" t="str">
            <v>SET</v>
          </cell>
        </row>
        <row r="12875">
          <cell r="A12875">
            <v>8402072</v>
          </cell>
          <cell r="B12875" t="str">
            <v>BLANK PANEL</v>
          </cell>
          <cell r="C12875" t="str">
            <v>1Ux84HP</v>
          </cell>
          <cell r="D12875" t="str">
            <v>SET</v>
          </cell>
        </row>
        <row r="12876">
          <cell r="A12876">
            <v>8402073</v>
          </cell>
          <cell r="B12876" t="str">
            <v>BLANK PANEL</v>
          </cell>
          <cell r="C12876" t="str">
            <v>2Ux84HP</v>
          </cell>
          <cell r="D12876" t="str">
            <v>SET</v>
          </cell>
        </row>
        <row r="12877">
          <cell r="A12877">
            <v>8402074</v>
          </cell>
          <cell r="B12877" t="str">
            <v>BLANK PANEL</v>
          </cell>
          <cell r="C12877" t="str">
            <v>3Ux84HP</v>
          </cell>
          <cell r="D12877" t="str">
            <v>SET</v>
          </cell>
        </row>
        <row r="12878">
          <cell r="A12878">
            <v>8402075</v>
          </cell>
          <cell r="B12878" t="str">
            <v>DUMMY DESK</v>
          </cell>
          <cell r="C12878" t="str">
            <v>1Ux84HP</v>
          </cell>
          <cell r="D12878" t="str">
            <v>SET</v>
          </cell>
        </row>
        <row r="12879">
          <cell r="A12879">
            <v>8402076</v>
          </cell>
          <cell r="B12879" t="str">
            <v>DUMMY DESK</v>
          </cell>
          <cell r="C12879" t="str">
            <v>2Ux84HP</v>
          </cell>
          <cell r="D12879" t="str">
            <v>SET</v>
          </cell>
        </row>
        <row r="12880">
          <cell r="A12880">
            <v>8402077</v>
          </cell>
          <cell r="B12880" t="str">
            <v>POS DESK</v>
          </cell>
          <cell r="C12880" t="str">
            <v>CONSOLE TYPE</v>
          </cell>
          <cell r="D12880" t="str">
            <v>SET</v>
          </cell>
        </row>
        <row r="12881">
          <cell r="A12881">
            <v>8402078</v>
          </cell>
          <cell r="B12881" t="str">
            <v>THICK TRANSCEIVER</v>
          </cell>
          <cell r="C12881" t="str">
            <v xml:space="preserve"> </v>
          </cell>
          <cell r="D12881" t="str">
            <v>SET</v>
          </cell>
        </row>
        <row r="12882">
          <cell r="A12882">
            <v>8402079</v>
          </cell>
          <cell r="B12882" t="str">
            <v>THIN TRANSCEIVER</v>
          </cell>
          <cell r="C12882" t="str">
            <v xml:space="preserve"> </v>
          </cell>
          <cell r="D12882" t="str">
            <v>SET</v>
          </cell>
        </row>
        <row r="12883">
          <cell r="A12883">
            <v>8402080</v>
          </cell>
          <cell r="B12883" t="str">
            <v>THIN CONNECTOR</v>
          </cell>
          <cell r="C12883" t="str">
            <v xml:space="preserve"> </v>
          </cell>
          <cell r="D12883" t="str">
            <v>SET</v>
          </cell>
        </row>
        <row r="12884">
          <cell r="A12884">
            <v>8402081</v>
          </cell>
          <cell r="B12884" t="str">
            <v>REPEATOR</v>
          </cell>
          <cell r="C12884" t="str">
            <v xml:space="preserve"> </v>
          </cell>
          <cell r="D12884" t="str">
            <v>SET</v>
          </cell>
        </row>
        <row r="12885">
          <cell r="A12885">
            <v>8402082</v>
          </cell>
          <cell r="B12885" t="str">
            <v>19인치 RACK</v>
          </cell>
          <cell r="C12885" t="str">
            <v xml:space="preserve"> </v>
          </cell>
          <cell r="D12885" t="str">
            <v>SET</v>
          </cell>
        </row>
        <row r="12886">
          <cell r="A12886">
            <v>8402083</v>
          </cell>
          <cell r="B12886" t="str">
            <v>THIN TERMINATOR</v>
          </cell>
          <cell r="C12886" t="str">
            <v xml:space="preserve"> </v>
          </cell>
          <cell r="D12886" t="str">
            <v>SET</v>
          </cell>
        </row>
        <row r="12887">
          <cell r="A12887">
            <v>8402084</v>
          </cell>
          <cell r="B12887" t="str">
            <v>THICK TERMINATOR</v>
          </cell>
          <cell r="C12887" t="str">
            <v xml:space="preserve"> </v>
          </cell>
          <cell r="D12887" t="str">
            <v>SET</v>
          </cell>
        </row>
        <row r="12888">
          <cell r="A12888">
            <v>8402085</v>
          </cell>
          <cell r="B12888" t="str">
            <v>REPEATOR CABINET</v>
          </cell>
          <cell r="C12888" t="str">
            <v xml:space="preserve"> </v>
          </cell>
          <cell r="D12888" t="str">
            <v>SET</v>
          </cell>
        </row>
        <row r="12889">
          <cell r="A12889">
            <v>8402086</v>
          </cell>
          <cell r="B12889" t="str">
            <v>CHAIR &amp; ETC.</v>
          </cell>
          <cell r="C12889" t="str">
            <v xml:space="preserve"> </v>
          </cell>
          <cell r="D12889" t="str">
            <v>SET</v>
          </cell>
        </row>
        <row r="12890">
          <cell r="A12890">
            <v>8402087</v>
          </cell>
          <cell r="B12890" t="str">
            <v>PANEL FAN</v>
          </cell>
          <cell r="C12890" t="str">
            <v xml:space="preserve"> </v>
          </cell>
          <cell r="D12890" t="str">
            <v>EA</v>
          </cell>
        </row>
        <row r="12891">
          <cell r="A12891">
            <v>8402088</v>
          </cell>
          <cell r="B12891" t="str">
            <v>BUZZER</v>
          </cell>
          <cell r="C12891" t="str">
            <v xml:space="preserve"> </v>
          </cell>
          <cell r="D12891" t="str">
            <v>EA</v>
          </cell>
        </row>
        <row r="12892">
          <cell r="A12892">
            <v>8402089</v>
          </cell>
          <cell r="B12892" t="str">
            <v>CABLE ASSY #1</v>
          </cell>
          <cell r="C12892" t="str">
            <v>I/O - I/F</v>
          </cell>
          <cell r="D12892" t="str">
            <v>SET</v>
          </cell>
        </row>
        <row r="12893">
          <cell r="A12893">
            <v>8402090</v>
          </cell>
          <cell r="B12893" t="str">
            <v>CABLE ASSY #2</v>
          </cell>
          <cell r="C12893" t="str">
            <v>BIT BUS</v>
          </cell>
          <cell r="D12893" t="str">
            <v>SET</v>
          </cell>
        </row>
        <row r="12894">
          <cell r="A12894">
            <v>8402091</v>
          </cell>
          <cell r="B12894" t="str">
            <v>AUI CABLE</v>
          </cell>
          <cell r="C12894" t="str">
            <v xml:space="preserve"> </v>
          </cell>
          <cell r="D12894" t="str">
            <v>SET</v>
          </cell>
        </row>
        <row r="12895">
          <cell r="A12895">
            <v>8402092</v>
          </cell>
          <cell r="B12895" t="str">
            <v>POWER CABLE</v>
          </cell>
          <cell r="C12895" t="str">
            <v>IV 2.0㎟</v>
          </cell>
          <cell r="D12895" t="str">
            <v>m</v>
          </cell>
        </row>
        <row r="12896">
          <cell r="A12896">
            <v>8402093</v>
          </cell>
          <cell r="B12896" t="str">
            <v>POWER CABLE</v>
          </cell>
          <cell r="C12896" t="str">
            <v>IV 5.5㎟</v>
          </cell>
          <cell r="D12896" t="str">
            <v>m</v>
          </cell>
        </row>
        <row r="12897">
          <cell r="A12897">
            <v>8402094</v>
          </cell>
          <cell r="B12897" t="str">
            <v>POWER CABLE</v>
          </cell>
          <cell r="C12897" t="str">
            <v>IV 8㎟</v>
          </cell>
          <cell r="D12897" t="str">
            <v>m</v>
          </cell>
        </row>
        <row r="12898">
          <cell r="A12898">
            <v>8402095</v>
          </cell>
          <cell r="B12898" t="str">
            <v>THICK CABLE</v>
          </cell>
          <cell r="C12898" t="str">
            <v xml:space="preserve"> </v>
          </cell>
          <cell r="D12898" t="str">
            <v>m</v>
          </cell>
        </row>
        <row r="12899">
          <cell r="A12899">
            <v>8402096</v>
          </cell>
          <cell r="B12899" t="str">
            <v>THIN CABLE</v>
          </cell>
          <cell r="C12899" t="str">
            <v xml:space="preserve"> </v>
          </cell>
          <cell r="D12899" t="str">
            <v>m</v>
          </cell>
        </row>
        <row r="12900">
          <cell r="A12900">
            <v>8402097</v>
          </cell>
          <cell r="B12900" t="str">
            <v>DROP CABLE</v>
          </cell>
          <cell r="C12900" t="str">
            <v xml:space="preserve"> </v>
          </cell>
          <cell r="D12900" t="str">
            <v>m</v>
          </cell>
        </row>
        <row r="12901">
          <cell r="A12901">
            <v>8402098</v>
          </cell>
          <cell r="B12901" t="str">
            <v>MULTI CONSENT</v>
          </cell>
          <cell r="C12901" t="str">
            <v xml:space="preserve"> </v>
          </cell>
          <cell r="D12901" t="str">
            <v>EA</v>
          </cell>
        </row>
        <row r="12902">
          <cell r="A12902">
            <v>8402099</v>
          </cell>
          <cell r="B12902" t="str">
            <v>TOGGLE SWITCH</v>
          </cell>
          <cell r="C12902" t="str">
            <v xml:space="preserve"> </v>
          </cell>
          <cell r="D12902" t="str">
            <v>EA</v>
          </cell>
        </row>
        <row r="12903">
          <cell r="A12903">
            <v>8402100</v>
          </cell>
          <cell r="B12903" t="str">
            <v>DOOR HANDLE SW</v>
          </cell>
          <cell r="C12903" t="str">
            <v xml:space="preserve"> </v>
          </cell>
          <cell r="D12903" t="str">
            <v>EA</v>
          </cell>
        </row>
        <row r="12904">
          <cell r="A12904">
            <v>8402101</v>
          </cell>
          <cell r="B12904" t="str">
            <v>EYE BOLT</v>
          </cell>
          <cell r="C12904" t="str">
            <v xml:space="preserve"> </v>
          </cell>
          <cell r="D12904" t="str">
            <v>EA</v>
          </cell>
        </row>
        <row r="12905">
          <cell r="A12905">
            <v>8402102</v>
          </cell>
          <cell r="B12905" t="str">
            <v>PACKAGE S/W</v>
          </cell>
          <cell r="C12905" t="str">
            <v>UNIX OS</v>
          </cell>
          <cell r="D12905" t="str">
            <v>SET</v>
          </cell>
        </row>
        <row r="12906">
          <cell r="A12906">
            <v>8402103</v>
          </cell>
          <cell r="B12906" t="str">
            <v>PACKAGE S/W</v>
          </cell>
          <cell r="C12906" t="str">
            <v>REAL TIME OS</v>
          </cell>
          <cell r="D12906" t="str">
            <v>SET</v>
          </cell>
        </row>
        <row r="12907">
          <cell r="A12907">
            <v>8402104</v>
          </cell>
          <cell r="B12907" t="str">
            <v>PACKAGE S/W</v>
          </cell>
          <cell r="C12907" t="str">
            <v>VME XRAY DEBUG.</v>
          </cell>
          <cell r="D12907" t="str">
            <v>SET</v>
          </cell>
        </row>
        <row r="12908">
          <cell r="A12908">
            <v>8402105</v>
          </cell>
          <cell r="B12908" t="str">
            <v>PACKAGE S/W</v>
          </cell>
          <cell r="C12908" t="str">
            <v>DELTA PRO.</v>
          </cell>
          <cell r="D12908" t="str">
            <v>SET</v>
          </cell>
        </row>
        <row r="12909">
          <cell r="A12909">
            <v>8402106</v>
          </cell>
          <cell r="B12909" t="str">
            <v>PACKAGE S/W</v>
          </cell>
          <cell r="C12909" t="str">
            <v>SUN OS</v>
          </cell>
          <cell r="D12909" t="str">
            <v>SET</v>
          </cell>
        </row>
        <row r="12910">
          <cell r="A12910">
            <v>8402107</v>
          </cell>
          <cell r="B12910" t="str">
            <v>PACKAGE S/W</v>
          </cell>
          <cell r="C12910" t="str">
            <v>NETWORK SERVICE</v>
          </cell>
          <cell r="D12910" t="str">
            <v>SET</v>
          </cell>
        </row>
        <row r="12911">
          <cell r="A12911">
            <v>8402108</v>
          </cell>
          <cell r="B12911" t="str">
            <v>PACKAGE S/W</v>
          </cell>
          <cell r="C12911" t="str">
            <v>X-WINDOW</v>
          </cell>
          <cell r="D12911" t="str">
            <v>SET</v>
          </cell>
        </row>
        <row r="12912">
          <cell r="A12912">
            <v>8402109</v>
          </cell>
          <cell r="B12912" t="str">
            <v>APPLICATION S/W</v>
          </cell>
          <cell r="C12912" t="str">
            <v xml:space="preserve"> </v>
          </cell>
          <cell r="D12912" t="str">
            <v>SET</v>
          </cell>
        </row>
        <row r="12913">
          <cell r="A12913">
            <v>8403001</v>
          </cell>
          <cell r="B12913" t="str">
            <v>MAIN CPU-33MHz</v>
          </cell>
          <cell r="C12913" t="str">
            <v>32bit 8MB RAM</v>
          </cell>
          <cell r="D12913" t="str">
            <v>SET</v>
          </cell>
        </row>
        <row r="12914">
          <cell r="A12914">
            <v>8403002</v>
          </cell>
          <cell r="B12914" t="str">
            <v>MAIN CPU-33MHz</v>
          </cell>
          <cell r="C12914" t="str">
            <v>32bit 32MB RAM</v>
          </cell>
          <cell r="D12914" t="str">
            <v>SET</v>
          </cell>
        </row>
        <row r="12915">
          <cell r="A12915">
            <v>8403003</v>
          </cell>
          <cell r="B12915" t="str">
            <v>R/TIME CPU-33MHz</v>
          </cell>
          <cell r="C12915" t="str">
            <v>32bit 8MB RAM</v>
          </cell>
          <cell r="D12915" t="str">
            <v>SET</v>
          </cell>
        </row>
        <row r="12916">
          <cell r="A12916">
            <v>8403004</v>
          </cell>
          <cell r="B12916" t="str">
            <v>R/TIME CPU-33MHz</v>
          </cell>
          <cell r="C12916" t="str">
            <v>32bit 16MB RAM</v>
          </cell>
          <cell r="D12916" t="str">
            <v>SET</v>
          </cell>
        </row>
        <row r="12917">
          <cell r="A12917">
            <v>8403005</v>
          </cell>
          <cell r="B12917" t="str">
            <v>R/TIME CPU-33MHz</v>
          </cell>
          <cell r="C12917" t="str">
            <v>32bit 32MB RAM</v>
          </cell>
          <cell r="D12917" t="str">
            <v>SET</v>
          </cell>
        </row>
        <row r="12918">
          <cell r="A12918">
            <v>8403006</v>
          </cell>
          <cell r="B12918" t="str">
            <v>R/TIME CPU-10MHz</v>
          </cell>
          <cell r="C12918" t="str">
            <v>32bit 4MB RAM</v>
          </cell>
          <cell r="D12918" t="str">
            <v>SET</v>
          </cell>
        </row>
        <row r="12919">
          <cell r="A12919">
            <v>8403007</v>
          </cell>
          <cell r="B12919" t="str">
            <v>R/TIME CPU-10MHz</v>
          </cell>
          <cell r="C12919" t="str">
            <v>32bit 1MB RAM</v>
          </cell>
          <cell r="D12919" t="str">
            <v>SET</v>
          </cell>
        </row>
        <row r="12920">
          <cell r="A12920">
            <v>8403008</v>
          </cell>
          <cell r="B12920" t="str">
            <v>통신CPU-10MHz</v>
          </cell>
          <cell r="C12920" t="str">
            <v>32bit 4MB RAM</v>
          </cell>
          <cell r="D12920" t="str">
            <v>SET</v>
          </cell>
        </row>
        <row r="12921">
          <cell r="A12921">
            <v>8403009</v>
          </cell>
          <cell r="B12921" t="str">
            <v>HARD DISK DRIVE</v>
          </cell>
          <cell r="C12921" t="str">
            <v>380MB SCSI</v>
          </cell>
          <cell r="D12921" t="str">
            <v>SET</v>
          </cell>
        </row>
        <row r="12922">
          <cell r="A12922">
            <v>8403010</v>
          </cell>
          <cell r="B12922" t="str">
            <v>MAGNETIC TAPE DRV.</v>
          </cell>
          <cell r="C12922" t="str">
            <v>150MB</v>
          </cell>
          <cell r="D12922" t="str">
            <v>SET</v>
          </cell>
        </row>
        <row r="12923">
          <cell r="A12923">
            <v>8403011</v>
          </cell>
          <cell r="B12923" t="str">
            <v>FLOPPY DISK DRV.</v>
          </cell>
          <cell r="C12923" t="str">
            <v>1.2MB</v>
          </cell>
          <cell r="D12923" t="str">
            <v>SET</v>
          </cell>
        </row>
        <row r="12924">
          <cell r="A12924">
            <v>8403012</v>
          </cell>
          <cell r="B12924" t="str">
            <v>20″COLOR MONITOR</v>
          </cell>
          <cell r="C12924" t="str">
            <v>640x480</v>
          </cell>
          <cell r="D12924" t="str">
            <v>SET</v>
          </cell>
        </row>
        <row r="12925">
          <cell r="A12925">
            <v>8403013</v>
          </cell>
          <cell r="B12925" t="str">
            <v>TOUCH SCREEN</v>
          </cell>
          <cell r="C12925" t="str">
            <v>광전자식</v>
          </cell>
          <cell r="D12925" t="str">
            <v>SET</v>
          </cell>
        </row>
        <row r="12926">
          <cell r="A12926">
            <v>8403014</v>
          </cell>
          <cell r="B12926" t="str">
            <v>OPERATOR KEYBOARD</v>
          </cell>
          <cell r="C12926" t="str">
            <v>FLAT방진형</v>
          </cell>
          <cell r="D12926" t="str">
            <v>SET</v>
          </cell>
        </row>
        <row r="12927">
          <cell r="A12927">
            <v>8403015</v>
          </cell>
          <cell r="B12927" t="str">
            <v>ENGIN. KEYBOARD</v>
          </cell>
          <cell r="C12927" t="str">
            <v xml:space="preserve"> </v>
          </cell>
          <cell r="D12927" t="str">
            <v>SET</v>
          </cell>
        </row>
        <row r="12928">
          <cell r="A12928">
            <v>8403016</v>
          </cell>
          <cell r="B12928" t="str">
            <v>MOUSE</v>
          </cell>
          <cell r="C12928" t="str">
            <v>3-BUTTON</v>
          </cell>
          <cell r="D12928" t="str">
            <v>SET</v>
          </cell>
        </row>
        <row r="12929">
          <cell r="A12929">
            <v>8403017</v>
          </cell>
          <cell r="B12929" t="str">
            <v>MODEM</v>
          </cell>
          <cell r="C12929" t="str">
            <v>2400bps</v>
          </cell>
          <cell r="D12929" t="str">
            <v>SET</v>
          </cell>
        </row>
        <row r="12930">
          <cell r="A12930">
            <v>8403018</v>
          </cell>
          <cell r="B12930" t="str">
            <v>MODEM</v>
          </cell>
          <cell r="C12930" t="str">
            <v>9600bps</v>
          </cell>
          <cell r="D12930" t="str">
            <v>SET</v>
          </cell>
        </row>
        <row r="12931">
          <cell r="A12931">
            <v>8403019</v>
          </cell>
          <cell r="B12931" t="str">
            <v>VOICE ADAPTER</v>
          </cell>
          <cell r="C12931" t="str">
            <v>전화기절체기</v>
          </cell>
          <cell r="D12931" t="str">
            <v>SET</v>
          </cell>
        </row>
        <row r="12932">
          <cell r="A12932">
            <v>8403020</v>
          </cell>
          <cell r="B12932" t="str">
            <v>전화기</v>
          </cell>
          <cell r="C12932" t="str">
            <v xml:space="preserve"> </v>
          </cell>
          <cell r="D12932" t="str">
            <v>SET</v>
          </cell>
        </row>
        <row r="12933">
          <cell r="A12933">
            <v>8403021</v>
          </cell>
          <cell r="B12933" t="str">
            <v>COLOR HARD COPIER</v>
          </cell>
          <cell r="C12933" t="str">
            <v>1ST/1MIN/열전사</v>
          </cell>
          <cell r="D12933" t="str">
            <v>SET</v>
          </cell>
        </row>
        <row r="12934">
          <cell r="A12934">
            <v>8403022</v>
          </cell>
          <cell r="B12934" t="str">
            <v>ALARM PRINTER</v>
          </cell>
          <cell r="C12934" t="str">
            <v>DOT</v>
          </cell>
          <cell r="D12934" t="str">
            <v>SET</v>
          </cell>
        </row>
        <row r="12935">
          <cell r="A12935">
            <v>8403023</v>
          </cell>
          <cell r="B12935" t="str">
            <v>LOGGING PRINTER</v>
          </cell>
          <cell r="C12935" t="str">
            <v>DOT</v>
          </cell>
          <cell r="D12935" t="str">
            <v>SET</v>
          </cell>
        </row>
        <row r="12936">
          <cell r="A12936">
            <v>8403024</v>
          </cell>
          <cell r="B12936" t="str">
            <v>LASER PRINTER</v>
          </cell>
          <cell r="C12936" t="str">
            <v>300DPi</v>
          </cell>
          <cell r="D12936" t="str">
            <v>SET</v>
          </cell>
        </row>
        <row r="12937">
          <cell r="A12937">
            <v>8403025</v>
          </cell>
          <cell r="B12937" t="str">
            <v>PR. SOUND COVER</v>
          </cell>
          <cell r="C12937" t="str">
            <v xml:space="preserve"> </v>
          </cell>
          <cell r="D12937" t="str">
            <v>SET</v>
          </cell>
        </row>
        <row r="12938">
          <cell r="A12938">
            <v>8403026</v>
          </cell>
          <cell r="B12938" t="str">
            <v>MEMORY MODULE</v>
          </cell>
          <cell r="C12938" t="str">
            <v>1MB</v>
          </cell>
          <cell r="D12938" t="str">
            <v>SET</v>
          </cell>
        </row>
        <row r="12939">
          <cell r="A12939">
            <v>8403027</v>
          </cell>
          <cell r="B12939" t="str">
            <v>MEMORY MODULE</v>
          </cell>
          <cell r="C12939" t="str">
            <v>2MB</v>
          </cell>
          <cell r="D12939" t="str">
            <v>SET</v>
          </cell>
        </row>
        <row r="12940">
          <cell r="A12940">
            <v>8403028</v>
          </cell>
          <cell r="B12940" t="str">
            <v>TRANSITION MODULE</v>
          </cell>
          <cell r="C12940" t="str">
            <v>20S. 2MINIMAP</v>
          </cell>
          <cell r="D12940" t="str">
            <v>SET</v>
          </cell>
        </row>
        <row r="12941">
          <cell r="A12941">
            <v>8403029</v>
          </cell>
          <cell r="B12941" t="str">
            <v>TRANSITION MODULE</v>
          </cell>
          <cell r="C12941" t="str">
            <v>10S. 2MINIMAP</v>
          </cell>
          <cell r="D12941" t="str">
            <v>SET</v>
          </cell>
        </row>
        <row r="12942">
          <cell r="A12942">
            <v>8403030</v>
          </cell>
          <cell r="B12942" t="str">
            <v>TRANSITION MODULE</v>
          </cell>
          <cell r="C12942" t="str">
            <v>2S. 2MINIMAP</v>
          </cell>
          <cell r="D12942" t="str">
            <v>SET</v>
          </cell>
        </row>
        <row r="12943">
          <cell r="A12943">
            <v>8403031</v>
          </cell>
          <cell r="B12943" t="str">
            <v>I/O LINK MODULE</v>
          </cell>
          <cell r="C12943" t="str">
            <v>DCU</v>
          </cell>
          <cell r="D12943" t="str">
            <v>SET</v>
          </cell>
        </row>
        <row r="12944">
          <cell r="A12944">
            <v>8403032</v>
          </cell>
          <cell r="B12944" t="str">
            <v>I/O CONTROL MODULE</v>
          </cell>
          <cell r="C12944" t="str">
            <v>DIU</v>
          </cell>
          <cell r="D12944" t="str">
            <v>SET</v>
          </cell>
        </row>
        <row r="12945">
          <cell r="A12945">
            <v>8403033</v>
          </cell>
          <cell r="B12945" t="str">
            <v>D/I CARD</v>
          </cell>
          <cell r="C12945" t="str">
            <v>32POINTS/CARD</v>
          </cell>
          <cell r="D12945" t="str">
            <v>SET</v>
          </cell>
        </row>
        <row r="12946">
          <cell r="A12946">
            <v>8403034</v>
          </cell>
          <cell r="B12946" t="str">
            <v>D/O CARD</v>
          </cell>
          <cell r="C12946" t="str">
            <v>32POINTS/CARD</v>
          </cell>
          <cell r="D12946" t="str">
            <v>SET</v>
          </cell>
        </row>
        <row r="12947">
          <cell r="A12947">
            <v>8403035</v>
          </cell>
          <cell r="B12947" t="str">
            <v>A/I CARD</v>
          </cell>
          <cell r="C12947" t="str">
            <v>16POINTS/CARD</v>
          </cell>
          <cell r="D12947" t="str">
            <v>SET</v>
          </cell>
        </row>
        <row r="12948">
          <cell r="A12948">
            <v>8403036</v>
          </cell>
          <cell r="B12948" t="str">
            <v>A/I CARD</v>
          </cell>
          <cell r="C12948" t="str">
            <v>8 POINTS/CARD</v>
          </cell>
          <cell r="D12948" t="str">
            <v>SET</v>
          </cell>
        </row>
        <row r="12949">
          <cell r="A12949">
            <v>8403037</v>
          </cell>
          <cell r="B12949" t="str">
            <v>P/I CARD</v>
          </cell>
          <cell r="C12949" t="str">
            <v>8 POINTS/CARD</v>
          </cell>
          <cell r="D12949" t="str">
            <v>SET</v>
          </cell>
        </row>
        <row r="12950">
          <cell r="A12950">
            <v>8403038</v>
          </cell>
          <cell r="B12950" t="str">
            <v>DI I/F BOARD</v>
          </cell>
          <cell r="C12950" t="str">
            <v>32POINTS/BOARD</v>
          </cell>
          <cell r="D12950" t="str">
            <v>SET</v>
          </cell>
        </row>
        <row r="12951">
          <cell r="A12951">
            <v>8403039</v>
          </cell>
          <cell r="B12951" t="str">
            <v>AI I/F BOARD</v>
          </cell>
          <cell r="C12951" t="str">
            <v>2 POINTS/UNIT</v>
          </cell>
          <cell r="D12951" t="str">
            <v>SET</v>
          </cell>
        </row>
        <row r="12952">
          <cell r="A12952">
            <v>8403040</v>
          </cell>
          <cell r="B12952" t="str">
            <v>AO I/F BOARD</v>
          </cell>
          <cell r="C12952" t="str">
            <v>2 POINTS/UNIT</v>
          </cell>
          <cell r="D12952" t="str">
            <v>SET</v>
          </cell>
        </row>
        <row r="12953">
          <cell r="A12953">
            <v>8403041</v>
          </cell>
          <cell r="B12953" t="str">
            <v>PI I/F BOARD</v>
          </cell>
          <cell r="C12953" t="str">
            <v>8 POINTS/BOARD</v>
          </cell>
          <cell r="D12953" t="str">
            <v>SET</v>
          </cell>
        </row>
        <row r="12954">
          <cell r="A12954">
            <v>8403042</v>
          </cell>
          <cell r="B12954" t="str">
            <v>MPU BACK PANEL</v>
          </cell>
          <cell r="C12954" t="str">
            <v>MULTI BUS 12SLOT</v>
          </cell>
          <cell r="D12954" t="str">
            <v>SET</v>
          </cell>
        </row>
        <row r="12955">
          <cell r="A12955">
            <v>8403043</v>
          </cell>
          <cell r="B12955" t="str">
            <v>IOU BACK PANEL</v>
          </cell>
          <cell r="C12955" t="str">
            <v>6U 19인치</v>
          </cell>
          <cell r="D12955" t="str">
            <v>SET</v>
          </cell>
        </row>
        <row r="12956">
          <cell r="A12956">
            <v>8403044</v>
          </cell>
          <cell r="B12956" t="str">
            <v>BACK PANEL</v>
          </cell>
          <cell r="C12956" t="str">
            <v>6U 4HP</v>
          </cell>
          <cell r="D12956" t="str">
            <v>SET</v>
          </cell>
        </row>
        <row r="12957">
          <cell r="A12957">
            <v>8403045</v>
          </cell>
          <cell r="B12957" t="str">
            <v>MPU POWER SUPPLY</v>
          </cell>
          <cell r="C12957" t="str">
            <v>5V/20A ±12V/2A</v>
          </cell>
          <cell r="D12957" t="str">
            <v>SET</v>
          </cell>
        </row>
        <row r="12958">
          <cell r="A12958">
            <v>8403046</v>
          </cell>
          <cell r="B12958" t="str">
            <v>IOU POWER SUPPLY</v>
          </cell>
          <cell r="C12958" t="str">
            <v>5V/20A</v>
          </cell>
          <cell r="D12958" t="str">
            <v>SET</v>
          </cell>
        </row>
        <row r="12959">
          <cell r="A12959">
            <v>8403047</v>
          </cell>
          <cell r="B12959" t="str">
            <v>POWER DIST. UNIT</v>
          </cell>
          <cell r="C12959" t="str">
            <v xml:space="preserve"> </v>
          </cell>
          <cell r="D12959" t="str">
            <v>SET</v>
          </cell>
        </row>
        <row r="12960">
          <cell r="A12960">
            <v>8403048</v>
          </cell>
          <cell r="B12960" t="str">
            <v>PVC DUCT</v>
          </cell>
          <cell r="C12960" t="str">
            <v>100x100x2000</v>
          </cell>
          <cell r="D12960" t="str">
            <v>SET</v>
          </cell>
        </row>
        <row r="12961">
          <cell r="A12961">
            <v>8403049</v>
          </cell>
          <cell r="B12961" t="str">
            <v>CABLE DUCT</v>
          </cell>
          <cell r="C12961" t="str">
            <v>1Ux84HP</v>
          </cell>
          <cell r="D12961" t="str">
            <v>SET</v>
          </cell>
        </row>
        <row r="12962">
          <cell r="A12962">
            <v>8403050</v>
          </cell>
          <cell r="B12962" t="str">
            <v>CABLE DUCT</v>
          </cell>
          <cell r="C12962" t="str">
            <v>2Ux84HP</v>
          </cell>
          <cell r="D12962" t="str">
            <v>SET</v>
          </cell>
        </row>
        <row r="12963">
          <cell r="A12963">
            <v>8403051</v>
          </cell>
          <cell r="B12963" t="str">
            <v>CABLE DUCT</v>
          </cell>
          <cell r="C12963" t="str">
            <v>3Ux84HP</v>
          </cell>
          <cell r="D12963" t="str">
            <v>SET</v>
          </cell>
        </row>
        <row r="12964">
          <cell r="A12964">
            <v>8403052</v>
          </cell>
          <cell r="B12964" t="str">
            <v>BLANK PANEL</v>
          </cell>
          <cell r="C12964" t="str">
            <v>6Ux4HP</v>
          </cell>
          <cell r="D12964" t="str">
            <v>SET</v>
          </cell>
        </row>
        <row r="12965">
          <cell r="A12965">
            <v>8403053</v>
          </cell>
          <cell r="B12965" t="str">
            <v>BLANK PANEL</v>
          </cell>
          <cell r="C12965" t="str">
            <v>6Ux5HP</v>
          </cell>
          <cell r="D12965" t="str">
            <v>SET</v>
          </cell>
        </row>
        <row r="12966">
          <cell r="A12966">
            <v>8403054</v>
          </cell>
          <cell r="B12966" t="str">
            <v>BLANK PANEL</v>
          </cell>
          <cell r="C12966" t="str">
            <v>1Ux84HP</v>
          </cell>
          <cell r="D12966" t="str">
            <v>SET</v>
          </cell>
        </row>
        <row r="12967">
          <cell r="A12967">
            <v>8403055</v>
          </cell>
          <cell r="B12967" t="str">
            <v>BLANK PANEL</v>
          </cell>
          <cell r="C12967" t="str">
            <v>2Ux84HP</v>
          </cell>
          <cell r="D12967" t="str">
            <v>SET</v>
          </cell>
        </row>
        <row r="12968">
          <cell r="A12968">
            <v>8403056</v>
          </cell>
          <cell r="B12968" t="str">
            <v>BLANK PANEL</v>
          </cell>
          <cell r="C12968" t="str">
            <v>3Ux84HP</v>
          </cell>
          <cell r="D12968" t="str">
            <v>SET</v>
          </cell>
        </row>
        <row r="12969">
          <cell r="A12969">
            <v>8403057</v>
          </cell>
          <cell r="B12969" t="str">
            <v>DUMMY DESK</v>
          </cell>
          <cell r="C12969" t="str">
            <v>1Ux84HP</v>
          </cell>
          <cell r="D12969" t="str">
            <v>SET</v>
          </cell>
        </row>
        <row r="12970">
          <cell r="A12970">
            <v>8403058</v>
          </cell>
          <cell r="B12970" t="str">
            <v>DUMMY DESK</v>
          </cell>
          <cell r="C12970" t="str">
            <v>2Ux84HP</v>
          </cell>
          <cell r="D12970" t="str">
            <v>SET</v>
          </cell>
        </row>
        <row r="12971">
          <cell r="A12971">
            <v>8403059</v>
          </cell>
          <cell r="B12971" t="str">
            <v>POS DESK</v>
          </cell>
          <cell r="C12971" t="str">
            <v>CONSOLE TYPE</v>
          </cell>
          <cell r="D12971" t="str">
            <v>SET</v>
          </cell>
        </row>
        <row r="12972">
          <cell r="A12972">
            <v>8403060</v>
          </cell>
          <cell r="B12972" t="str">
            <v>4-TAP</v>
          </cell>
          <cell r="C12972" t="str">
            <v xml:space="preserve"> </v>
          </cell>
          <cell r="D12972" t="str">
            <v>SET</v>
          </cell>
        </row>
        <row r="12973">
          <cell r="A12973">
            <v>8403061</v>
          </cell>
          <cell r="B12973" t="str">
            <v>RG-11 CONNECTOR</v>
          </cell>
          <cell r="C12973" t="str">
            <v xml:space="preserve"> </v>
          </cell>
          <cell r="D12973" t="str">
            <v>SET</v>
          </cell>
        </row>
        <row r="12974">
          <cell r="A12974">
            <v>8403062</v>
          </cell>
          <cell r="B12974" t="str">
            <v>RG-6 CONNECTOR</v>
          </cell>
          <cell r="C12974" t="str">
            <v xml:space="preserve"> </v>
          </cell>
          <cell r="D12974" t="str">
            <v>SET</v>
          </cell>
        </row>
        <row r="12975">
          <cell r="A12975">
            <v>8403063</v>
          </cell>
          <cell r="B12975" t="str">
            <v>REPEATOR</v>
          </cell>
          <cell r="C12975" t="str">
            <v xml:space="preserve"> </v>
          </cell>
          <cell r="D12975" t="str">
            <v>SET</v>
          </cell>
        </row>
        <row r="12976">
          <cell r="A12976">
            <v>8403064</v>
          </cell>
          <cell r="B12976" t="str">
            <v>BOARD CONNECTOR</v>
          </cell>
          <cell r="C12976" t="str">
            <v xml:space="preserve"> </v>
          </cell>
          <cell r="D12976" t="str">
            <v>SET</v>
          </cell>
        </row>
        <row r="12977">
          <cell r="A12977">
            <v>8403065</v>
          </cell>
          <cell r="B12977" t="str">
            <v>REACTER CABINET</v>
          </cell>
          <cell r="C12977" t="str">
            <v xml:space="preserve"> </v>
          </cell>
          <cell r="D12977" t="str">
            <v>SET</v>
          </cell>
        </row>
        <row r="12978">
          <cell r="A12978">
            <v>8403066</v>
          </cell>
          <cell r="B12978" t="str">
            <v>CHASSIS</v>
          </cell>
          <cell r="C12978" t="str">
            <v xml:space="preserve"> </v>
          </cell>
          <cell r="D12978" t="str">
            <v>SET</v>
          </cell>
        </row>
        <row r="12979">
          <cell r="A12979">
            <v>8403067</v>
          </cell>
          <cell r="B12979" t="str">
            <v>SYSTEM CABINET</v>
          </cell>
          <cell r="C12979" t="str">
            <v>800Wx600Dx2050H</v>
          </cell>
          <cell r="D12979" t="str">
            <v>SET</v>
          </cell>
        </row>
        <row r="12980">
          <cell r="A12980">
            <v>8403068</v>
          </cell>
          <cell r="B12980" t="str">
            <v>CHAIR &amp; ETC.</v>
          </cell>
          <cell r="C12980" t="str">
            <v xml:space="preserve"> </v>
          </cell>
          <cell r="D12980" t="str">
            <v>SET</v>
          </cell>
        </row>
        <row r="12981">
          <cell r="A12981">
            <v>8403069</v>
          </cell>
          <cell r="B12981" t="str">
            <v>PANEL FAN</v>
          </cell>
          <cell r="C12981" t="str">
            <v xml:space="preserve"> </v>
          </cell>
          <cell r="D12981" t="str">
            <v>EA</v>
          </cell>
        </row>
        <row r="12982">
          <cell r="A12982">
            <v>8403070</v>
          </cell>
          <cell r="B12982" t="str">
            <v>BUZZER</v>
          </cell>
          <cell r="C12982" t="str">
            <v xml:space="preserve"> </v>
          </cell>
          <cell r="D12982" t="str">
            <v>EA</v>
          </cell>
        </row>
        <row r="12983">
          <cell r="A12983">
            <v>8403071</v>
          </cell>
          <cell r="B12983" t="str">
            <v>RG-11 CABLE</v>
          </cell>
          <cell r="C12983" t="str">
            <v>동축</v>
          </cell>
          <cell r="D12983" t="str">
            <v>m</v>
          </cell>
        </row>
        <row r="12984">
          <cell r="A12984">
            <v>8403072</v>
          </cell>
          <cell r="B12984" t="str">
            <v>RG-6 CABLE</v>
          </cell>
          <cell r="C12984" t="str">
            <v>동축</v>
          </cell>
          <cell r="D12984" t="str">
            <v>m</v>
          </cell>
        </row>
        <row r="12985">
          <cell r="A12985">
            <v>8403073</v>
          </cell>
          <cell r="B12985" t="str">
            <v>CABLE ASSY #1</v>
          </cell>
          <cell r="C12985" t="str">
            <v>I/O - I/F</v>
          </cell>
          <cell r="D12985" t="str">
            <v>SET</v>
          </cell>
        </row>
        <row r="12986">
          <cell r="A12986">
            <v>8403074</v>
          </cell>
          <cell r="B12986" t="str">
            <v>CABLE ASSY #2</v>
          </cell>
          <cell r="C12986" t="str">
            <v>BIT BUS</v>
          </cell>
          <cell r="D12986" t="str">
            <v>SET</v>
          </cell>
        </row>
        <row r="12987">
          <cell r="A12987">
            <v>8403075</v>
          </cell>
          <cell r="B12987" t="str">
            <v>POWER CABLE</v>
          </cell>
          <cell r="C12987" t="str">
            <v>IV 5.5㎟</v>
          </cell>
          <cell r="D12987" t="str">
            <v>m</v>
          </cell>
        </row>
        <row r="12988">
          <cell r="A12988">
            <v>8403076</v>
          </cell>
          <cell r="B12988" t="str">
            <v>POWER CABLE</v>
          </cell>
          <cell r="C12988" t="str">
            <v>IV 8㎟</v>
          </cell>
          <cell r="D12988" t="str">
            <v>m</v>
          </cell>
        </row>
        <row r="12989">
          <cell r="A12989">
            <v>8403077</v>
          </cell>
          <cell r="B12989" t="str">
            <v>MULTI CONSENT</v>
          </cell>
          <cell r="C12989" t="str">
            <v xml:space="preserve"> </v>
          </cell>
          <cell r="D12989" t="str">
            <v>EA</v>
          </cell>
        </row>
        <row r="12990">
          <cell r="A12990">
            <v>8403078</v>
          </cell>
          <cell r="B12990" t="str">
            <v>TOGGLE SWITCH</v>
          </cell>
          <cell r="C12990" t="str">
            <v xml:space="preserve"> </v>
          </cell>
          <cell r="D12990" t="str">
            <v>EA</v>
          </cell>
        </row>
        <row r="12991">
          <cell r="A12991">
            <v>8403079</v>
          </cell>
          <cell r="B12991" t="str">
            <v>DOOR HANDLE SW</v>
          </cell>
          <cell r="C12991" t="str">
            <v xml:space="preserve"> </v>
          </cell>
          <cell r="D12991" t="str">
            <v>EA</v>
          </cell>
        </row>
        <row r="12992">
          <cell r="A12992">
            <v>8403080</v>
          </cell>
          <cell r="B12992" t="str">
            <v>EYE BOLT</v>
          </cell>
          <cell r="C12992" t="str">
            <v xml:space="preserve"> </v>
          </cell>
          <cell r="D12992" t="str">
            <v>EA</v>
          </cell>
        </row>
        <row r="12993">
          <cell r="A12993">
            <v>8403081</v>
          </cell>
          <cell r="B12993" t="str">
            <v>PACKAGE S/W</v>
          </cell>
          <cell r="C12993" t="str">
            <v>IRMX</v>
          </cell>
          <cell r="D12993" t="str">
            <v>SET</v>
          </cell>
        </row>
        <row r="12994">
          <cell r="A12994">
            <v>8403082</v>
          </cell>
          <cell r="B12994" t="str">
            <v>PACKAGE S/W</v>
          </cell>
          <cell r="C12994" t="str">
            <v>REAL TIME OS</v>
          </cell>
          <cell r="D12994" t="str">
            <v>SET</v>
          </cell>
        </row>
        <row r="12995">
          <cell r="A12995">
            <v>8403083</v>
          </cell>
          <cell r="B12995" t="str">
            <v>PACKAGE S/W</v>
          </cell>
          <cell r="C12995" t="str">
            <v>MULTI BUS Ⅱ</v>
          </cell>
          <cell r="D12995" t="str">
            <v>SET</v>
          </cell>
        </row>
        <row r="12996">
          <cell r="A12996">
            <v>8403084</v>
          </cell>
          <cell r="B12996" t="str">
            <v>PACKAGE S/W</v>
          </cell>
          <cell r="C12996" t="str">
            <v>SINGLE WINDOW</v>
          </cell>
          <cell r="D12996" t="str">
            <v>SET</v>
          </cell>
        </row>
        <row r="12997">
          <cell r="A12997">
            <v>8403085</v>
          </cell>
          <cell r="B12997" t="str">
            <v>APPLICATION S/W</v>
          </cell>
          <cell r="C12997" t="str">
            <v xml:space="preserve"> </v>
          </cell>
          <cell r="D12997" t="str">
            <v>SET</v>
          </cell>
        </row>
        <row r="12998">
          <cell r="A12998">
            <v>8404001</v>
          </cell>
          <cell r="B12998" t="str">
            <v>CPU BOARD</v>
          </cell>
          <cell r="C12998" t="str">
            <v>32BIT 50MHz</v>
          </cell>
          <cell r="D12998" t="str">
            <v>EA</v>
          </cell>
        </row>
        <row r="12999">
          <cell r="A12999">
            <v>8404002</v>
          </cell>
          <cell r="B12999" t="str">
            <v>CPU BOARD</v>
          </cell>
          <cell r="C12999" t="str">
            <v>32BIT 66MHz</v>
          </cell>
          <cell r="D12999" t="str">
            <v>EA</v>
          </cell>
        </row>
        <row r="13000">
          <cell r="A13000">
            <v>8404003</v>
          </cell>
          <cell r="B13000" t="str">
            <v>DISTRIBUTED P/UNIT</v>
          </cell>
          <cell r="C13000" t="str">
            <v>32BIT 4MB</v>
          </cell>
          <cell r="D13000" t="str">
            <v>EA</v>
          </cell>
        </row>
        <row r="13001">
          <cell r="A13001">
            <v>8404004</v>
          </cell>
          <cell r="B13001" t="str">
            <v>DISTRIBUTED P/UNIT</v>
          </cell>
          <cell r="C13001" t="str">
            <v>32BIT 8MB</v>
          </cell>
          <cell r="D13001" t="str">
            <v>EA</v>
          </cell>
        </row>
        <row r="13002">
          <cell r="A13002">
            <v>8404005</v>
          </cell>
          <cell r="B13002" t="str">
            <v>MAIN MEMORY</v>
          </cell>
          <cell r="C13002" t="str">
            <v>8 MB RAM</v>
          </cell>
          <cell r="D13002" t="str">
            <v>EA</v>
          </cell>
        </row>
        <row r="13003">
          <cell r="A13003">
            <v>8404006</v>
          </cell>
          <cell r="B13003" t="str">
            <v>MAIN MEMORY</v>
          </cell>
          <cell r="C13003" t="str">
            <v>16MB RAM</v>
          </cell>
          <cell r="D13003" t="str">
            <v>EA</v>
          </cell>
        </row>
        <row r="13004">
          <cell r="A13004">
            <v>8404007</v>
          </cell>
          <cell r="B13004" t="str">
            <v>MAIN MEMORY</v>
          </cell>
          <cell r="C13004" t="str">
            <v>32MB RAM</v>
          </cell>
          <cell r="D13004" t="str">
            <v>EA</v>
          </cell>
        </row>
        <row r="13005">
          <cell r="A13005">
            <v>8404008</v>
          </cell>
          <cell r="B13005" t="str">
            <v>MAIN MEMORY</v>
          </cell>
          <cell r="C13005" t="str">
            <v>64MB RAM</v>
          </cell>
          <cell r="D13005" t="str">
            <v>EA</v>
          </cell>
        </row>
        <row r="13006">
          <cell r="A13006">
            <v>8404009</v>
          </cell>
          <cell r="B13006" t="str">
            <v>HARD DISK DRIVE</v>
          </cell>
          <cell r="C13006" t="str">
            <v>200MB</v>
          </cell>
          <cell r="D13006" t="str">
            <v>EA</v>
          </cell>
        </row>
        <row r="13007">
          <cell r="A13007">
            <v>8404010</v>
          </cell>
          <cell r="B13007" t="str">
            <v>HARD DISK DRIVE</v>
          </cell>
          <cell r="C13007" t="str">
            <v>500MB</v>
          </cell>
          <cell r="D13007" t="str">
            <v>EA</v>
          </cell>
        </row>
        <row r="13008">
          <cell r="A13008">
            <v>8404011</v>
          </cell>
          <cell r="B13008" t="str">
            <v>HARD DISK DRIVE</v>
          </cell>
          <cell r="C13008" t="str">
            <v>1000MB</v>
          </cell>
          <cell r="D13008" t="str">
            <v>EA</v>
          </cell>
        </row>
        <row r="13009">
          <cell r="A13009">
            <v>8404012</v>
          </cell>
          <cell r="B13009" t="str">
            <v>FLOPPY DISK DRIVE</v>
          </cell>
          <cell r="C13009" t="str">
            <v>1.44MB 3.5″</v>
          </cell>
          <cell r="D13009" t="str">
            <v>EA</v>
          </cell>
        </row>
        <row r="13010">
          <cell r="A13010">
            <v>8404013</v>
          </cell>
          <cell r="B13010" t="str">
            <v>TAPE DRIVE</v>
          </cell>
          <cell r="C13010" t="str">
            <v>150MB</v>
          </cell>
          <cell r="D13010" t="str">
            <v>EA</v>
          </cell>
        </row>
        <row r="13011">
          <cell r="A13011">
            <v>8404014</v>
          </cell>
          <cell r="B13011" t="str">
            <v>OPTICAL WORM DRV.</v>
          </cell>
          <cell r="C13011" t="str">
            <v>800MB</v>
          </cell>
          <cell r="D13011" t="str">
            <v>EA</v>
          </cell>
        </row>
        <row r="13012">
          <cell r="A13012">
            <v>8404015</v>
          </cell>
          <cell r="B13012" t="str">
            <v>CRT MONITOR 14″</v>
          </cell>
          <cell r="C13012" t="str">
            <v>120VAC</v>
          </cell>
          <cell r="D13012" t="str">
            <v>SET</v>
          </cell>
        </row>
        <row r="13013">
          <cell r="A13013">
            <v>8404016</v>
          </cell>
          <cell r="B13013" t="str">
            <v>CRT MONITOR 14″</v>
          </cell>
          <cell r="C13013" t="str">
            <v>240VAC</v>
          </cell>
          <cell r="D13013" t="str">
            <v>SET</v>
          </cell>
        </row>
        <row r="13014">
          <cell r="A13014">
            <v>8404017</v>
          </cell>
          <cell r="B13014" t="str">
            <v>CRT MONITOR 19″</v>
          </cell>
          <cell r="C13014" t="str">
            <v xml:space="preserve"> </v>
          </cell>
          <cell r="D13014" t="str">
            <v>SET</v>
          </cell>
        </row>
        <row r="13015">
          <cell r="A13015">
            <v>8404018</v>
          </cell>
          <cell r="B13015" t="str">
            <v>CRT MONITOR 19″</v>
          </cell>
          <cell r="C13015" t="str">
            <v>TOUCH 120VAC</v>
          </cell>
          <cell r="D13015" t="str">
            <v>SET</v>
          </cell>
        </row>
        <row r="13016">
          <cell r="A13016">
            <v>8404019</v>
          </cell>
          <cell r="B13016" t="str">
            <v>CRT MONITOR 19″</v>
          </cell>
          <cell r="C13016" t="str">
            <v>TOUCH 240VAC</v>
          </cell>
          <cell r="D13016" t="str">
            <v>SET</v>
          </cell>
        </row>
        <row r="13017">
          <cell r="A13017">
            <v>8404020</v>
          </cell>
          <cell r="B13017" t="str">
            <v>OPERATOR KEYBOARD</v>
          </cell>
          <cell r="C13017" t="str">
            <v>MEMBRANE TYPE</v>
          </cell>
          <cell r="D13017" t="str">
            <v>SET</v>
          </cell>
        </row>
        <row r="13018">
          <cell r="A13018">
            <v>8404021</v>
          </cell>
          <cell r="B13018" t="str">
            <v>OPERATOR KEYBOARD</v>
          </cell>
          <cell r="C13018" t="str">
            <v>QWERTY TYPE</v>
          </cell>
          <cell r="D13018" t="str">
            <v>SET</v>
          </cell>
        </row>
        <row r="13019">
          <cell r="A13019">
            <v>8404022</v>
          </cell>
          <cell r="B13019" t="str">
            <v>MOUSE</v>
          </cell>
          <cell r="C13019" t="str">
            <v xml:space="preserve"> </v>
          </cell>
          <cell r="D13019" t="str">
            <v>EA</v>
          </cell>
        </row>
        <row r="13020">
          <cell r="A13020">
            <v>8404023</v>
          </cell>
          <cell r="B13020" t="str">
            <v>TRACBALL</v>
          </cell>
          <cell r="C13020" t="str">
            <v xml:space="preserve"> </v>
          </cell>
          <cell r="D13020" t="str">
            <v>EA</v>
          </cell>
        </row>
        <row r="13021">
          <cell r="A13021">
            <v>8404024</v>
          </cell>
          <cell r="B13021" t="str">
            <v>PANEL MOUNT</v>
          </cell>
          <cell r="C13021" t="str">
            <v xml:space="preserve"> </v>
          </cell>
          <cell r="D13021" t="str">
            <v>SET</v>
          </cell>
        </row>
        <row r="13022">
          <cell r="A13022">
            <v>8404025</v>
          </cell>
          <cell r="B13022" t="str">
            <v>SINGLE BAY DESK</v>
          </cell>
          <cell r="C13022" t="str">
            <v xml:space="preserve"> </v>
          </cell>
          <cell r="D13022" t="str">
            <v>SET</v>
          </cell>
        </row>
        <row r="13023">
          <cell r="A13023">
            <v>8404026</v>
          </cell>
          <cell r="B13023" t="str">
            <v>DUAL BAY DESK</v>
          </cell>
          <cell r="C13023" t="str">
            <v xml:space="preserve"> </v>
          </cell>
          <cell r="D13023" t="str">
            <v>SET</v>
          </cell>
        </row>
        <row r="13024">
          <cell r="A13024">
            <v>8404027</v>
          </cell>
          <cell r="B13024" t="str">
            <v>SMALL TOP</v>
          </cell>
          <cell r="C13024" t="str">
            <v xml:space="preserve"> </v>
          </cell>
          <cell r="D13024" t="str">
            <v>SET</v>
          </cell>
        </row>
        <row r="13025">
          <cell r="A13025">
            <v>8404028</v>
          </cell>
          <cell r="B13025" t="str">
            <v>LARGE TOP</v>
          </cell>
          <cell r="C13025" t="str">
            <v xml:space="preserve"> </v>
          </cell>
          <cell r="D13025" t="str">
            <v>SET</v>
          </cell>
        </row>
        <row r="13026">
          <cell r="A13026">
            <v>8404029</v>
          </cell>
          <cell r="B13026" t="str">
            <v>SVGA CARD</v>
          </cell>
          <cell r="C13026" t="str">
            <v>8 BIT</v>
          </cell>
          <cell r="D13026" t="str">
            <v>EA</v>
          </cell>
        </row>
        <row r="13027">
          <cell r="A13027">
            <v>8404030</v>
          </cell>
          <cell r="B13027" t="str">
            <v>SVGA CARD</v>
          </cell>
          <cell r="C13027" t="str">
            <v>16BIT</v>
          </cell>
          <cell r="D13027" t="str">
            <v>EA</v>
          </cell>
        </row>
        <row r="13028">
          <cell r="A13028">
            <v>8404031</v>
          </cell>
          <cell r="B13028" t="str">
            <v>INTERNAL MODEM</v>
          </cell>
          <cell r="C13028" t="str">
            <v xml:space="preserve"> </v>
          </cell>
          <cell r="D13028" t="str">
            <v>EA</v>
          </cell>
        </row>
        <row r="13029">
          <cell r="A13029">
            <v>8404032</v>
          </cell>
          <cell r="B13029" t="str">
            <v>SERIAL PORT</v>
          </cell>
          <cell r="C13029" t="str">
            <v xml:space="preserve"> </v>
          </cell>
          <cell r="D13029" t="str">
            <v>EA</v>
          </cell>
        </row>
        <row r="13030">
          <cell r="A13030">
            <v>8404033</v>
          </cell>
          <cell r="B13030" t="str">
            <v>PARALLEL PORT</v>
          </cell>
          <cell r="C13030" t="str">
            <v xml:space="preserve"> </v>
          </cell>
          <cell r="D13030" t="str">
            <v>EA</v>
          </cell>
        </row>
        <row r="13031">
          <cell r="A13031">
            <v>8404034</v>
          </cell>
          <cell r="B13031" t="str">
            <v>ETHERNET ADAPTER</v>
          </cell>
          <cell r="C13031" t="str">
            <v xml:space="preserve"> </v>
          </cell>
          <cell r="D13031" t="str">
            <v>EA</v>
          </cell>
        </row>
        <row r="13032">
          <cell r="A13032">
            <v>8404035</v>
          </cell>
          <cell r="B13032" t="str">
            <v>POWER UNIT</v>
          </cell>
          <cell r="C13032" t="str">
            <v>120VAC 50/60Hz</v>
          </cell>
          <cell r="D13032" t="str">
            <v>EA</v>
          </cell>
        </row>
        <row r="13033">
          <cell r="A13033">
            <v>8404036</v>
          </cell>
          <cell r="B13033" t="str">
            <v>POWER UNIT</v>
          </cell>
          <cell r="C13033" t="str">
            <v>240VAC 50/60Hz</v>
          </cell>
          <cell r="D13033" t="str">
            <v>EA</v>
          </cell>
        </row>
        <row r="13034">
          <cell r="A13034">
            <v>8404037</v>
          </cell>
          <cell r="B13034" t="str">
            <v>CHASSIS</v>
          </cell>
          <cell r="C13034" t="str">
            <v xml:space="preserve"> </v>
          </cell>
          <cell r="D13034" t="str">
            <v>EA</v>
          </cell>
        </row>
        <row r="13035">
          <cell r="A13035">
            <v>8404038</v>
          </cell>
          <cell r="B13035" t="str">
            <v>W/O CHASSIS</v>
          </cell>
          <cell r="C13035" t="str">
            <v xml:space="preserve"> </v>
          </cell>
          <cell r="D13035" t="str">
            <v>EA</v>
          </cell>
        </row>
        <row r="13036">
          <cell r="A13036">
            <v>8404039</v>
          </cell>
          <cell r="B13036" t="str">
            <v>DIGITAL IN/MODULE</v>
          </cell>
          <cell r="C13036" t="str">
            <v>24VAC/DC</v>
          </cell>
          <cell r="D13036" t="str">
            <v>EA</v>
          </cell>
        </row>
        <row r="13037">
          <cell r="A13037">
            <v>8404040</v>
          </cell>
          <cell r="B13037" t="str">
            <v>DIGITAL IN/MODULE</v>
          </cell>
          <cell r="C13037" t="str">
            <v>48VAC/DC</v>
          </cell>
          <cell r="D13037" t="str">
            <v>EA</v>
          </cell>
        </row>
        <row r="13038">
          <cell r="A13038">
            <v>8404041</v>
          </cell>
          <cell r="B13038" t="str">
            <v>DIGITAL IN/MODULE</v>
          </cell>
          <cell r="C13038" t="str">
            <v>120VAC/DC</v>
          </cell>
          <cell r="D13038" t="str">
            <v>EA</v>
          </cell>
        </row>
        <row r="13039">
          <cell r="A13039">
            <v>8404042</v>
          </cell>
          <cell r="B13039" t="str">
            <v>DIGITAL IN/MODULE</v>
          </cell>
          <cell r="C13039" t="str">
            <v>240VAC/DC</v>
          </cell>
          <cell r="D13039" t="str">
            <v>EA</v>
          </cell>
        </row>
        <row r="13040">
          <cell r="A13040">
            <v>8404043</v>
          </cell>
          <cell r="B13040" t="str">
            <v>DIGITAL OUT/MODULE</v>
          </cell>
          <cell r="C13040" t="str">
            <v>24/48VDC</v>
          </cell>
          <cell r="D13040" t="str">
            <v>EA</v>
          </cell>
        </row>
        <row r="13041">
          <cell r="A13041">
            <v>8404044</v>
          </cell>
          <cell r="B13041" t="str">
            <v>DIGITAL OUT/MODULE</v>
          </cell>
          <cell r="C13041" t="str">
            <v>120VAC</v>
          </cell>
          <cell r="D13041" t="str">
            <v>EA</v>
          </cell>
        </row>
        <row r="13042">
          <cell r="A13042">
            <v>8404045</v>
          </cell>
          <cell r="B13042" t="str">
            <v>DIGITAL OUT/MODULE</v>
          </cell>
          <cell r="C13042" t="str">
            <v>125VAC</v>
          </cell>
          <cell r="D13042" t="str">
            <v>EA</v>
          </cell>
        </row>
        <row r="13043">
          <cell r="A13043">
            <v>8404046</v>
          </cell>
          <cell r="B13043" t="str">
            <v>DIGITAL OUT/MODULE</v>
          </cell>
          <cell r="C13043" t="str">
            <v>240VAC</v>
          </cell>
          <cell r="D13043" t="str">
            <v>EA</v>
          </cell>
        </row>
        <row r="13044">
          <cell r="A13044">
            <v>8404047</v>
          </cell>
          <cell r="B13044" t="str">
            <v>RELAY OUT/MODULE</v>
          </cell>
          <cell r="C13044" t="str">
            <v>2A</v>
          </cell>
          <cell r="D13044" t="str">
            <v>EA</v>
          </cell>
        </row>
        <row r="13045">
          <cell r="A13045">
            <v>8404048</v>
          </cell>
          <cell r="B13045" t="str">
            <v>ANALOG IN/MODULE</v>
          </cell>
          <cell r="C13045" t="str">
            <v>4-20mA</v>
          </cell>
          <cell r="D13045" t="str">
            <v>EA</v>
          </cell>
        </row>
        <row r="13046">
          <cell r="A13046">
            <v>8404049</v>
          </cell>
          <cell r="B13046" t="str">
            <v>ANALOG OUT/MODULE</v>
          </cell>
          <cell r="C13046" t="str">
            <v>4-20mA</v>
          </cell>
          <cell r="D13046" t="str">
            <v>EA</v>
          </cell>
        </row>
        <row r="13047">
          <cell r="A13047">
            <v>8404050</v>
          </cell>
          <cell r="B13047" t="str">
            <v>THERMO IN/MODULE</v>
          </cell>
          <cell r="C13047" t="str">
            <v xml:space="preserve"> </v>
          </cell>
          <cell r="D13047" t="str">
            <v>EA</v>
          </cell>
        </row>
        <row r="13048">
          <cell r="A13048">
            <v>8404051</v>
          </cell>
          <cell r="B13048" t="str">
            <v>RTD INPUT MODULE</v>
          </cell>
          <cell r="C13048" t="str">
            <v xml:space="preserve"> </v>
          </cell>
          <cell r="D13048" t="str">
            <v>EA</v>
          </cell>
        </row>
        <row r="13049">
          <cell r="A13049">
            <v>8404052</v>
          </cell>
          <cell r="B13049" t="str">
            <v>TTL INPUT MODULE</v>
          </cell>
          <cell r="C13049" t="str">
            <v>5V</v>
          </cell>
          <cell r="D13049" t="str">
            <v>EA</v>
          </cell>
        </row>
        <row r="13050">
          <cell r="A13050">
            <v>8404053</v>
          </cell>
          <cell r="B13050" t="str">
            <v>PULSE IN/MODULE</v>
          </cell>
          <cell r="C13050" t="str">
            <v xml:space="preserve"> </v>
          </cell>
          <cell r="D13050" t="str">
            <v>EA</v>
          </cell>
        </row>
        <row r="13051">
          <cell r="A13051">
            <v>8404054</v>
          </cell>
          <cell r="B13051" t="str">
            <v>PULSE OUT/MODULE</v>
          </cell>
          <cell r="C13051" t="str">
            <v xml:space="preserve"> </v>
          </cell>
          <cell r="D13051" t="str">
            <v>EA</v>
          </cell>
        </row>
        <row r="13052">
          <cell r="A13052">
            <v>8404055</v>
          </cell>
          <cell r="B13052" t="str">
            <v>BACKUP Y MODULE</v>
          </cell>
          <cell r="C13052" t="str">
            <v xml:space="preserve"> </v>
          </cell>
          <cell r="D13052" t="str">
            <v>EA</v>
          </cell>
        </row>
        <row r="13053">
          <cell r="A13053">
            <v>8404056</v>
          </cell>
          <cell r="B13053" t="str">
            <v>QUAD PAT</v>
          </cell>
          <cell r="C13053" t="str">
            <v xml:space="preserve"> </v>
          </cell>
          <cell r="D13053" t="str">
            <v>EA</v>
          </cell>
        </row>
        <row r="13054">
          <cell r="A13054">
            <v>8404057</v>
          </cell>
          <cell r="B13054" t="str">
            <v>CAT OUTPUT DRIVE</v>
          </cell>
          <cell r="C13054" t="str">
            <v xml:space="preserve"> </v>
          </cell>
          <cell r="D13054" t="str">
            <v>EA</v>
          </cell>
        </row>
        <row r="13055">
          <cell r="A13055">
            <v>8404058</v>
          </cell>
          <cell r="B13055" t="str">
            <v>PAT OUTPUT DRIVE</v>
          </cell>
          <cell r="C13055" t="str">
            <v xml:space="preserve"> </v>
          </cell>
          <cell r="D13055" t="str">
            <v>EA</v>
          </cell>
        </row>
        <row r="13056">
          <cell r="A13056">
            <v>8404059</v>
          </cell>
          <cell r="B13056" t="str">
            <v>BACKUP PLANE ASSY.</v>
          </cell>
          <cell r="C13056" t="str">
            <v xml:space="preserve"> </v>
          </cell>
          <cell r="D13056" t="str">
            <v>EA</v>
          </cell>
        </row>
        <row r="13057">
          <cell r="A13057">
            <v>8404060</v>
          </cell>
          <cell r="B13057" t="str">
            <v>BACK-UP CABLE</v>
          </cell>
          <cell r="C13057" t="str">
            <v xml:space="preserve"> </v>
          </cell>
          <cell r="D13057" t="str">
            <v>EA</v>
          </cell>
        </row>
        <row r="13058">
          <cell r="A13058">
            <v>8404061</v>
          </cell>
          <cell r="B13058" t="str">
            <v>RACK</v>
          </cell>
          <cell r="C13058" t="str">
            <v>19 INCH</v>
          </cell>
          <cell r="D13058" t="str">
            <v>EA</v>
          </cell>
        </row>
        <row r="13059">
          <cell r="A13059">
            <v>8404062</v>
          </cell>
          <cell r="B13059" t="str">
            <v>DAIS CHAIN</v>
          </cell>
          <cell r="C13059" t="str">
            <v>1O″RIBBON CABLE</v>
          </cell>
          <cell r="D13059" t="str">
            <v>EA</v>
          </cell>
        </row>
        <row r="13060">
          <cell r="A13060">
            <v>8404063</v>
          </cell>
          <cell r="B13060" t="str">
            <v>I/O TERHINATOR</v>
          </cell>
          <cell r="C13060" t="str">
            <v xml:space="preserve"> </v>
          </cell>
          <cell r="D13060" t="str">
            <v>EA</v>
          </cell>
        </row>
        <row r="13061">
          <cell r="A13061">
            <v>8404064</v>
          </cell>
          <cell r="B13061" t="str">
            <v>I/O BACKUP CABLE</v>
          </cell>
          <cell r="C13061" t="str">
            <v xml:space="preserve"> </v>
          </cell>
          <cell r="D13061" t="str">
            <v>EA</v>
          </cell>
        </row>
        <row r="13062">
          <cell r="A13062">
            <v>8404065</v>
          </cell>
          <cell r="B13062" t="str">
            <v>SCREW TERMINAL</v>
          </cell>
          <cell r="C13062" t="str">
            <v xml:space="preserve"> </v>
          </cell>
          <cell r="D13062" t="str">
            <v>EA</v>
          </cell>
        </row>
        <row r="13063">
          <cell r="A13063">
            <v>8404066</v>
          </cell>
          <cell r="B13063" t="str">
            <v>REMOTE TERM. CHASS</v>
          </cell>
          <cell r="C13063" t="str">
            <v xml:space="preserve"> </v>
          </cell>
          <cell r="D13063" t="str">
            <v>EA</v>
          </cell>
        </row>
        <row r="13064">
          <cell r="A13064">
            <v>8404067</v>
          </cell>
          <cell r="B13064" t="str">
            <v>P.S.UNIT 60Hz</v>
          </cell>
          <cell r="C13064" t="str">
            <v>1-110AC/24DC 20A</v>
          </cell>
          <cell r="D13064" t="str">
            <v>EA</v>
          </cell>
        </row>
        <row r="13065">
          <cell r="A13065">
            <v>8404068</v>
          </cell>
          <cell r="B13065" t="str">
            <v>P.S.UNIT 60Hz</v>
          </cell>
          <cell r="C13065" t="str">
            <v>2-110AC/24DC 20A</v>
          </cell>
          <cell r="D13065" t="str">
            <v>EA</v>
          </cell>
        </row>
        <row r="13066">
          <cell r="A13066">
            <v>8404069</v>
          </cell>
          <cell r="B13066" t="str">
            <v>P.S.UNIT 50Hz</v>
          </cell>
          <cell r="C13066" t="str">
            <v>1-240AC/24DC 16A</v>
          </cell>
          <cell r="D13066" t="str">
            <v>EA</v>
          </cell>
        </row>
        <row r="13067">
          <cell r="A13067">
            <v>8404070</v>
          </cell>
          <cell r="B13067" t="str">
            <v>P.S.UNIT 50Hz</v>
          </cell>
          <cell r="C13067" t="str">
            <v>2-240AC/24DC 16A</v>
          </cell>
          <cell r="D13067" t="str">
            <v>EA</v>
          </cell>
        </row>
        <row r="13068">
          <cell r="A13068">
            <v>8404071</v>
          </cell>
          <cell r="B13068" t="str">
            <v>CABINET</v>
          </cell>
          <cell r="C13068" t="str">
            <v>FRONT/REAR DOOR</v>
          </cell>
          <cell r="D13068" t="str">
            <v>EA</v>
          </cell>
        </row>
        <row r="13069">
          <cell r="A13069">
            <v>8404072</v>
          </cell>
          <cell r="B13069" t="str">
            <v>CABINET</v>
          </cell>
          <cell r="C13069" t="str">
            <v>FRONT DOOR</v>
          </cell>
          <cell r="D13069" t="str">
            <v>EA</v>
          </cell>
        </row>
        <row r="13070">
          <cell r="A13070">
            <v>8404073</v>
          </cell>
          <cell r="B13070" t="str">
            <v>ELEC CABLE PAIR</v>
          </cell>
          <cell r="C13070" t="str">
            <v>2 Ft</v>
          </cell>
          <cell r="D13070" t="str">
            <v>EA</v>
          </cell>
        </row>
        <row r="13071">
          <cell r="A13071">
            <v>8404074</v>
          </cell>
          <cell r="B13071" t="str">
            <v>ELEC CABLE PAIR</v>
          </cell>
          <cell r="C13071" t="str">
            <v>6 Ft</v>
          </cell>
          <cell r="D13071" t="str">
            <v>EA</v>
          </cell>
        </row>
        <row r="13072">
          <cell r="A13072">
            <v>8404075</v>
          </cell>
          <cell r="B13072" t="str">
            <v>ELEC CABLE PAIR</v>
          </cell>
          <cell r="C13072" t="str">
            <v>15 Ft</v>
          </cell>
          <cell r="D13072" t="str">
            <v>EA</v>
          </cell>
        </row>
        <row r="13073">
          <cell r="A13073">
            <v>8404076</v>
          </cell>
          <cell r="B13073" t="str">
            <v>ELEC CABLE PAIR</v>
          </cell>
          <cell r="C13073" t="str">
            <v>25 Ft</v>
          </cell>
          <cell r="D13073" t="str">
            <v>EA</v>
          </cell>
        </row>
        <row r="13074">
          <cell r="A13074">
            <v>8404077</v>
          </cell>
          <cell r="B13074" t="str">
            <v>ELEC CABLE PAIR</v>
          </cell>
          <cell r="C13074" t="str">
            <v>35 Ft</v>
          </cell>
          <cell r="D13074" t="str">
            <v>EA</v>
          </cell>
        </row>
        <row r="13075">
          <cell r="A13075">
            <v>8404078</v>
          </cell>
          <cell r="B13075" t="str">
            <v>ELEC CABLE PAIR</v>
          </cell>
          <cell r="C13075" t="str">
            <v>50 Ft</v>
          </cell>
          <cell r="D13075" t="str">
            <v>EA</v>
          </cell>
        </row>
        <row r="13076">
          <cell r="A13076">
            <v>8404079</v>
          </cell>
          <cell r="B13076" t="str">
            <v>ELEC CABLE PAIR</v>
          </cell>
          <cell r="C13076" t="str">
            <v>75 Ft</v>
          </cell>
          <cell r="D13076" t="str">
            <v>EA</v>
          </cell>
        </row>
        <row r="13077">
          <cell r="A13077">
            <v>8404080</v>
          </cell>
          <cell r="B13077" t="str">
            <v>ELEC CABLE PAIR</v>
          </cell>
          <cell r="C13077" t="str">
            <v>100 Ft</v>
          </cell>
          <cell r="D13077" t="str">
            <v>EA</v>
          </cell>
        </row>
        <row r="13078">
          <cell r="A13078">
            <v>8404081</v>
          </cell>
          <cell r="B13078" t="str">
            <v>OPTICAL CABLE PAIR</v>
          </cell>
          <cell r="C13078" t="str">
            <v>100  3.8mm</v>
          </cell>
          <cell r="D13078" t="str">
            <v>Ft</v>
          </cell>
        </row>
        <row r="13079">
          <cell r="A13079">
            <v>8404082</v>
          </cell>
          <cell r="B13079" t="str">
            <v>OPTICAL CABLE PAIR</v>
          </cell>
          <cell r="C13079" t="str">
            <v>100  3.4mm</v>
          </cell>
          <cell r="D13079" t="str">
            <v>Ft</v>
          </cell>
        </row>
        <row r="13080">
          <cell r="A13080">
            <v>8404083</v>
          </cell>
          <cell r="B13080" t="str">
            <v>OPTICAL CABLE PAIR</v>
          </cell>
          <cell r="C13080" t="str">
            <v>200  3mm</v>
          </cell>
          <cell r="D13080" t="str">
            <v>Ft</v>
          </cell>
        </row>
        <row r="13081">
          <cell r="A13081">
            <v>8404084</v>
          </cell>
          <cell r="B13081" t="str">
            <v>OPTICAL CABLE PAIR</v>
          </cell>
          <cell r="C13081" t="str">
            <v>200  8mm</v>
          </cell>
          <cell r="D13081" t="str">
            <v>Ft</v>
          </cell>
        </row>
        <row r="13082">
          <cell r="A13082">
            <v>8404085</v>
          </cell>
          <cell r="B13082" t="str">
            <v>OPTICAL ELEC. I/F</v>
          </cell>
          <cell r="C13082" t="str">
            <v>100  PAIR</v>
          </cell>
          <cell r="D13082" t="str">
            <v>EA</v>
          </cell>
        </row>
        <row r="13083">
          <cell r="A13083">
            <v>8404086</v>
          </cell>
          <cell r="B13083" t="str">
            <v>OPTICAL ELEC. I/F</v>
          </cell>
          <cell r="C13083" t="str">
            <v>200  PAIR</v>
          </cell>
          <cell r="D13083" t="str">
            <v>EA</v>
          </cell>
        </row>
        <row r="13084">
          <cell r="A13084">
            <v>8404087</v>
          </cell>
          <cell r="B13084" t="str">
            <v>MALE TERMINATOR</v>
          </cell>
          <cell r="C13084" t="str">
            <v xml:space="preserve"> </v>
          </cell>
          <cell r="D13084" t="str">
            <v>EA</v>
          </cell>
        </row>
        <row r="13085">
          <cell r="A13085">
            <v>8404088</v>
          </cell>
          <cell r="B13085" t="str">
            <v>OEI POWER</v>
          </cell>
          <cell r="C13085" t="str">
            <v xml:space="preserve"> </v>
          </cell>
          <cell r="D13085" t="str">
            <v>EA</v>
          </cell>
        </row>
        <row r="13086">
          <cell r="A13086">
            <v>8404089</v>
          </cell>
          <cell r="B13086" t="str">
            <v>OPERATION MANUAL</v>
          </cell>
          <cell r="C13086" t="str">
            <v xml:space="preserve"> </v>
          </cell>
          <cell r="D13086" t="str">
            <v>SET</v>
          </cell>
        </row>
        <row r="13087">
          <cell r="A13087">
            <v>8404090</v>
          </cell>
          <cell r="B13087" t="str">
            <v>ENGINEERING MANUAL</v>
          </cell>
          <cell r="C13087" t="str">
            <v xml:space="preserve"> </v>
          </cell>
          <cell r="D13087" t="str">
            <v>SET</v>
          </cell>
        </row>
        <row r="13088">
          <cell r="A13088">
            <v>8404091</v>
          </cell>
          <cell r="B13088" t="str">
            <v>MANUAL</v>
          </cell>
          <cell r="C13088" t="str">
            <v>INST &amp; MAINTEN.</v>
          </cell>
          <cell r="D13088" t="str">
            <v>SET</v>
          </cell>
        </row>
        <row r="13089">
          <cell r="A13089">
            <v>8404092</v>
          </cell>
          <cell r="B13089" t="str">
            <v>UNIX DEV. TOOL</v>
          </cell>
          <cell r="C13089" t="str">
            <v xml:space="preserve"> </v>
          </cell>
          <cell r="D13089" t="str">
            <v>SET</v>
          </cell>
        </row>
        <row r="13090">
          <cell r="A13090">
            <v>8404093</v>
          </cell>
          <cell r="B13090" t="str">
            <v>UNIX TRAINING</v>
          </cell>
          <cell r="C13090" t="str">
            <v xml:space="preserve"> </v>
          </cell>
          <cell r="D13090" t="str">
            <v>SET</v>
          </cell>
        </row>
        <row r="13091">
          <cell r="A13091">
            <v>8404094</v>
          </cell>
          <cell r="B13091" t="str">
            <v>FORTRAN COMPILER</v>
          </cell>
          <cell r="C13091" t="str">
            <v>W/DEBUGGER</v>
          </cell>
          <cell r="D13091" t="str">
            <v>SET</v>
          </cell>
        </row>
        <row r="13092">
          <cell r="A13092">
            <v>8404095</v>
          </cell>
          <cell r="B13092" t="str">
            <v>X-WINDOWS</v>
          </cell>
          <cell r="C13092" t="str">
            <v xml:space="preserve"> </v>
          </cell>
          <cell r="D13092" t="str">
            <v>SET</v>
          </cell>
        </row>
        <row r="13093">
          <cell r="A13093">
            <v>8404096</v>
          </cell>
          <cell r="B13093" t="str">
            <v>TCP/IP NETWORK</v>
          </cell>
          <cell r="C13093" t="str">
            <v xml:space="preserve"> </v>
          </cell>
          <cell r="D13093" t="str">
            <v>SET</v>
          </cell>
        </row>
        <row r="13094">
          <cell r="A13094">
            <v>8404097</v>
          </cell>
          <cell r="B13094" t="str">
            <v>TCP/IP LICENSE</v>
          </cell>
          <cell r="C13094" t="str">
            <v>SINGLE</v>
          </cell>
          <cell r="D13094" t="str">
            <v>SET</v>
          </cell>
        </row>
        <row r="13095">
          <cell r="A13095">
            <v>8404098</v>
          </cell>
          <cell r="B13095" t="str">
            <v>TCP/IP LICENSE</v>
          </cell>
          <cell r="C13095" t="str">
            <v>MULTIPLE</v>
          </cell>
          <cell r="D13095" t="str">
            <v>SET</v>
          </cell>
        </row>
        <row r="13096">
          <cell r="A13096">
            <v>8405001</v>
          </cell>
          <cell r="B13096" t="str">
            <v>CONSOLE TYPE-48MB</v>
          </cell>
          <cell r="C13096" t="str">
            <v>21″CRT 1GB</v>
          </cell>
          <cell r="D13096" t="str">
            <v>SET</v>
          </cell>
        </row>
        <row r="13097">
          <cell r="A13097">
            <v>8405002</v>
          </cell>
          <cell r="B13097" t="str">
            <v>CONSOLE TYPE-48MB</v>
          </cell>
          <cell r="C13097" t="str">
            <v>21″CRT 2GB</v>
          </cell>
          <cell r="D13097" t="str">
            <v>SET</v>
          </cell>
        </row>
        <row r="13098">
          <cell r="A13098">
            <v>8405003</v>
          </cell>
          <cell r="B13098" t="str">
            <v>CONSOLE TYPE-64MB</v>
          </cell>
          <cell r="C13098" t="str">
            <v>21″CRT 1GB</v>
          </cell>
          <cell r="D13098" t="str">
            <v>SET</v>
          </cell>
        </row>
        <row r="13099">
          <cell r="A13099">
            <v>8405004</v>
          </cell>
          <cell r="B13099" t="str">
            <v>CONSOLE TYPE-64MB</v>
          </cell>
          <cell r="C13099" t="str">
            <v>21″CRT 2GB</v>
          </cell>
          <cell r="D13099" t="str">
            <v>SET</v>
          </cell>
        </row>
        <row r="13100">
          <cell r="A13100">
            <v>8405005</v>
          </cell>
          <cell r="B13100" t="str">
            <v>CONSOLE TYPE-96MB</v>
          </cell>
          <cell r="C13100" t="str">
            <v>21″CRT 1GB</v>
          </cell>
          <cell r="D13100" t="str">
            <v>SET</v>
          </cell>
        </row>
        <row r="13101">
          <cell r="A13101">
            <v>8405006</v>
          </cell>
          <cell r="B13101" t="str">
            <v>CONSOLE TYPE-96MB</v>
          </cell>
          <cell r="C13101" t="str">
            <v>21″CRT 2GB</v>
          </cell>
          <cell r="D13101" t="str">
            <v>SET</v>
          </cell>
        </row>
        <row r="13102">
          <cell r="A13102">
            <v>8405007</v>
          </cell>
          <cell r="B13102" t="str">
            <v>DESK TOP-48MB</v>
          </cell>
          <cell r="C13102" t="str">
            <v>21″CRT 1GB</v>
          </cell>
          <cell r="D13102" t="str">
            <v>SET</v>
          </cell>
        </row>
        <row r="13103">
          <cell r="A13103">
            <v>8405008</v>
          </cell>
          <cell r="B13103" t="str">
            <v>DESK TOP-48MB</v>
          </cell>
          <cell r="C13103" t="str">
            <v>21″CRT 2GB</v>
          </cell>
          <cell r="D13103" t="str">
            <v>SET</v>
          </cell>
        </row>
        <row r="13104">
          <cell r="A13104">
            <v>8405009</v>
          </cell>
          <cell r="B13104" t="str">
            <v>DESK TOP-64MB</v>
          </cell>
          <cell r="C13104" t="str">
            <v>21″CRT 1GB</v>
          </cell>
          <cell r="D13104" t="str">
            <v>SET</v>
          </cell>
        </row>
        <row r="13105">
          <cell r="A13105">
            <v>8405010</v>
          </cell>
          <cell r="B13105" t="str">
            <v>DESK TOP-64MB</v>
          </cell>
          <cell r="C13105" t="str">
            <v>21″CRT 2GB</v>
          </cell>
          <cell r="D13105" t="str">
            <v>SET</v>
          </cell>
        </row>
        <row r="13106">
          <cell r="A13106">
            <v>8405011</v>
          </cell>
          <cell r="B13106" t="str">
            <v>DESK TOP-96MB</v>
          </cell>
          <cell r="C13106" t="str">
            <v>21″CRT 1GB</v>
          </cell>
          <cell r="D13106" t="str">
            <v>SET</v>
          </cell>
        </row>
        <row r="13107">
          <cell r="A13107">
            <v>8405012</v>
          </cell>
          <cell r="B13107" t="str">
            <v>DESK TOP-96MB</v>
          </cell>
          <cell r="C13107" t="str">
            <v>21″CRT 2GB</v>
          </cell>
          <cell r="D13107" t="str">
            <v>SET</v>
          </cell>
        </row>
        <row r="13108">
          <cell r="A13108">
            <v>8405013</v>
          </cell>
          <cell r="B13108" t="str">
            <v>DESK TOP-48MB</v>
          </cell>
          <cell r="C13108" t="str">
            <v>19″CRT 1GB</v>
          </cell>
          <cell r="D13108" t="str">
            <v>SET</v>
          </cell>
        </row>
        <row r="13109">
          <cell r="A13109">
            <v>8405014</v>
          </cell>
          <cell r="B13109" t="str">
            <v>DESK TOP-48MB</v>
          </cell>
          <cell r="C13109" t="str">
            <v>19″CRT 2GB</v>
          </cell>
          <cell r="D13109" t="str">
            <v>SET</v>
          </cell>
        </row>
        <row r="13110">
          <cell r="A13110">
            <v>8405015</v>
          </cell>
          <cell r="B13110" t="str">
            <v>DESK TOP-64MB</v>
          </cell>
          <cell r="C13110" t="str">
            <v>19″CRT 1GB</v>
          </cell>
          <cell r="D13110" t="str">
            <v>SET</v>
          </cell>
        </row>
        <row r="13111">
          <cell r="A13111">
            <v>8405016</v>
          </cell>
          <cell r="B13111" t="str">
            <v>DESK TOP-64MB</v>
          </cell>
          <cell r="C13111" t="str">
            <v>19″CRT 2GB</v>
          </cell>
          <cell r="D13111" t="str">
            <v>SET</v>
          </cell>
        </row>
        <row r="13112">
          <cell r="A13112">
            <v>8405017</v>
          </cell>
          <cell r="B13112" t="str">
            <v>DESK TOP-96MB</v>
          </cell>
          <cell r="C13112" t="str">
            <v>19″CRT 1GB</v>
          </cell>
          <cell r="D13112" t="str">
            <v>SET</v>
          </cell>
        </row>
        <row r="13113">
          <cell r="A13113">
            <v>8405018</v>
          </cell>
          <cell r="B13113" t="str">
            <v>DESK TOP-96MB</v>
          </cell>
          <cell r="C13113" t="str">
            <v>19″CRT 2GB</v>
          </cell>
          <cell r="D13113" t="str">
            <v>SET</v>
          </cell>
        </row>
        <row r="13114">
          <cell r="A13114">
            <v>8405019</v>
          </cell>
          <cell r="B13114" t="str">
            <v>STRACKED CRT</v>
          </cell>
          <cell r="C13114" t="str">
            <v xml:space="preserve"> </v>
          </cell>
          <cell r="D13114" t="str">
            <v>SET</v>
          </cell>
        </row>
        <row r="13115">
          <cell r="A13115">
            <v>8405020</v>
          </cell>
          <cell r="B13115" t="str">
            <v>19″CRT</v>
          </cell>
          <cell r="C13115" t="str">
            <v xml:space="preserve"> </v>
          </cell>
          <cell r="D13115" t="str">
            <v>SET</v>
          </cell>
        </row>
        <row r="13116">
          <cell r="A13116">
            <v>8405021</v>
          </cell>
          <cell r="B13116" t="str">
            <v>TRACK BALL</v>
          </cell>
          <cell r="C13116" t="str">
            <v xml:space="preserve"> </v>
          </cell>
          <cell r="D13116" t="str">
            <v>SET</v>
          </cell>
        </row>
        <row r="13117">
          <cell r="A13117">
            <v>8405022</v>
          </cell>
          <cell r="B13117" t="str">
            <v>OPERAT. KEYBOARD</v>
          </cell>
          <cell r="C13117" t="str">
            <v xml:space="preserve"> </v>
          </cell>
          <cell r="D13117" t="str">
            <v>EA</v>
          </cell>
        </row>
        <row r="13118">
          <cell r="A13118">
            <v>8405023</v>
          </cell>
          <cell r="B13118" t="str">
            <v>ENGIN. KEYBOARD</v>
          </cell>
          <cell r="C13118" t="str">
            <v xml:space="preserve"> </v>
          </cell>
          <cell r="D13118" t="str">
            <v>EA</v>
          </cell>
        </row>
        <row r="13119">
          <cell r="A13119">
            <v>8405024</v>
          </cell>
          <cell r="B13119" t="str">
            <v>POWER UNIT</v>
          </cell>
          <cell r="C13119" t="str">
            <v>100-120V AC</v>
          </cell>
          <cell r="D13119" t="str">
            <v>EA</v>
          </cell>
        </row>
        <row r="13120">
          <cell r="A13120">
            <v>8405025</v>
          </cell>
          <cell r="B13120" t="str">
            <v>POWER UNIT</v>
          </cell>
          <cell r="C13120" t="str">
            <v>220-240V AC</v>
          </cell>
          <cell r="D13120" t="str">
            <v>EA</v>
          </cell>
        </row>
        <row r="13121">
          <cell r="A13121">
            <v>8405027</v>
          </cell>
          <cell r="B13121" t="str">
            <v>SERIAL PRINT</v>
          </cell>
          <cell r="C13121" t="str">
            <v>IMPACT</v>
          </cell>
          <cell r="D13121" t="str">
            <v>SET</v>
          </cell>
        </row>
        <row r="13122">
          <cell r="A13122">
            <v>8405028</v>
          </cell>
          <cell r="B13122" t="str">
            <v>SERIAL PRINT</v>
          </cell>
          <cell r="C13122" t="str">
            <v>DOT MATRIX</v>
          </cell>
          <cell r="D13122" t="str">
            <v>SET</v>
          </cell>
        </row>
        <row r="13123">
          <cell r="A13123">
            <v>8405029</v>
          </cell>
          <cell r="B13123" t="str">
            <v>SERIAL PRINT</v>
          </cell>
          <cell r="C13123" t="str">
            <v>NO DESK</v>
          </cell>
          <cell r="D13123" t="str">
            <v>SET</v>
          </cell>
        </row>
        <row r="13124">
          <cell r="A13124">
            <v>8405030</v>
          </cell>
          <cell r="B13124" t="str">
            <v>SERIAL PRINT</v>
          </cell>
          <cell r="C13124" t="str">
            <v>DESK</v>
          </cell>
          <cell r="D13124" t="str">
            <v>SET</v>
          </cell>
        </row>
        <row r="13125">
          <cell r="A13125">
            <v>8405031</v>
          </cell>
          <cell r="B13125" t="str">
            <v>SERIAL PRINT</v>
          </cell>
          <cell r="C13125" t="str">
            <v>DESK W/COVER</v>
          </cell>
          <cell r="D13125" t="str">
            <v>SET</v>
          </cell>
        </row>
        <row r="13126">
          <cell r="A13126">
            <v>8405032</v>
          </cell>
          <cell r="B13126" t="str">
            <v>COLOR H/COPY UNIT</v>
          </cell>
          <cell r="C13126" t="str">
            <v>LINE</v>
          </cell>
          <cell r="D13126" t="str">
            <v>SET</v>
          </cell>
        </row>
        <row r="13127">
          <cell r="A13127">
            <v>8405033</v>
          </cell>
          <cell r="B13127" t="str">
            <v>COLOR H/COPY UNIT</v>
          </cell>
          <cell r="C13127" t="str">
            <v>THERMAL (16c)</v>
          </cell>
          <cell r="D13127" t="str">
            <v>SET</v>
          </cell>
        </row>
        <row r="13128">
          <cell r="A13128">
            <v>8405034</v>
          </cell>
          <cell r="B13128" t="str">
            <v>COLOR H/COPY UNIT</v>
          </cell>
          <cell r="C13128" t="str">
            <v>NO DESK</v>
          </cell>
          <cell r="D13128" t="str">
            <v>SET</v>
          </cell>
        </row>
        <row r="13129">
          <cell r="A13129">
            <v>8405035</v>
          </cell>
          <cell r="B13129" t="str">
            <v>COLOR H/COPY UNIT</v>
          </cell>
          <cell r="C13129" t="str">
            <v>DESK</v>
          </cell>
          <cell r="D13129" t="str">
            <v>SET</v>
          </cell>
        </row>
        <row r="13130">
          <cell r="A13130">
            <v>8405036</v>
          </cell>
          <cell r="B13130" t="str">
            <v>COLOR H/COPY UNIT</v>
          </cell>
          <cell r="C13130" t="str">
            <v>DESK W/COVER</v>
          </cell>
          <cell r="D13130" t="str">
            <v>SET</v>
          </cell>
        </row>
        <row r="13131">
          <cell r="A13131">
            <v>8405037</v>
          </cell>
          <cell r="B13131" t="str">
            <v>MAGNETIC CARTRIDGE</v>
          </cell>
          <cell r="C13131" t="str">
            <v>TAPE CARTRIDGE</v>
          </cell>
          <cell r="D13131" t="str">
            <v>SET</v>
          </cell>
        </row>
        <row r="13132">
          <cell r="A13132">
            <v>8405038</v>
          </cell>
          <cell r="B13132" t="str">
            <v>MAGNETIC CARTRIDGE</v>
          </cell>
          <cell r="C13132" t="str">
            <v>100-120V AC</v>
          </cell>
          <cell r="D13132" t="str">
            <v>SET</v>
          </cell>
        </row>
        <row r="13133">
          <cell r="A13133">
            <v>8405039</v>
          </cell>
          <cell r="B13133" t="str">
            <v>MAGNETIC CARTRIDGE</v>
          </cell>
          <cell r="C13133" t="str">
            <v>220-240V AC</v>
          </cell>
          <cell r="D13133" t="str">
            <v>SET</v>
          </cell>
        </row>
        <row r="13134">
          <cell r="A13134">
            <v>8405040</v>
          </cell>
          <cell r="B13134" t="str">
            <v>MAIN MEMORY</v>
          </cell>
          <cell r="C13134" t="str">
            <v>12MB</v>
          </cell>
          <cell r="D13134" t="str">
            <v>SET</v>
          </cell>
        </row>
        <row r="13135">
          <cell r="A13135">
            <v>8405041</v>
          </cell>
          <cell r="B13135" t="str">
            <v>MAIN MEMORY</v>
          </cell>
          <cell r="C13135" t="str">
            <v>16MB</v>
          </cell>
          <cell r="D13135" t="str">
            <v>SET</v>
          </cell>
        </row>
        <row r="13136">
          <cell r="A13136">
            <v>8405042</v>
          </cell>
          <cell r="B13136" t="str">
            <v>MAIN MEMORY</v>
          </cell>
          <cell r="C13136" t="str">
            <v>80MB</v>
          </cell>
          <cell r="D13136" t="str">
            <v>SET</v>
          </cell>
        </row>
        <row r="13137">
          <cell r="A13137">
            <v>8405043</v>
          </cell>
          <cell r="B13137" t="str">
            <v>MAIN MEMORY</v>
          </cell>
          <cell r="C13137" t="str">
            <v>96MB</v>
          </cell>
          <cell r="D13137" t="str">
            <v>SET</v>
          </cell>
        </row>
        <row r="13138">
          <cell r="A13138">
            <v>8405044</v>
          </cell>
          <cell r="B13138" t="str">
            <v>HARD DISK DRIVE</v>
          </cell>
          <cell r="C13138" t="str">
            <v>1 GB</v>
          </cell>
          <cell r="D13138" t="str">
            <v>SET</v>
          </cell>
        </row>
        <row r="13139">
          <cell r="A13139">
            <v>8405045</v>
          </cell>
          <cell r="B13139" t="str">
            <v>HARD DISK DRIVE</v>
          </cell>
          <cell r="C13139" t="str">
            <v>2 GB</v>
          </cell>
          <cell r="D13139" t="str">
            <v>SET</v>
          </cell>
        </row>
        <row r="13140">
          <cell r="A13140">
            <v>8405046</v>
          </cell>
          <cell r="B13140" t="str">
            <v>FREE VOLTAGES</v>
          </cell>
          <cell r="C13140" t="str">
            <v xml:space="preserve"> </v>
          </cell>
          <cell r="D13140" t="str">
            <v>SET</v>
          </cell>
        </row>
        <row r="13141">
          <cell r="A13141">
            <v>8405047</v>
          </cell>
          <cell r="B13141" t="str">
            <v>CABINET TYPE</v>
          </cell>
          <cell r="C13141" t="str">
            <v xml:space="preserve"> </v>
          </cell>
          <cell r="D13141" t="str">
            <v>SET</v>
          </cell>
        </row>
        <row r="13142">
          <cell r="A13142">
            <v>8405048</v>
          </cell>
          <cell r="B13142" t="str">
            <v>100-120V AC</v>
          </cell>
          <cell r="C13142" t="str">
            <v xml:space="preserve"> </v>
          </cell>
          <cell r="D13142" t="str">
            <v>SET</v>
          </cell>
        </row>
        <row r="13143">
          <cell r="A13143">
            <v>8405049</v>
          </cell>
          <cell r="B13143" t="str">
            <v>220-240V AC</v>
          </cell>
          <cell r="C13143" t="str">
            <v xml:space="preserve"> </v>
          </cell>
          <cell r="D13143" t="str">
            <v>SET</v>
          </cell>
        </row>
        <row r="13144">
          <cell r="A13144">
            <v>8405050</v>
          </cell>
          <cell r="B13144" t="str">
            <v>24V DC</v>
          </cell>
          <cell r="C13144" t="str">
            <v xml:space="preserve"> </v>
          </cell>
          <cell r="D13144" t="str">
            <v>SET</v>
          </cell>
        </row>
        <row r="13145">
          <cell r="A13145">
            <v>8405051</v>
          </cell>
          <cell r="B13145" t="str">
            <v>DUAL AC POWER SP.</v>
          </cell>
          <cell r="C13145" t="str">
            <v xml:space="preserve"> </v>
          </cell>
          <cell r="D13145" t="str">
            <v>SET</v>
          </cell>
        </row>
        <row r="13146">
          <cell r="A13146">
            <v>8405052</v>
          </cell>
          <cell r="B13146" t="str">
            <v>ETHERNET COMM.</v>
          </cell>
          <cell r="C13146" t="str">
            <v xml:space="preserve"> </v>
          </cell>
          <cell r="D13146" t="str">
            <v>SET</v>
          </cell>
        </row>
        <row r="13147">
          <cell r="A13147">
            <v>8405053</v>
          </cell>
          <cell r="B13147" t="str">
            <v>19″RACK MOUNT.</v>
          </cell>
          <cell r="C13147" t="str">
            <v xml:space="preserve"> </v>
          </cell>
          <cell r="D13147" t="str">
            <v>SET</v>
          </cell>
        </row>
        <row r="13148">
          <cell r="A13148">
            <v>8405054</v>
          </cell>
          <cell r="B13148" t="str">
            <v>UNFIXED INST.</v>
          </cell>
          <cell r="C13148" t="str">
            <v xml:space="preserve"> </v>
          </cell>
          <cell r="D13148" t="str">
            <v>SET</v>
          </cell>
        </row>
        <row r="13149">
          <cell r="A13149">
            <v>8405055</v>
          </cell>
          <cell r="B13149" t="str">
            <v>SINGLE TYPE</v>
          </cell>
          <cell r="C13149" t="str">
            <v xml:space="preserve"> </v>
          </cell>
          <cell r="D13149" t="str">
            <v>SET</v>
          </cell>
        </row>
        <row r="13150">
          <cell r="A13150">
            <v>8405056</v>
          </cell>
          <cell r="B13150" t="str">
            <v>DUAL TYPE</v>
          </cell>
          <cell r="C13150" t="str">
            <v xml:space="preserve"> </v>
          </cell>
          <cell r="D13150" t="str">
            <v>SET</v>
          </cell>
        </row>
        <row r="13151">
          <cell r="A13151">
            <v>8405057</v>
          </cell>
          <cell r="B13151" t="str">
            <v>CABINET INST.</v>
          </cell>
          <cell r="C13151" t="str">
            <v xml:space="preserve"> </v>
          </cell>
          <cell r="D13151" t="str">
            <v>SET</v>
          </cell>
        </row>
        <row r="13152">
          <cell r="A13152">
            <v>8405058</v>
          </cell>
          <cell r="B13152" t="str">
            <v>19″RACK</v>
          </cell>
          <cell r="C13152" t="str">
            <v xml:space="preserve"> </v>
          </cell>
          <cell r="D13152" t="str">
            <v>SET</v>
          </cell>
        </row>
        <row r="13153">
          <cell r="A13153">
            <v>8405059</v>
          </cell>
          <cell r="B13153" t="str">
            <v>NO POWER SUPPLY</v>
          </cell>
          <cell r="C13153" t="str">
            <v xml:space="preserve"> </v>
          </cell>
          <cell r="D13153" t="str">
            <v>SET</v>
          </cell>
        </row>
        <row r="13154">
          <cell r="A13154">
            <v>8405060</v>
          </cell>
          <cell r="B13154" t="str">
            <v>DUAL POWER SP.</v>
          </cell>
          <cell r="C13154" t="str">
            <v xml:space="preserve"> </v>
          </cell>
          <cell r="D13154" t="str">
            <v>SET</v>
          </cell>
        </row>
        <row r="13155">
          <cell r="A13155">
            <v>8405061</v>
          </cell>
          <cell r="B13155" t="str">
            <v>CURRENT/VOLT INPUT</v>
          </cell>
          <cell r="C13155" t="str">
            <v xml:space="preserve"> </v>
          </cell>
          <cell r="D13155" t="str">
            <v>SET</v>
          </cell>
        </row>
        <row r="13156">
          <cell r="A13156">
            <v>8405062</v>
          </cell>
          <cell r="B13156" t="str">
            <v>mV/TC/RTD INPUT</v>
          </cell>
          <cell r="C13156" t="str">
            <v xml:space="preserve"> </v>
          </cell>
          <cell r="D13156" t="str">
            <v>SET</v>
          </cell>
        </row>
        <row r="13157">
          <cell r="A13157">
            <v>8405063</v>
          </cell>
          <cell r="B13157" t="str">
            <v>PULSE INPUT</v>
          </cell>
          <cell r="C13157" t="str">
            <v xml:space="preserve"> </v>
          </cell>
          <cell r="D13157" t="str">
            <v>SET</v>
          </cell>
        </row>
        <row r="13158">
          <cell r="A13158">
            <v>8405064</v>
          </cell>
          <cell r="B13158" t="str">
            <v>CURRENT/VOLT OUT.</v>
          </cell>
          <cell r="C13158" t="str">
            <v xml:space="preserve"> </v>
          </cell>
          <cell r="D13158" t="str">
            <v>SET</v>
          </cell>
        </row>
        <row r="13159">
          <cell r="A13159">
            <v>8405065</v>
          </cell>
          <cell r="B13159" t="str">
            <v>RELAY I/O</v>
          </cell>
          <cell r="C13159" t="str">
            <v xml:space="preserve"> </v>
          </cell>
          <cell r="D13159" t="str">
            <v>SET</v>
          </cell>
        </row>
        <row r="13160">
          <cell r="A13160">
            <v>8405066</v>
          </cell>
          <cell r="B13160" t="str">
            <v>MUTIPLEXER MODULE</v>
          </cell>
          <cell r="C13160" t="str">
            <v xml:space="preserve"> </v>
          </cell>
          <cell r="D13160" t="str">
            <v>SET</v>
          </cell>
        </row>
        <row r="13161">
          <cell r="A13161">
            <v>8405067</v>
          </cell>
          <cell r="B13161" t="str">
            <v>CONTRACT I/O MOD.</v>
          </cell>
          <cell r="C13161" t="str">
            <v>TERMINAL TYPE</v>
          </cell>
          <cell r="D13161" t="str">
            <v>SET</v>
          </cell>
        </row>
        <row r="13162">
          <cell r="A13162">
            <v>8405068</v>
          </cell>
          <cell r="B13162" t="str">
            <v>CONTRACT I/O MOD.</v>
          </cell>
          <cell r="C13162" t="str">
            <v>CONNECTOR TYPE</v>
          </cell>
          <cell r="D13162" t="str">
            <v>SET</v>
          </cell>
        </row>
        <row r="13163">
          <cell r="A13163">
            <v>8405069</v>
          </cell>
          <cell r="B13163" t="str">
            <v>COMM. MODULE</v>
          </cell>
          <cell r="C13163" t="str">
            <v>RS-232C</v>
          </cell>
          <cell r="D13163" t="str">
            <v>SET</v>
          </cell>
        </row>
        <row r="13164">
          <cell r="A13164">
            <v>8405070</v>
          </cell>
          <cell r="B13164" t="str">
            <v>COMM. MODULE</v>
          </cell>
          <cell r="C13164" t="str">
            <v>RS-422. RS-485</v>
          </cell>
          <cell r="D13164" t="str">
            <v>SET</v>
          </cell>
        </row>
        <row r="13165">
          <cell r="A13165">
            <v>8405071</v>
          </cell>
          <cell r="B13165" t="str">
            <v>V-NET</v>
          </cell>
          <cell r="C13165" t="str">
            <v>COAXIAL</v>
          </cell>
          <cell r="D13165" t="str">
            <v>m</v>
          </cell>
        </row>
        <row r="13166">
          <cell r="A13166">
            <v>8405072</v>
          </cell>
          <cell r="B13166" t="str">
            <v>RIO BUS</v>
          </cell>
          <cell r="C13166" t="str">
            <v>TWISTED PAIR</v>
          </cell>
          <cell r="D13166" t="str">
            <v>m</v>
          </cell>
        </row>
        <row r="13167">
          <cell r="A13167">
            <v>8405073</v>
          </cell>
          <cell r="B13167" t="str">
            <v>E-NET</v>
          </cell>
          <cell r="C13167" t="str">
            <v>COAXIAL</v>
          </cell>
          <cell r="D13167" t="str">
            <v>m</v>
          </cell>
        </row>
        <row r="13168">
          <cell r="A13168">
            <v>8405074</v>
          </cell>
          <cell r="B13168" t="str">
            <v>SIGNAL</v>
          </cell>
          <cell r="C13168" t="str">
            <v xml:space="preserve"> </v>
          </cell>
          <cell r="D13168" t="str">
            <v>m</v>
          </cell>
        </row>
        <row r="13169">
          <cell r="A13169">
            <v>8405075</v>
          </cell>
          <cell r="B13169" t="str">
            <v>OPERATION</v>
          </cell>
          <cell r="C13169" t="str">
            <v>W/MONITORING</v>
          </cell>
          <cell r="D13169" t="str">
            <v>SET</v>
          </cell>
        </row>
        <row r="13170">
          <cell r="A13170">
            <v>8405076</v>
          </cell>
          <cell r="B13170" t="str">
            <v>STANDARD CONTROL</v>
          </cell>
          <cell r="C13170" t="str">
            <v xml:space="preserve"> </v>
          </cell>
          <cell r="D13170" t="str">
            <v>SET</v>
          </cell>
        </row>
        <row r="13171">
          <cell r="A13171">
            <v>8405077</v>
          </cell>
          <cell r="B13171" t="str">
            <v>FUNCTION S/W</v>
          </cell>
          <cell r="C13171" t="str">
            <v xml:space="preserve"> </v>
          </cell>
          <cell r="D13171" t="str">
            <v>SET</v>
          </cell>
        </row>
        <row r="13172">
          <cell r="A13172">
            <v>8405078</v>
          </cell>
          <cell r="B13172" t="str">
            <v>CONTROL FUNC. S/W</v>
          </cell>
          <cell r="C13172" t="str">
            <v xml:space="preserve"> </v>
          </cell>
          <cell r="D13172" t="str">
            <v>SET</v>
          </cell>
        </row>
        <row r="13173">
          <cell r="A13173">
            <v>8405079</v>
          </cell>
          <cell r="B13173" t="str">
            <v>SYSTEM GENERATION</v>
          </cell>
          <cell r="C13173" t="str">
            <v>BUILDER FUNCTION</v>
          </cell>
          <cell r="D13173" t="str">
            <v>SET</v>
          </cell>
        </row>
        <row r="13174">
          <cell r="A13174">
            <v>8406001</v>
          </cell>
          <cell r="B13174" t="str">
            <v>INDUSTRIAL PC</v>
          </cell>
          <cell r="C13174" t="str">
            <v>80486 DX-33</v>
          </cell>
          <cell r="D13174" t="str">
            <v>SET</v>
          </cell>
        </row>
        <row r="13175">
          <cell r="A13175">
            <v>8406002</v>
          </cell>
          <cell r="B13175" t="str">
            <v>STANDARD PC</v>
          </cell>
          <cell r="C13175" t="str">
            <v>80486 DX2-66</v>
          </cell>
          <cell r="D13175" t="str">
            <v>SET</v>
          </cell>
        </row>
        <row r="13176">
          <cell r="A13176">
            <v>8406003</v>
          </cell>
          <cell r="B13176" t="str">
            <v>PORTABLE PC</v>
          </cell>
          <cell r="C13176" t="str">
            <v>80486 DX2-50</v>
          </cell>
          <cell r="D13176" t="str">
            <v>SET</v>
          </cell>
        </row>
        <row r="13177">
          <cell r="A13177">
            <v>8406004</v>
          </cell>
          <cell r="B13177" t="str">
            <v>CPU</v>
          </cell>
          <cell r="C13177" t="str">
            <v>32BIT SSRISC</v>
          </cell>
          <cell r="D13177" t="str">
            <v>EA</v>
          </cell>
        </row>
        <row r="13178">
          <cell r="A13178">
            <v>8406005</v>
          </cell>
          <cell r="B13178" t="str">
            <v>CPU-80MHZ</v>
          </cell>
          <cell r="C13178" t="str">
            <v>PA RISC 7100LC</v>
          </cell>
          <cell r="D13178" t="str">
            <v>EA</v>
          </cell>
        </row>
        <row r="13179">
          <cell r="A13179">
            <v>8406006</v>
          </cell>
          <cell r="B13179" t="str">
            <v>CPU-8086</v>
          </cell>
          <cell r="C13179" t="str">
            <v>16 BIT</v>
          </cell>
          <cell r="D13179" t="str">
            <v>EA</v>
          </cell>
        </row>
        <row r="13180">
          <cell r="A13180">
            <v>8406007</v>
          </cell>
          <cell r="B13180" t="str">
            <v>CPU-80286</v>
          </cell>
          <cell r="C13180" t="str">
            <v>16 BIT</v>
          </cell>
          <cell r="D13180" t="str">
            <v>EA</v>
          </cell>
        </row>
        <row r="13181">
          <cell r="A13181">
            <v>8406008</v>
          </cell>
          <cell r="B13181" t="str">
            <v>CPU-80C286</v>
          </cell>
          <cell r="C13181" t="str">
            <v>16 BIT</v>
          </cell>
          <cell r="D13181" t="str">
            <v>EA</v>
          </cell>
        </row>
        <row r="13182">
          <cell r="A13182">
            <v>8406009</v>
          </cell>
          <cell r="B13182" t="str">
            <v>PROCESSOR</v>
          </cell>
          <cell r="C13182" t="str">
            <v>ARITHMATIC</v>
          </cell>
          <cell r="D13182" t="str">
            <v>EA</v>
          </cell>
        </row>
        <row r="13183">
          <cell r="A13183">
            <v>8406010</v>
          </cell>
          <cell r="B13183" t="str">
            <v>MEMORY PROCESSOR</v>
          </cell>
          <cell r="C13183" t="str">
            <v>4MB POOL RAM</v>
          </cell>
          <cell r="D13183" t="str">
            <v>EA</v>
          </cell>
        </row>
        <row r="13184">
          <cell r="A13184">
            <v>8406011</v>
          </cell>
          <cell r="B13184" t="str">
            <v>REDUNDANCY CPU</v>
          </cell>
          <cell r="C13184" t="str">
            <v xml:space="preserve"> </v>
          </cell>
          <cell r="D13184" t="str">
            <v>EA</v>
          </cell>
        </row>
        <row r="13185">
          <cell r="A13185">
            <v>8406012</v>
          </cell>
          <cell r="B13185" t="str">
            <v>CPU SUPERVISOR</v>
          </cell>
          <cell r="C13185" t="str">
            <v>PLUG LOGIC W/WD</v>
          </cell>
          <cell r="D13185" t="str">
            <v>EA</v>
          </cell>
        </row>
        <row r="13186">
          <cell r="A13186">
            <v>8406013</v>
          </cell>
          <cell r="B13186" t="str">
            <v>CPL FUNCTION</v>
          </cell>
          <cell r="C13186" t="str">
            <v xml:space="preserve"> </v>
          </cell>
          <cell r="D13186" t="str">
            <v>EA</v>
          </cell>
        </row>
        <row r="13187">
          <cell r="A13187">
            <v>8406014</v>
          </cell>
          <cell r="B13187" t="str">
            <v>REDUNDANCY COUPLER</v>
          </cell>
          <cell r="C13187" t="str">
            <v>SWITCHING &amp; REF.</v>
          </cell>
          <cell r="D13187" t="str">
            <v>EA</v>
          </cell>
        </row>
        <row r="13188">
          <cell r="A13188">
            <v>8406015</v>
          </cell>
          <cell r="B13188" t="str">
            <v>BUFFER MEMORY</v>
          </cell>
          <cell r="C13188" t="str">
            <v>4KB</v>
          </cell>
          <cell r="D13188" t="str">
            <v>EA</v>
          </cell>
        </row>
        <row r="13189">
          <cell r="A13189">
            <v>8406016</v>
          </cell>
          <cell r="B13189" t="str">
            <v>BUFFER MEMORY</v>
          </cell>
          <cell r="C13189" t="str">
            <v>8KB</v>
          </cell>
          <cell r="D13189" t="str">
            <v>EA</v>
          </cell>
        </row>
        <row r="13190">
          <cell r="A13190">
            <v>8406017</v>
          </cell>
          <cell r="B13190" t="str">
            <v>OVERLAY MEMORY</v>
          </cell>
          <cell r="C13190" t="str">
            <v>64KB RAM</v>
          </cell>
          <cell r="D13190" t="str">
            <v>EA</v>
          </cell>
        </row>
        <row r="13191">
          <cell r="A13191">
            <v>8406018</v>
          </cell>
          <cell r="B13191" t="str">
            <v>MEMORY</v>
          </cell>
          <cell r="C13191" t="str">
            <v>64MB</v>
          </cell>
          <cell r="D13191" t="str">
            <v>EA</v>
          </cell>
        </row>
        <row r="13192">
          <cell r="A13192">
            <v>8406019</v>
          </cell>
          <cell r="B13192" t="str">
            <v>RAM EXPANSION CARD</v>
          </cell>
          <cell r="C13192" t="str">
            <v>64KB</v>
          </cell>
          <cell r="D13192" t="str">
            <v>EA</v>
          </cell>
        </row>
        <row r="13193">
          <cell r="A13193">
            <v>8406020</v>
          </cell>
          <cell r="B13193" t="str">
            <v>HARD DISK</v>
          </cell>
          <cell r="C13193" t="str">
            <v>1GB</v>
          </cell>
          <cell r="D13193" t="str">
            <v>EA</v>
          </cell>
        </row>
        <row r="13194">
          <cell r="A13194">
            <v>8406021</v>
          </cell>
          <cell r="B13194" t="str">
            <v>HARD DISK</v>
          </cell>
          <cell r="C13194" t="str">
            <v>80MB</v>
          </cell>
          <cell r="D13194" t="str">
            <v>EA</v>
          </cell>
        </row>
        <row r="13195">
          <cell r="A13195">
            <v>8406022</v>
          </cell>
          <cell r="B13195" t="str">
            <v>CD-ROM DRIVE</v>
          </cell>
          <cell r="C13195" t="str">
            <v>650MB</v>
          </cell>
          <cell r="D13195" t="str">
            <v>EA</v>
          </cell>
        </row>
        <row r="13196">
          <cell r="A13196">
            <v>8406023</v>
          </cell>
          <cell r="B13196" t="str">
            <v>DAT-DRIVE</v>
          </cell>
          <cell r="C13196" t="str">
            <v>8.0GB</v>
          </cell>
          <cell r="D13196" t="str">
            <v>EA</v>
          </cell>
        </row>
        <row r="13197">
          <cell r="A13197">
            <v>8406024</v>
          </cell>
          <cell r="B13197" t="str">
            <v>DISKETTE STORAGE</v>
          </cell>
          <cell r="C13197" t="str">
            <v>2 DRV. 3.5″1.4M</v>
          </cell>
          <cell r="D13197" t="str">
            <v>EA</v>
          </cell>
        </row>
        <row r="13198">
          <cell r="A13198">
            <v>8406025</v>
          </cell>
          <cell r="B13198" t="str">
            <v>RECORDER SELECTOR</v>
          </cell>
          <cell r="C13198" t="str">
            <v>TRIPLE CHART</v>
          </cell>
          <cell r="D13198" t="str">
            <v>EA</v>
          </cell>
        </row>
        <row r="13199">
          <cell r="A13199">
            <v>8406026</v>
          </cell>
          <cell r="B13199" t="str">
            <v>RECORDER</v>
          </cell>
          <cell r="C13199" t="str">
            <v>3 PEN</v>
          </cell>
          <cell r="D13199" t="str">
            <v>EA</v>
          </cell>
        </row>
        <row r="13200">
          <cell r="A13200">
            <v>8406027</v>
          </cell>
          <cell r="B13200" t="str">
            <v>RECORDER OUT/CARD</v>
          </cell>
          <cell r="C13200" t="str">
            <v>3CH ANA 1CH PUL</v>
          </cell>
          <cell r="D13200" t="str">
            <v>EA</v>
          </cell>
        </row>
        <row r="13201">
          <cell r="A13201">
            <v>8406028</v>
          </cell>
          <cell r="B13201" t="str">
            <v>SCSI BOARD</v>
          </cell>
          <cell r="C13201" t="str">
            <v>DAT/CDROM</v>
          </cell>
          <cell r="D13201" t="str">
            <v>EA</v>
          </cell>
        </row>
        <row r="13202">
          <cell r="A13202">
            <v>8406029</v>
          </cell>
          <cell r="B13202" t="str">
            <v>ETHERNET BOARD</v>
          </cell>
          <cell r="C13202" t="str">
            <v>COMMUNICATION</v>
          </cell>
          <cell r="D13202" t="str">
            <v>EA</v>
          </cell>
        </row>
        <row r="13203">
          <cell r="A13203">
            <v>8406030</v>
          </cell>
          <cell r="B13203" t="str">
            <v>RACK 19″</v>
          </cell>
          <cell r="C13203" t="str">
            <v>CENTRAL REGION</v>
          </cell>
          <cell r="D13203" t="str">
            <v>EA</v>
          </cell>
        </row>
        <row r="13204">
          <cell r="A13204">
            <v>8406031</v>
          </cell>
          <cell r="B13204" t="str">
            <v>RACK 19″</v>
          </cell>
          <cell r="C13204" t="str">
            <v>INCL. P/S</v>
          </cell>
          <cell r="D13204" t="str">
            <v>EA</v>
          </cell>
        </row>
        <row r="13205">
          <cell r="A13205">
            <v>8406032</v>
          </cell>
          <cell r="B13205" t="str">
            <v>RACK 19″</v>
          </cell>
          <cell r="C13205" t="str">
            <v>EXCL. P/S</v>
          </cell>
          <cell r="D13205" t="str">
            <v>EA</v>
          </cell>
        </row>
        <row r="13206">
          <cell r="A13206">
            <v>8406033</v>
          </cell>
          <cell r="B13206" t="str">
            <v>RACK 19″</v>
          </cell>
          <cell r="C13206" t="str">
            <v>900x600x2200</v>
          </cell>
          <cell r="D13206" t="str">
            <v>EA</v>
          </cell>
        </row>
        <row r="13207">
          <cell r="A13207">
            <v>8406034</v>
          </cell>
          <cell r="B13207" t="str">
            <v>RACK 19″</v>
          </cell>
          <cell r="C13207" t="str">
            <v>16x4T &amp; P/S SLOT</v>
          </cell>
          <cell r="D13207" t="str">
            <v>EA</v>
          </cell>
        </row>
        <row r="13208">
          <cell r="A13208">
            <v>8406035</v>
          </cell>
          <cell r="B13208" t="str">
            <v>RACK 19″</v>
          </cell>
          <cell r="C13208" t="str">
            <v>VIDEO INTERFACE</v>
          </cell>
          <cell r="D13208" t="str">
            <v>EA</v>
          </cell>
        </row>
        <row r="13209">
          <cell r="A13209">
            <v>8406036</v>
          </cell>
          <cell r="B13209" t="str">
            <v>RACK 19″</v>
          </cell>
          <cell r="C13209" t="str">
            <v>VENTILATOR</v>
          </cell>
          <cell r="D13209" t="str">
            <v>EA</v>
          </cell>
        </row>
        <row r="13210">
          <cell r="A13210">
            <v>8406037</v>
          </cell>
          <cell r="B13210" t="str">
            <v>RACK 19″</v>
          </cell>
          <cell r="C13210" t="str">
            <v>COWL W/FR PANEL</v>
          </cell>
          <cell r="D13210" t="str">
            <v>EA</v>
          </cell>
        </row>
        <row r="13211">
          <cell r="A13211">
            <v>8406038</v>
          </cell>
          <cell r="B13211" t="str">
            <v>RACK 19″</v>
          </cell>
          <cell r="C13211" t="str">
            <v>ADD.DATA INTERF.</v>
          </cell>
          <cell r="D13211" t="str">
            <v>EA</v>
          </cell>
        </row>
        <row r="13212">
          <cell r="A13212">
            <v>8406039</v>
          </cell>
          <cell r="B13212" t="str">
            <v>RACK 19″</v>
          </cell>
          <cell r="C13212" t="str">
            <v>MUX ANALOG INP.</v>
          </cell>
          <cell r="D13212" t="str">
            <v>EA</v>
          </cell>
        </row>
        <row r="13213">
          <cell r="A13213">
            <v>8406040</v>
          </cell>
          <cell r="B13213" t="str">
            <v>RACK MONITOR</v>
          </cell>
          <cell r="C13213" t="str">
            <v xml:space="preserve"> </v>
          </cell>
          <cell r="D13213" t="str">
            <v>EA</v>
          </cell>
        </row>
        <row r="13214">
          <cell r="A13214">
            <v>8406041</v>
          </cell>
          <cell r="B13214" t="str">
            <v>X-TERMINAL</v>
          </cell>
          <cell r="C13214" t="str">
            <v>THICK/T.ENTH.</v>
          </cell>
          <cell r="D13214" t="str">
            <v>EA</v>
          </cell>
        </row>
        <row r="13215">
          <cell r="A13215">
            <v>8406042</v>
          </cell>
          <cell r="B13215" t="str">
            <v>MONITOR 21″</v>
          </cell>
          <cell r="C13215" t="str">
            <v>1280x1024 RESOL</v>
          </cell>
          <cell r="D13215" t="str">
            <v>EA</v>
          </cell>
        </row>
        <row r="13216">
          <cell r="A13216">
            <v>8406043</v>
          </cell>
          <cell r="B13216" t="str">
            <v>CRT 21″</v>
          </cell>
          <cell r="C13216" t="str">
            <v>1280x1024</v>
          </cell>
          <cell r="D13216" t="str">
            <v>EA</v>
          </cell>
        </row>
        <row r="13217">
          <cell r="A13217">
            <v>8406044</v>
          </cell>
          <cell r="B13217" t="str">
            <v>STATION MONITROING</v>
          </cell>
          <cell r="C13217" t="str">
            <v xml:space="preserve"> </v>
          </cell>
          <cell r="D13217" t="str">
            <v>EA</v>
          </cell>
        </row>
        <row r="13218">
          <cell r="A13218">
            <v>8406045</v>
          </cell>
          <cell r="B13218" t="str">
            <v>KEYBOARD</v>
          </cell>
          <cell r="C13218" t="str">
            <v>OPERATING</v>
          </cell>
          <cell r="D13218" t="str">
            <v>EA</v>
          </cell>
        </row>
        <row r="13219">
          <cell r="A13219">
            <v>8406046</v>
          </cell>
          <cell r="B13219" t="str">
            <v>ENGIN. KEYBOARD</v>
          </cell>
          <cell r="C13219" t="str">
            <v>ALPHA.</v>
          </cell>
          <cell r="D13219" t="str">
            <v>EA</v>
          </cell>
        </row>
        <row r="13220">
          <cell r="A13220">
            <v>8406047</v>
          </cell>
          <cell r="B13220" t="str">
            <v>OPERATOR KEYBOARD</v>
          </cell>
          <cell r="C13220" t="str">
            <v>COMPACT MEMB.</v>
          </cell>
          <cell r="D13220" t="str">
            <v>EA</v>
          </cell>
        </row>
        <row r="13221">
          <cell r="A13221">
            <v>8406048</v>
          </cell>
          <cell r="B13221" t="str">
            <v>GROUP OPERATOR PNL</v>
          </cell>
          <cell r="C13221" t="str">
            <v>SYSTEM OPER. KEY</v>
          </cell>
          <cell r="D13221" t="str">
            <v>EA</v>
          </cell>
        </row>
        <row r="13222">
          <cell r="A13222">
            <v>8406049</v>
          </cell>
          <cell r="B13222" t="str">
            <v>MOUSE</v>
          </cell>
          <cell r="C13222" t="str">
            <v>IBM PC INTERF.</v>
          </cell>
          <cell r="D13222" t="str">
            <v>EA</v>
          </cell>
        </row>
        <row r="13223">
          <cell r="A13223">
            <v>8406050</v>
          </cell>
          <cell r="B13223" t="str">
            <v>BUS COUPLER</v>
          </cell>
          <cell r="C13223" t="str">
            <v xml:space="preserve"> </v>
          </cell>
          <cell r="D13223" t="str">
            <v>EA</v>
          </cell>
        </row>
        <row r="13224">
          <cell r="A13224">
            <v>8406051</v>
          </cell>
          <cell r="B13224" t="str">
            <v>BUS CONTROL UNIT</v>
          </cell>
          <cell r="C13224" t="str">
            <v xml:space="preserve"> </v>
          </cell>
          <cell r="D13224" t="str">
            <v>EA</v>
          </cell>
        </row>
        <row r="13225">
          <cell r="A13225">
            <v>8406052</v>
          </cell>
          <cell r="B13225" t="str">
            <v>COUPLER</v>
          </cell>
          <cell r="C13225" t="str">
            <v>MAS STORAGE</v>
          </cell>
          <cell r="D13225" t="str">
            <v>EA</v>
          </cell>
        </row>
        <row r="13226">
          <cell r="A13226">
            <v>8406053</v>
          </cell>
          <cell r="B13226" t="str">
            <v>PC COUPLING</v>
          </cell>
          <cell r="C13226" t="str">
            <v>COMM CARD &amp; S/W</v>
          </cell>
          <cell r="D13226" t="str">
            <v>EA</v>
          </cell>
        </row>
        <row r="13227">
          <cell r="A13227">
            <v>8406054</v>
          </cell>
          <cell r="B13227" t="str">
            <v>CONFIG. FUNCTION</v>
          </cell>
          <cell r="C13227" t="str">
            <v>DISK. STOR. TYPE</v>
          </cell>
          <cell r="D13227" t="str">
            <v>EA</v>
          </cell>
        </row>
        <row r="13228">
          <cell r="A13228">
            <v>8406055</v>
          </cell>
          <cell r="B13228" t="str">
            <v>LINK MODULE</v>
          </cell>
          <cell r="C13228" t="str">
            <v>DIGNET P</v>
          </cell>
          <cell r="D13228" t="str">
            <v>EA</v>
          </cell>
        </row>
        <row r="13229">
          <cell r="A13229">
            <v>8406056</v>
          </cell>
          <cell r="B13229" t="str">
            <v>INTERFACE UNIT</v>
          </cell>
          <cell r="C13229" t="str">
            <v>PROCESSING ST.</v>
          </cell>
          <cell r="D13229" t="str">
            <v>EA</v>
          </cell>
        </row>
        <row r="13230">
          <cell r="A13230">
            <v>8406057</v>
          </cell>
          <cell r="B13230" t="str">
            <v>VIDEO INTERFACE</v>
          </cell>
          <cell r="C13230" t="str">
            <v>16BIT RISC 2CH</v>
          </cell>
          <cell r="D13230" t="str">
            <v>EA</v>
          </cell>
        </row>
        <row r="13231">
          <cell r="A13231">
            <v>8406058</v>
          </cell>
          <cell r="B13231" t="str">
            <v>VIDEO INTERFACE</v>
          </cell>
          <cell r="C13231" t="str">
            <v>16BIT RC 2CH ET.</v>
          </cell>
          <cell r="D13231" t="str">
            <v>EA</v>
          </cell>
        </row>
        <row r="13232">
          <cell r="A13232">
            <v>8406059</v>
          </cell>
          <cell r="B13232" t="str">
            <v>VIDEO INTERF. CARD</v>
          </cell>
          <cell r="C13232" t="str">
            <v>314 LINES 50Hz</v>
          </cell>
          <cell r="D13232" t="str">
            <v>EA</v>
          </cell>
        </row>
        <row r="13233">
          <cell r="A13233">
            <v>8406060</v>
          </cell>
          <cell r="B13233" t="str">
            <v>DATA INTERF. CARD</v>
          </cell>
          <cell r="C13233" t="str">
            <v>2CH RS232C</v>
          </cell>
          <cell r="D13233" t="str">
            <v>EA</v>
          </cell>
        </row>
        <row r="13234">
          <cell r="A13234">
            <v>8406061</v>
          </cell>
          <cell r="B13234" t="str">
            <v>DATA INTERF. CARD</v>
          </cell>
          <cell r="C13234" t="str">
            <v>2CH GENERAL TYPE</v>
          </cell>
          <cell r="D13234" t="str">
            <v>EA</v>
          </cell>
        </row>
        <row r="13235">
          <cell r="A13235">
            <v>8406062</v>
          </cell>
          <cell r="B13235" t="str">
            <v>DATA INTERF. CARD</v>
          </cell>
          <cell r="C13235" t="str">
            <v>2CH PC COUPLING</v>
          </cell>
          <cell r="D13235" t="str">
            <v>EA</v>
          </cell>
        </row>
        <row r="13236">
          <cell r="A13236">
            <v>8406063</v>
          </cell>
          <cell r="B13236" t="str">
            <v>ANALOG INPUT CARD</v>
          </cell>
          <cell r="C13236" t="str">
            <v>8CH 4-20mA</v>
          </cell>
          <cell r="D13236" t="str">
            <v>EA</v>
          </cell>
        </row>
        <row r="13237">
          <cell r="A13237">
            <v>8406064</v>
          </cell>
          <cell r="B13237" t="str">
            <v>ANALOG INPUT CARD</v>
          </cell>
          <cell r="C13237" t="str">
            <v>16CH 4-20mA</v>
          </cell>
          <cell r="D13237" t="str">
            <v>EA</v>
          </cell>
        </row>
        <row r="13238">
          <cell r="A13238">
            <v>8406065</v>
          </cell>
          <cell r="B13238" t="str">
            <v>ANALOG INPUT CARD</v>
          </cell>
          <cell r="C13238" t="str">
            <v>16CH 0-10V</v>
          </cell>
          <cell r="D13238" t="str">
            <v>EA</v>
          </cell>
        </row>
        <row r="13239">
          <cell r="A13239">
            <v>8406066</v>
          </cell>
          <cell r="B13239" t="str">
            <v>ANALOG OUTPUT CARD</v>
          </cell>
          <cell r="C13239" t="str">
            <v>4CH 4-20mA</v>
          </cell>
          <cell r="D13239" t="str">
            <v>EA</v>
          </cell>
        </row>
        <row r="13240">
          <cell r="A13240">
            <v>8406067</v>
          </cell>
          <cell r="B13240" t="str">
            <v>ANALOG OUTPUT CARD</v>
          </cell>
          <cell r="C13240" t="str">
            <v>16CH 4-20mA</v>
          </cell>
          <cell r="D13240" t="str">
            <v>EA</v>
          </cell>
        </row>
        <row r="13241">
          <cell r="A13241">
            <v>8406068</v>
          </cell>
          <cell r="B13241" t="str">
            <v>DIGITAL INPUT CARD</v>
          </cell>
          <cell r="C13241" t="str">
            <v>16CH</v>
          </cell>
          <cell r="D13241" t="str">
            <v>EA</v>
          </cell>
        </row>
        <row r="13242">
          <cell r="A13242">
            <v>8406069</v>
          </cell>
          <cell r="B13242" t="str">
            <v>DIGITAL INPUT CARD</v>
          </cell>
          <cell r="C13242" t="str">
            <v>30CH LOGIC</v>
          </cell>
          <cell r="D13242" t="str">
            <v>EA</v>
          </cell>
        </row>
        <row r="13243">
          <cell r="A13243">
            <v>8406070</v>
          </cell>
          <cell r="B13243" t="str">
            <v>DIGITAL INPUT CARD</v>
          </cell>
          <cell r="C13243" t="str">
            <v>32CH</v>
          </cell>
          <cell r="D13243" t="str">
            <v>EA</v>
          </cell>
        </row>
        <row r="13244">
          <cell r="A13244">
            <v>8406071</v>
          </cell>
          <cell r="B13244" t="str">
            <v>DIGITAL OUT/CARD</v>
          </cell>
          <cell r="C13244" t="str">
            <v>15CH TR. TYPE</v>
          </cell>
          <cell r="D13244" t="str">
            <v>EA</v>
          </cell>
        </row>
        <row r="13245">
          <cell r="A13245">
            <v>8406072</v>
          </cell>
          <cell r="B13245" t="str">
            <v>DIGITAL OUT/CARD</v>
          </cell>
          <cell r="C13245" t="str">
            <v>15CH DRY TYPE</v>
          </cell>
          <cell r="D13245" t="str">
            <v>EA</v>
          </cell>
        </row>
        <row r="13246">
          <cell r="A13246">
            <v>8406073</v>
          </cell>
          <cell r="B13246" t="str">
            <v>DIGITAL OUT/CARD</v>
          </cell>
          <cell r="C13246" t="str">
            <v>16CH</v>
          </cell>
          <cell r="D13246" t="str">
            <v>EA</v>
          </cell>
        </row>
        <row r="13247">
          <cell r="A13247">
            <v>8406074</v>
          </cell>
          <cell r="B13247" t="str">
            <v>DIGITAL OUT/CARD</v>
          </cell>
          <cell r="C13247" t="str">
            <v>32CH</v>
          </cell>
          <cell r="D13247" t="str">
            <v>EA</v>
          </cell>
        </row>
        <row r="13248">
          <cell r="A13248">
            <v>8406075</v>
          </cell>
          <cell r="B13248" t="str">
            <v>TERMINAL BOARD</v>
          </cell>
          <cell r="C13248" t="str">
            <v>AI CARD</v>
          </cell>
          <cell r="D13248" t="str">
            <v>EA</v>
          </cell>
        </row>
        <row r="13249">
          <cell r="A13249">
            <v>8406076</v>
          </cell>
          <cell r="B13249" t="str">
            <v>TERMINAL BOARD</v>
          </cell>
          <cell r="C13249" t="str">
            <v>AO CARD</v>
          </cell>
          <cell r="D13249" t="str">
            <v>EA</v>
          </cell>
        </row>
        <row r="13250">
          <cell r="A13250">
            <v>8406077</v>
          </cell>
          <cell r="B13250" t="str">
            <v>TERMINAL BOARD</v>
          </cell>
          <cell r="C13250" t="str">
            <v>DI CARD</v>
          </cell>
          <cell r="D13250" t="str">
            <v>EA</v>
          </cell>
        </row>
        <row r="13251">
          <cell r="A13251">
            <v>8406078</v>
          </cell>
          <cell r="B13251" t="str">
            <v>TERMINAL BOARD</v>
          </cell>
          <cell r="C13251" t="str">
            <v>DO CARD</v>
          </cell>
          <cell r="D13251" t="str">
            <v>EA</v>
          </cell>
        </row>
        <row r="13252">
          <cell r="A13252">
            <v>8406079</v>
          </cell>
          <cell r="B13252" t="str">
            <v>TERMINATOR</v>
          </cell>
          <cell r="C13252" t="str">
            <v>CAN TERM. RESIS.</v>
          </cell>
          <cell r="D13252" t="str">
            <v>EA</v>
          </cell>
        </row>
        <row r="13253">
          <cell r="A13253">
            <v>8406080</v>
          </cell>
          <cell r="B13253" t="str">
            <v>I/O CONNECTOR</v>
          </cell>
          <cell r="C13253" t="str">
            <v>INCL.CODING PINS</v>
          </cell>
          <cell r="D13253" t="str">
            <v>EA</v>
          </cell>
        </row>
        <row r="13254">
          <cell r="A13254">
            <v>8406081</v>
          </cell>
          <cell r="B13254" t="str">
            <v>MUX AI CENTRAL ADC</v>
          </cell>
          <cell r="C13254" t="str">
            <v>MULTI IN/SW</v>
          </cell>
          <cell r="D13254" t="str">
            <v>EA</v>
          </cell>
        </row>
        <row r="13255">
          <cell r="A13255">
            <v>8406082</v>
          </cell>
          <cell r="B13255" t="str">
            <v>MEASURING POINT SL</v>
          </cell>
          <cell r="C13255" t="str">
            <v>16CH</v>
          </cell>
          <cell r="D13255" t="str">
            <v>EA</v>
          </cell>
        </row>
        <row r="13256">
          <cell r="A13256">
            <v>8406083</v>
          </cell>
          <cell r="B13256" t="str">
            <v>RACK P/S CARD</v>
          </cell>
          <cell r="C13256" t="str">
            <v>DC24/15/5V 10.5A</v>
          </cell>
          <cell r="D13256" t="str">
            <v>EA</v>
          </cell>
        </row>
        <row r="13257">
          <cell r="A13257">
            <v>8406084</v>
          </cell>
          <cell r="B13257" t="str">
            <v>RACK P/S CARD</v>
          </cell>
          <cell r="C13257" t="str">
            <v>DC24/15/5V 5A</v>
          </cell>
          <cell r="D13257" t="str">
            <v>EA</v>
          </cell>
        </row>
        <row r="13258">
          <cell r="A13258">
            <v>8406085</v>
          </cell>
          <cell r="B13258" t="str">
            <v>RACK P/S CARD</v>
          </cell>
          <cell r="C13258" t="str">
            <v>DC24/15/5V 5.5A</v>
          </cell>
          <cell r="D13258" t="str">
            <v>EA</v>
          </cell>
        </row>
        <row r="13259">
          <cell r="A13259">
            <v>8406086</v>
          </cell>
          <cell r="B13259" t="str">
            <v>RACK P/S CARD</v>
          </cell>
          <cell r="C13259" t="str">
            <v>DC24/15/5V 10A</v>
          </cell>
          <cell r="D13259" t="str">
            <v>EA</v>
          </cell>
        </row>
        <row r="13260">
          <cell r="A13260">
            <v>8406087</v>
          </cell>
          <cell r="B13260" t="str">
            <v>RACK P/S CARD</v>
          </cell>
          <cell r="C13260" t="str">
            <v>DC15/5V 5A</v>
          </cell>
          <cell r="D13260" t="str">
            <v>EA</v>
          </cell>
        </row>
        <row r="13261">
          <cell r="A13261">
            <v>8406088</v>
          </cell>
          <cell r="B13261" t="str">
            <v>RACK P/S CARD</v>
          </cell>
          <cell r="C13261" t="str">
            <v>DC12/5V 10.5A</v>
          </cell>
          <cell r="D13261" t="str">
            <v>EA</v>
          </cell>
        </row>
        <row r="13262">
          <cell r="A13262">
            <v>8406089</v>
          </cell>
          <cell r="B13262" t="str">
            <v>POWER SUPPLY</v>
          </cell>
          <cell r="C13262" t="str">
            <v>DC24V 18A</v>
          </cell>
          <cell r="D13262" t="str">
            <v>EA</v>
          </cell>
        </row>
        <row r="13263">
          <cell r="A13263">
            <v>8406090</v>
          </cell>
          <cell r="B13263" t="str">
            <v>CABINET P/S UNIT</v>
          </cell>
          <cell r="C13263" t="str">
            <v>AC-&gt;DC24V 18A</v>
          </cell>
          <cell r="D13263" t="str">
            <v>EA</v>
          </cell>
        </row>
        <row r="13264">
          <cell r="A13264">
            <v>8406091</v>
          </cell>
          <cell r="B13264" t="str">
            <v>VENTILATOR</v>
          </cell>
          <cell r="C13264" t="str">
            <v>VIDEO INTERFACE</v>
          </cell>
          <cell r="D13264" t="str">
            <v>EA</v>
          </cell>
        </row>
        <row r="13265">
          <cell r="A13265">
            <v>8406092</v>
          </cell>
          <cell r="B13265" t="str">
            <v>OPERATOR CONSOLE</v>
          </cell>
          <cell r="C13265" t="str">
            <v>INCL.P/S</v>
          </cell>
          <cell r="D13265" t="str">
            <v>SET</v>
          </cell>
        </row>
        <row r="13266">
          <cell r="A13266">
            <v>8406093</v>
          </cell>
          <cell r="B13266" t="str">
            <v>CUBICLE</v>
          </cell>
          <cell r="C13266" t="str">
            <v>900Wx600Dx2200H</v>
          </cell>
          <cell r="D13266" t="str">
            <v>EA</v>
          </cell>
        </row>
        <row r="13267">
          <cell r="A13267">
            <v>8406094</v>
          </cell>
          <cell r="B13267" t="str">
            <v>CONSOLE DESK</v>
          </cell>
          <cell r="C13267" t="str">
            <v>1100Hx1100D</v>
          </cell>
          <cell r="D13267" t="str">
            <v>SET</v>
          </cell>
        </row>
        <row r="13268">
          <cell r="A13268">
            <v>8406095</v>
          </cell>
          <cell r="B13268" t="str">
            <v>COLOR VIDEO COPIER</v>
          </cell>
          <cell r="C13268" t="str">
            <v>RGB INPUT 2MB</v>
          </cell>
          <cell r="D13268" t="str">
            <v>SET</v>
          </cell>
        </row>
        <row r="13269">
          <cell r="A13269">
            <v>8406096</v>
          </cell>
          <cell r="B13269" t="str">
            <v>HARD COPIER-COLOR</v>
          </cell>
          <cell r="C13269" t="str">
            <v>INKJET 300DPI A4</v>
          </cell>
          <cell r="D13269" t="str">
            <v>SET</v>
          </cell>
        </row>
        <row r="13270">
          <cell r="A13270">
            <v>8406097</v>
          </cell>
          <cell r="B13270" t="str">
            <v>HARD COPIER-COLOR</v>
          </cell>
          <cell r="C13270" t="str">
            <v>INKJET 360DPI A3</v>
          </cell>
          <cell r="D13270" t="str">
            <v>SET</v>
          </cell>
        </row>
        <row r="13271">
          <cell r="A13271">
            <v>8406098</v>
          </cell>
          <cell r="B13271" t="str">
            <v>PRINTER</v>
          </cell>
          <cell r="C13271" t="str">
            <v>LASER A4</v>
          </cell>
          <cell r="D13271" t="str">
            <v>SET</v>
          </cell>
        </row>
        <row r="13272">
          <cell r="A13272">
            <v>8406099</v>
          </cell>
          <cell r="B13272" t="str">
            <v>PRINTER</v>
          </cell>
          <cell r="C13272" t="str">
            <v>DOT 132 COLUMN</v>
          </cell>
          <cell r="D13272" t="str">
            <v>SET</v>
          </cell>
        </row>
        <row r="13273">
          <cell r="A13273">
            <v>8406100</v>
          </cell>
          <cell r="B13273" t="str">
            <v>PRINTER</v>
          </cell>
          <cell r="C13273" t="str">
            <v>DOT 200CPS</v>
          </cell>
          <cell r="D13273" t="str">
            <v>SET</v>
          </cell>
        </row>
        <row r="13274">
          <cell r="A13274">
            <v>8406101</v>
          </cell>
          <cell r="B13274" t="str">
            <v>BAS SYSTEM CABLE</v>
          </cell>
          <cell r="C13274" t="str">
            <v>RG59 B/U MAX60m</v>
          </cell>
          <cell r="D13274" t="str">
            <v>m</v>
          </cell>
        </row>
        <row r="13275">
          <cell r="A13275">
            <v>8406102</v>
          </cell>
          <cell r="B13275" t="str">
            <v>BAS SYSTEM CABLE</v>
          </cell>
          <cell r="C13275" t="str">
            <v>RG59 B/U 2.5m</v>
          </cell>
          <cell r="D13275" t="str">
            <v>EA</v>
          </cell>
        </row>
        <row r="13276">
          <cell r="A13276">
            <v>8406103</v>
          </cell>
          <cell r="B13276" t="str">
            <v>BAS SYSTEM CABLE</v>
          </cell>
          <cell r="C13276" t="str">
            <v>RG59 B/U M.1000m</v>
          </cell>
          <cell r="D13276" t="str">
            <v>m</v>
          </cell>
        </row>
        <row r="13277">
          <cell r="A13277">
            <v>8406104</v>
          </cell>
          <cell r="B13277" t="str">
            <v>VIDEO CABLE</v>
          </cell>
          <cell r="C13277" t="str">
            <v>RG59 B/U 5m</v>
          </cell>
          <cell r="D13277" t="str">
            <v>EA</v>
          </cell>
        </row>
        <row r="13278">
          <cell r="A13278">
            <v>8406105</v>
          </cell>
          <cell r="B13278" t="str">
            <v>VIDEO CABLE</v>
          </cell>
          <cell r="C13278" t="str">
            <v>RG59 B/U 10m</v>
          </cell>
          <cell r="D13278" t="str">
            <v>EA</v>
          </cell>
        </row>
        <row r="13279">
          <cell r="A13279">
            <v>8406106</v>
          </cell>
          <cell r="B13279" t="str">
            <v>SYNC. CABLE</v>
          </cell>
          <cell r="C13279" t="str">
            <v>RG59 B/U 2.5m</v>
          </cell>
          <cell r="D13279" t="str">
            <v>EA</v>
          </cell>
        </row>
        <row r="13280">
          <cell r="A13280">
            <v>8406107</v>
          </cell>
          <cell r="B13280" t="str">
            <v>SYNC. CABLE</v>
          </cell>
          <cell r="C13280" t="str">
            <v>RG59 B/U 10m</v>
          </cell>
          <cell r="D13280" t="str">
            <v>EA</v>
          </cell>
        </row>
        <row r="13281">
          <cell r="A13281">
            <v>8406108</v>
          </cell>
          <cell r="B13281" t="str">
            <v>SYNC. CABLE</v>
          </cell>
          <cell r="C13281" t="str">
            <v>RG59 B/U MAX300m</v>
          </cell>
          <cell r="D13281" t="str">
            <v>m</v>
          </cell>
        </row>
        <row r="13282">
          <cell r="A13282">
            <v>8406109</v>
          </cell>
          <cell r="B13282" t="str">
            <v>LIGHT PEN CABLE</v>
          </cell>
          <cell r="C13282" t="str">
            <v>5.6mm MAX300m</v>
          </cell>
          <cell r="D13282" t="str">
            <v>m</v>
          </cell>
        </row>
        <row r="13283">
          <cell r="A13283">
            <v>8406110</v>
          </cell>
          <cell r="B13283" t="str">
            <v>LIGHT PEN EXTEN.</v>
          </cell>
          <cell r="C13283" t="str">
            <v>4.5mm MAX3m</v>
          </cell>
          <cell r="D13283" t="str">
            <v>m</v>
          </cell>
        </row>
        <row r="13284">
          <cell r="A13284">
            <v>8406111</v>
          </cell>
          <cell r="B13284" t="str">
            <v>MOUSE CABLE</v>
          </cell>
          <cell r="C13284" t="str">
            <v>5.6mm 10m</v>
          </cell>
          <cell r="D13284" t="str">
            <v>EA</v>
          </cell>
        </row>
        <row r="13285">
          <cell r="A13285">
            <v>8406112</v>
          </cell>
          <cell r="B13285" t="str">
            <v>RS 422</v>
          </cell>
          <cell r="C13285" t="str">
            <v>9.0mm MAX1000m</v>
          </cell>
          <cell r="D13285" t="str">
            <v>m</v>
          </cell>
        </row>
        <row r="13286">
          <cell r="A13286">
            <v>8406113</v>
          </cell>
          <cell r="B13286" t="str">
            <v>RS 485</v>
          </cell>
          <cell r="C13286" t="str">
            <v>9.0mm MAX300m</v>
          </cell>
          <cell r="D13286" t="str">
            <v>m</v>
          </cell>
        </row>
        <row r="13287">
          <cell r="A13287">
            <v>8406114</v>
          </cell>
          <cell r="B13287" t="str">
            <v>HDLC</v>
          </cell>
          <cell r="C13287" t="str">
            <v>9.0mm MAX80m</v>
          </cell>
          <cell r="D13287" t="str">
            <v>m</v>
          </cell>
        </row>
        <row r="13288">
          <cell r="A13288">
            <v>8406115</v>
          </cell>
          <cell r="B13288" t="str">
            <v>V.24</v>
          </cell>
          <cell r="C13288" t="str">
            <v>9.0mm MAX300m</v>
          </cell>
          <cell r="D13288" t="str">
            <v>m</v>
          </cell>
        </row>
        <row r="13289">
          <cell r="A13289">
            <v>8406116</v>
          </cell>
          <cell r="B13289" t="str">
            <v>TTY</v>
          </cell>
          <cell r="C13289" t="str">
            <v>9.0mm MAX300m</v>
          </cell>
          <cell r="D13289" t="str">
            <v>m</v>
          </cell>
        </row>
        <row r="13290">
          <cell r="A13290">
            <v>8406117</v>
          </cell>
          <cell r="B13290" t="str">
            <v>TERM. RESISTOR</v>
          </cell>
          <cell r="C13290" t="str">
            <v>75 OHM BNC</v>
          </cell>
          <cell r="D13290" t="str">
            <v>EA</v>
          </cell>
        </row>
        <row r="13291">
          <cell r="A13291">
            <v>8406118</v>
          </cell>
          <cell r="B13291" t="str">
            <v>TERM. RESISTOR</v>
          </cell>
          <cell r="C13291" t="str">
            <v>75 OHM BNC-2</v>
          </cell>
          <cell r="D13291" t="str">
            <v>EA</v>
          </cell>
        </row>
        <row r="13292">
          <cell r="A13292">
            <v>8406119</v>
          </cell>
          <cell r="B13292" t="str">
            <v>T BRACN. BNC</v>
          </cell>
          <cell r="C13292" t="str">
            <v xml:space="preserve"> </v>
          </cell>
          <cell r="D13292" t="str">
            <v>EA</v>
          </cell>
        </row>
        <row r="13293">
          <cell r="A13293">
            <v>8406120</v>
          </cell>
          <cell r="B13293" t="str">
            <v>RIGHT ANGLE CONN.</v>
          </cell>
          <cell r="C13293" t="str">
            <v>BNC</v>
          </cell>
          <cell r="D13293" t="str">
            <v>EA</v>
          </cell>
        </row>
        <row r="13294">
          <cell r="A13294">
            <v>8406121</v>
          </cell>
          <cell r="B13294" t="str">
            <v>CONNECTOR BUSH</v>
          </cell>
          <cell r="C13294" t="str">
            <v xml:space="preserve"> </v>
          </cell>
          <cell r="D13294" t="str">
            <v>EA</v>
          </cell>
        </row>
        <row r="13295">
          <cell r="A13295">
            <v>8406122</v>
          </cell>
          <cell r="B13295" t="str">
            <v>CONNECTOR</v>
          </cell>
          <cell r="C13295" t="str">
            <v>2x9 POLE PIN</v>
          </cell>
          <cell r="D13295" t="str">
            <v>EA</v>
          </cell>
        </row>
        <row r="13296">
          <cell r="A13296">
            <v>8406123</v>
          </cell>
          <cell r="B13296" t="str">
            <v>CONNECTOR</v>
          </cell>
          <cell r="C13296" t="str">
            <v>1x9 POLE PIN</v>
          </cell>
          <cell r="D13296" t="str">
            <v>EA</v>
          </cell>
        </row>
        <row r="13297">
          <cell r="A13297">
            <v>8406124</v>
          </cell>
          <cell r="B13297" t="str">
            <v>CONNECTOR</v>
          </cell>
          <cell r="C13297" t="str">
            <v>4xTAB CONNECTOR</v>
          </cell>
          <cell r="D13297" t="str">
            <v>EA</v>
          </cell>
        </row>
        <row r="13298">
          <cell r="A13298">
            <v>8406125</v>
          </cell>
          <cell r="B13298" t="str">
            <v>CONNECTOR</v>
          </cell>
          <cell r="C13298" t="str">
            <v>2x25 POLE PIN</v>
          </cell>
          <cell r="D13298" t="str">
            <v>EA</v>
          </cell>
        </row>
        <row r="13299">
          <cell r="A13299">
            <v>8406126</v>
          </cell>
          <cell r="B13299" t="str">
            <v>ETHERNET BUS (IP)</v>
          </cell>
          <cell r="C13299" t="str">
            <v>10BASE5 23.4m</v>
          </cell>
          <cell r="D13299" t="str">
            <v>EA</v>
          </cell>
        </row>
        <row r="13300">
          <cell r="A13300">
            <v>8406127</v>
          </cell>
          <cell r="B13300" t="str">
            <v>ETHERNET BUS (IP)</v>
          </cell>
          <cell r="C13300" t="str">
            <v>10BASE5 70.2m</v>
          </cell>
          <cell r="D13300" t="str">
            <v>EA</v>
          </cell>
        </row>
        <row r="13301">
          <cell r="A13301">
            <v>8406128</v>
          </cell>
          <cell r="B13301" t="str">
            <v>ETHERNET BUS (IP)</v>
          </cell>
          <cell r="C13301" t="str">
            <v>10BASE5 117mm</v>
          </cell>
          <cell r="D13301" t="str">
            <v>EA</v>
          </cell>
        </row>
        <row r="13302">
          <cell r="A13302">
            <v>8406129</v>
          </cell>
          <cell r="B13302" t="str">
            <v>ETHERNET BUS (IP)</v>
          </cell>
          <cell r="C13302" t="str">
            <v>10BASE5 257m</v>
          </cell>
          <cell r="D13302" t="str">
            <v>EA</v>
          </cell>
        </row>
        <row r="13303">
          <cell r="A13303">
            <v>8406130</v>
          </cell>
          <cell r="B13303" t="str">
            <v>ETHERNET BUS (IP)</v>
          </cell>
          <cell r="C13303" t="str">
            <v>10BASE5 500m</v>
          </cell>
          <cell r="D13303" t="str">
            <v>EA</v>
          </cell>
        </row>
        <row r="13304">
          <cell r="A13304">
            <v>8406131</v>
          </cell>
          <cell r="B13304" t="str">
            <v>ETHERNET BUS (IP)</v>
          </cell>
          <cell r="C13304" t="str">
            <v>10BASE2</v>
          </cell>
          <cell r="D13304" t="str">
            <v>m</v>
          </cell>
        </row>
        <row r="13305">
          <cell r="A13305">
            <v>8406132</v>
          </cell>
          <cell r="B13305" t="str">
            <v>ETHERNET BUS (IP)</v>
          </cell>
          <cell r="C13305" t="str">
            <v>10BASEFL 100m</v>
          </cell>
          <cell r="D13305" t="str">
            <v>EA</v>
          </cell>
        </row>
        <row r="13306">
          <cell r="A13306">
            <v>8406133</v>
          </cell>
          <cell r="B13306" t="str">
            <v>ETHERNET BUS (IP)</v>
          </cell>
          <cell r="C13306" t="str">
            <v>10BASEFL 200m</v>
          </cell>
          <cell r="D13306" t="str">
            <v>EA</v>
          </cell>
        </row>
        <row r="13307">
          <cell r="A13307">
            <v>8406134</v>
          </cell>
          <cell r="B13307" t="str">
            <v>ETHERNET BUS (IP)</v>
          </cell>
          <cell r="C13307" t="str">
            <v>10BASEFL 300m</v>
          </cell>
          <cell r="D13307" t="str">
            <v>EA</v>
          </cell>
        </row>
        <row r="13308">
          <cell r="A13308">
            <v>8406135</v>
          </cell>
          <cell r="B13308" t="str">
            <v>ETHERNET BUS (IP)</v>
          </cell>
          <cell r="C13308" t="str">
            <v>10BASEFL 400m</v>
          </cell>
          <cell r="D13308" t="str">
            <v>EA</v>
          </cell>
        </row>
        <row r="13309">
          <cell r="A13309">
            <v>8406136</v>
          </cell>
          <cell r="B13309" t="str">
            <v>ETHERNET BUS (IP)</v>
          </cell>
          <cell r="C13309" t="str">
            <v>10BASEFL 500m</v>
          </cell>
          <cell r="D13309" t="str">
            <v>EA</v>
          </cell>
        </row>
        <row r="13310">
          <cell r="A13310">
            <v>8406137</v>
          </cell>
          <cell r="B13310" t="str">
            <v>ETHERNET BUS (IP)</v>
          </cell>
          <cell r="C13310" t="str">
            <v>10BASEFL</v>
          </cell>
          <cell r="D13310" t="str">
            <v>m</v>
          </cell>
        </row>
        <row r="13311">
          <cell r="A13311">
            <v>8406138</v>
          </cell>
          <cell r="B13311" t="str">
            <v>AUI CABLE</v>
          </cell>
          <cell r="C13311" t="str">
            <v>10BASE5 5m</v>
          </cell>
          <cell r="D13311" t="str">
            <v>EA</v>
          </cell>
        </row>
        <row r="13312">
          <cell r="A13312">
            <v>8406139</v>
          </cell>
          <cell r="B13312" t="str">
            <v>AUI CABLE</v>
          </cell>
          <cell r="C13312" t="str">
            <v>10BASE5 10m</v>
          </cell>
          <cell r="D13312" t="str">
            <v>EA</v>
          </cell>
        </row>
        <row r="13313">
          <cell r="A13313">
            <v>8406140</v>
          </cell>
          <cell r="B13313" t="str">
            <v>AUI CABLE</v>
          </cell>
          <cell r="C13313" t="str">
            <v>10BASE5</v>
          </cell>
          <cell r="D13313" t="str">
            <v>m</v>
          </cell>
        </row>
        <row r="13314">
          <cell r="A13314">
            <v>8406141</v>
          </cell>
          <cell r="B13314" t="str">
            <v>AUI TRANSCEIVER</v>
          </cell>
          <cell r="C13314" t="str">
            <v>10BASE5</v>
          </cell>
          <cell r="D13314" t="str">
            <v>EA</v>
          </cell>
        </row>
        <row r="13315">
          <cell r="A13315">
            <v>8406142</v>
          </cell>
          <cell r="B13315" t="str">
            <v>AUI TRANSCEIVER</v>
          </cell>
          <cell r="C13315" t="str">
            <v>10BASE2</v>
          </cell>
          <cell r="D13315" t="str">
            <v>EA</v>
          </cell>
        </row>
        <row r="13316">
          <cell r="A13316">
            <v>8406143</v>
          </cell>
          <cell r="B13316" t="str">
            <v>TAP</v>
          </cell>
          <cell r="C13316" t="str">
            <v>10BASE5-COAXIAL</v>
          </cell>
          <cell r="D13316" t="str">
            <v>EA</v>
          </cell>
        </row>
        <row r="13317">
          <cell r="A13317">
            <v>8406144</v>
          </cell>
          <cell r="B13317" t="str">
            <v>TAP</v>
          </cell>
          <cell r="C13317" t="str">
            <v>10BASE5-BNC</v>
          </cell>
          <cell r="D13317" t="str">
            <v>EA</v>
          </cell>
        </row>
        <row r="13318">
          <cell r="A13318">
            <v>8406145</v>
          </cell>
          <cell r="B13318" t="str">
            <v>TERM. RESISTOR</v>
          </cell>
          <cell r="C13318" t="str">
            <v>10BASE5 (INCL)</v>
          </cell>
          <cell r="D13318" t="str">
            <v>EA</v>
          </cell>
        </row>
        <row r="13319">
          <cell r="A13319">
            <v>8406146</v>
          </cell>
          <cell r="B13319" t="str">
            <v>TERM. RESISTOR</v>
          </cell>
          <cell r="C13319" t="str">
            <v>10BASE5 (EXCL)</v>
          </cell>
          <cell r="D13319" t="str">
            <v>EA</v>
          </cell>
        </row>
        <row r="13320">
          <cell r="A13320">
            <v>8406147</v>
          </cell>
          <cell r="B13320" t="str">
            <v>TERM. RESISTOR</v>
          </cell>
          <cell r="C13320" t="str">
            <v>10BASE5-BNC</v>
          </cell>
          <cell r="D13320" t="str">
            <v>EA</v>
          </cell>
        </row>
        <row r="13321">
          <cell r="A13321">
            <v>8406148</v>
          </cell>
          <cell r="B13321" t="str">
            <v>CONNECTOR</v>
          </cell>
          <cell r="C13321" t="str">
            <v>10BASE2-BNC-Y</v>
          </cell>
          <cell r="D13321" t="str">
            <v>EA</v>
          </cell>
        </row>
        <row r="13322">
          <cell r="A13322">
            <v>8406149</v>
          </cell>
          <cell r="B13322" t="str">
            <v>CONNECTOR</v>
          </cell>
          <cell r="C13322" t="str">
            <v>10BASE2-BNC-F</v>
          </cell>
          <cell r="D13322" t="str">
            <v>EA</v>
          </cell>
        </row>
        <row r="13323">
          <cell r="A13323">
            <v>8406150</v>
          </cell>
          <cell r="B13323" t="str">
            <v>MTG. TOOL SET</v>
          </cell>
          <cell r="C13323" t="str">
            <v>10BASE5</v>
          </cell>
          <cell r="D13323" t="str">
            <v>EA</v>
          </cell>
        </row>
        <row r="13324">
          <cell r="A13324">
            <v>8406151</v>
          </cell>
          <cell r="B13324" t="str">
            <v>MTG. TOOL SET</v>
          </cell>
          <cell r="C13324" t="str">
            <v>10BASE2</v>
          </cell>
          <cell r="D13324" t="str">
            <v>EA</v>
          </cell>
        </row>
        <row r="13325">
          <cell r="A13325">
            <v>8406152</v>
          </cell>
          <cell r="B13325" t="str">
            <v>STAR COUPLER</v>
          </cell>
          <cell r="C13325" t="str">
            <v>9.5″ 115V AC</v>
          </cell>
          <cell r="D13325" t="str">
            <v>EA</v>
          </cell>
        </row>
        <row r="13326">
          <cell r="A13326">
            <v>8406153</v>
          </cell>
          <cell r="B13326" t="str">
            <v>STAR COUPLER</v>
          </cell>
          <cell r="C13326" t="str">
            <v>19″  115V AC</v>
          </cell>
          <cell r="D13326" t="str">
            <v>EA</v>
          </cell>
        </row>
        <row r="13327">
          <cell r="A13327">
            <v>8406154</v>
          </cell>
          <cell r="B13327" t="str">
            <v>STAR COUPLER MOD.</v>
          </cell>
          <cell r="C13327" t="str">
            <v>10BASEFL</v>
          </cell>
          <cell r="D13327" t="str">
            <v>EA</v>
          </cell>
        </row>
        <row r="13328">
          <cell r="A13328">
            <v>8406155</v>
          </cell>
          <cell r="B13328" t="str">
            <v>STAR COUPLER MOD.</v>
          </cell>
          <cell r="C13328" t="str">
            <v>10BASE5</v>
          </cell>
          <cell r="D13328" t="str">
            <v>EA</v>
          </cell>
        </row>
        <row r="13329">
          <cell r="A13329">
            <v>8406156</v>
          </cell>
          <cell r="B13329" t="str">
            <v>STAR COUPLER MOD.</v>
          </cell>
          <cell r="C13329" t="str">
            <v>10BASE5/10BASE2</v>
          </cell>
          <cell r="D13329" t="str">
            <v>EA</v>
          </cell>
        </row>
        <row r="13330">
          <cell r="A13330">
            <v>8406157</v>
          </cell>
          <cell r="B13330" t="str">
            <v>STAR COUPLER MOD.</v>
          </cell>
          <cell r="C13330" t="str">
            <v>AUI MODULE</v>
          </cell>
          <cell r="D13330" t="str">
            <v>EA</v>
          </cell>
        </row>
        <row r="13331">
          <cell r="A13331">
            <v>8406158</v>
          </cell>
          <cell r="B13331" t="str">
            <v>TRANSCEIVER</v>
          </cell>
          <cell r="C13331" t="str">
            <v>10BASE5</v>
          </cell>
          <cell r="D13331" t="str">
            <v>EA</v>
          </cell>
        </row>
        <row r="13332">
          <cell r="A13332">
            <v>8406159</v>
          </cell>
          <cell r="B13332" t="str">
            <v>TRANSCEIVER</v>
          </cell>
          <cell r="C13332" t="str">
            <v>10BASE2</v>
          </cell>
          <cell r="D13332" t="str">
            <v>EA</v>
          </cell>
        </row>
        <row r="13333">
          <cell r="A13333">
            <v>8406160</v>
          </cell>
          <cell r="B13333" t="str">
            <v>TRANSCEIVER</v>
          </cell>
          <cell r="C13333" t="str">
            <v>10BASEFL/AUI</v>
          </cell>
          <cell r="D13333" t="str">
            <v>EA</v>
          </cell>
        </row>
        <row r="13334">
          <cell r="A13334">
            <v>8406161</v>
          </cell>
          <cell r="B13334" t="str">
            <v>ACCESSORY &amp; S.P</v>
          </cell>
          <cell r="C13334" t="str">
            <v>10BASE5 AUI PLUG</v>
          </cell>
          <cell r="D13334" t="str">
            <v>EA</v>
          </cell>
        </row>
        <row r="13335">
          <cell r="A13335">
            <v>8406162</v>
          </cell>
          <cell r="B13335" t="str">
            <v>ACCESSORY &amp; S.P</v>
          </cell>
          <cell r="C13335" t="str">
            <v>10BASE2 BNC PLUG</v>
          </cell>
          <cell r="D13335" t="str">
            <v>EA</v>
          </cell>
        </row>
        <row r="13336">
          <cell r="A13336">
            <v>8406163</v>
          </cell>
          <cell r="B13336" t="str">
            <v>ACCESSORY &amp; S.P</v>
          </cell>
          <cell r="C13336" t="str">
            <v>10BASEFL PLUG</v>
          </cell>
          <cell r="D13336" t="str">
            <v>EA</v>
          </cell>
        </row>
        <row r="13337">
          <cell r="A13337">
            <v>8406164</v>
          </cell>
          <cell r="B13337" t="str">
            <v>ACCESSORY &amp; S.P</v>
          </cell>
          <cell r="C13337" t="str">
            <v>ASSEM.10BASEFL P</v>
          </cell>
          <cell r="D13337" t="str">
            <v>EA</v>
          </cell>
        </row>
        <row r="13338">
          <cell r="A13338">
            <v>8406165</v>
          </cell>
          <cell r="B13338" t="str">
            <v>REPEATER</v>
          </cell>
          <cell r="C13338" t="str">
            <v>10BASE5</v>
          </cell>
          <cell r="D13338" t="str">
            <v>EA</v>
          </cell>
        </row>
        <row r="13339">
          <cell r="A13339">
            <v>8406166</v>
          </cell>
          <cell r="B13339" t="str">
            <v>SYSTEM 분석</v>
          </cell>
          <cell r="C13339" t="str">
            <v xml:space="preserve"> </v>
          </cell>
          <cell r="D13339" t="str">
            <v>SET</v>
          </cell>
        </row>
        <row r="13340">
          <cell r="A13340">
            <v>8406167</v>
          </cell>
          <cell r="B13340" t="str">
            <v>DATA/WORK ST 작성</v>
          </cell>
          <cell r="C13340" t="str">
            <v xml:space="preserve"> </v>
          </cell>
          <cell r="D13340" t="str">
            <v>SET</v>
          </cell>
        </row>
        <row r="13341">
          <cell r="A13341">
            <v>8406168</v>
          </cell>
          <cell r="B13341" t="str">
            <v>APPL. S/W 작성</v>
          </cell>
          <cell r="C13341" t="str">
            <v xml:space="preserve"> </v>
          </cell>
          <cell r="D13341" t="str">
            <v>SET</v>
          </cell>
        </row>
        <row r="13342">
          <cell r="A13342">
            <v>8406169</v>
          </cell>
          <cell r="B13342" t="str">
            <v>SYSTEM 설치</v>
          </cell>
          <cell r="C13342" t="str">
            <v>COMMISSIONING</v>
          </cell>
          <cell r="D13342" t="str">
            <v>SET</v>
          </cell>
        </row>
        <row r="13343">
          <cell r="A13343">
            <v>8406170</v>
          </cell>
          <cell r="B13343" t="str">
            <v>TRAINNING</v>
          </cell>
          <cell r="C13343" t="str">
            <v xml:space="preserve"> </v>
          </cell>
          <cell r="D13343" t="str">
            <v>SET</v>
          </cell>
        </row>
        <row r="13344">
          <cell r="A13344">
            <v>8406171</v>
          </cell>
          <cell r="B13344" t="str">
            <v>DOCUMENT</v>
          </cell>
          <cell r="C13344" t="str">
            <v xml:space="preserve"> </v>
          </cell>
          <cell r="D13344" t="str">
            <v>SET</v>
          </cell>
        </row>
        <row r="13345">
          <cell r="A13345">
            <v>8407001</v>
          </cell>
          <cell r="B13345" t="str">
            <v>CPU</v>
          </cell>
          <cell r="C13345" t="str">
            <v>INTEL 80xxx</v>
          </cell>
          <cell r="D13345" t="str">
            <v>SET</v>
          </cell>
        </row>
        <row r="13346">
          <cell r="A13346">
            <v>8407002</v>
          </cell>
          <cell r="B13346" t="str">
            <v>MAIN MEMORY</v>
          </cell>
          <cell r="C13346" t="str">
            <v>64KB</v>
          </cell>
          <cell r="D13346" t="str">
            <v>SET</v>
          </cell>
        </row>
        <row r="13347">
          <cell r="A13347">
            <v>8407003</v>
          </cell>
          <cell r="B13347" t="str">
            <v>HARD DISK</v>
          </cell>
          <cell r="C13347" t="str">
            <v>560MB</v>
          </cell>
          <cell r="D13347" t="str">
            <v>SET</v>
          </cell>
        </row>
        <row r="13348">
          <cell r="A13348">
            <v>8407004</v>
          </cell>
          <cell r="B13348" t="str">
            <v>FLOPPY DISK</v>
          </cell>
          <cell r="C13348" t="str">
            <v>1.44MB</v>
          </cell>
          <cell r="D13348" t="str">
            <v>SET</v>
          </cell>
        </row>
        <row r="13349">
          <cell r="A13349">
            <v>8407005</v>
          </cell>
          <cell r="B13349" t="str">
            <v>CRT</v>
          </cell>
          <cell r="C13349" t="str">
            <v>17″ COLOR</v>
          </cell>
          <cell r="D13349" t="str">
            <v>SET</v>
          </cell>
        </row>
        <row r="13350">
          <cell r="A13350">
            <v>8407006</v>
          </cell>
          <cell r="B13350" t="str">
            <v>CRT</v>
          </cell>
          <cell r="C13350" t="str">
            <v>19″ COLOR</v>
          </cell>
          <cell r="D13350" t="str">
            <v>SET</v>
          </cell>
        </row>
        <row r="13351">
          <cell r="A13351">
            <v>8407007</v>
          </cell>
          <cell r="B13351" t="str">
            <v>EVENT LOGGER</v>
          </cell>
          <cell r="C13351" t="str">
            <v>DOT MAT 64KB</v>
          </cell>
          <cell r="D13351" t="str">
            <v>SET</v>
          </cell>
        </row>
        <row r="13352">
          <cell r="A13352">
            <v>8407008</v>
          </cell>
          <cell r="B13352" t="str">
            <v>HARD COPIER-COLOR</v>
          </cell>
          <cell r="C13352" t="str">
            <v>2MB PORTSCRIPT</v>
          </cell>
          <cell r="D13352" t="str">
            <v>SET</v>
          </cell>
        </row>
        <row r="13353">
          <cell r="A13353">
            <v>8407009</v>
          </cell>
          <cell r="B13353" t="str">
            <v>LAN/LON</v>
          </cell>
          <cell r="C13353" t="str">
            <v>ETHERNET</v>
          </cell>
          <cell r="D13353" t="str">
            <v>SET</v>
          </cell>
        </row>
        <row r="13354">
          <cell r="A13354">
            <v>8407010</v>
          </cell>
          <cell r="B13354" t="str">
            <v>LAN/LON</v>
          </cell>
          <cell r="C13354" t="str">
            <v>TCP/IP</v>
          </cell>
          <cell r="D13354" t="str">
            <v>SET</v>
          </cell>
        </row>
        <row r="13355">
          <cell r="A13355">
            <v>8407011</v>
          </cell>
          <cell r="B13355" t="str">
            <v>LOCAL STATION</v>
          </cell>
          <cell r="C13355" t="str">
            <v>16NODES/NETWORK</v>
          </cell>
          <cell r="D13355" t="str">
            <v>SET</v>
          </cell>
        </row>
        <row r="13356">
          <cell r="A13356">
            <v>8407012</v>
          </cell>
          <cell r="B13356" t="str">
            <v>LON</v>
          </cell>
          <cell r="C13356" t="str">
            <v>1.25Mbps 4500Ft</v>
          </cell>
          <cell r="D13356" t="str">
            <v>SET</v>
          </cell>
        </row>
        <row r="13357">
          <cell r="A13357">
            <v>8407013</v>
          </cell>
          <cell r="B13357" t="str">
            <v>RTU</v>
          </cell>
          <cell r="C13357" t="str">
            <v>DI8 DO8 AI4 AO4</v>
          </cell>
          <cell r="D13357" t="str">
            <v>SET</v>
          </cell>
        </row>
        <row r="13358">
          <cell r="A13358">
            <v>8407014</v>
          </cell>
          <cell r="B13358" t="str">
            <v>RTU</v>
          </cell>
          <cell r="C13358" t="str">
            <v>DI16DO16 AI8 AO8</v>
          </cell>
          <cell r="D13358" t="str">
            <v>SET</v>
          </cell>
        </row>
        <row r="13359">
          <cell r="A13359">
            <v>8407015</v>
          </cell>
          <cell r="B13359" t="str">
            <v>RTU</v>
          </cell>
          <cell r="C13359" t="str">
            <v>DI32DO32AI16AO16</v>
          </cell>
          <cell r="D13359" t="str">
            <v>SET</v>
          </cell>
        </row>
        <row r="13360">
          <cell r="A13360">
            <v>8407016</v>
          </cell>
          <cell r="B13360" t="str">
            <v>OS S/W</v>
          </cell>
          <cell r="C13360" t="str">
            <v>WINDOW 3.1/NT</v>
          </cell>
          <cell r="D13360" t="str">
            <v>SET</v>
          </cell>
        </row>
        <row r="13361">
          <cell r="A13361">
            <v>8408001</v>
          </cell>
          <cell r="B13361" t="str">
            <v>유량계-전자식</v>
          </cell>
          <cell r="C13361" t="str">
            <v>25mm 탄소강</v>
          </cell>
          <cell r="D13361" t="str">
            <v>SET</v>
          </cell>
        </row>
        <row r="13362">
          <cell r="A13362">
            <v>8408002</v>
          </cell>
          <cell r="B13362" t="str">
            <v>유량계-전자식</v>
          </cell>
          <cell r="C13362" t="str">
            <v>30mm 탄소강</v>
          </cell>
          <cell r="D13362" t="str">
            <v>SET</v>
          </cell>
        </row>
        <row r="13363">
          <cell r="A13363">
            <v>8408003</v>
          </cell>
          <cell r="B13363" t="str">
            <v>유량계-전자식</v>
          </cell>
          <cell r="C13363" t="str">
            <v>40mm 탄소강</v>
          </cell>
          <cell r="D13363" t="str">
            <v>SET</v>
          </cell>
        </row>
        <row r="13364">
          <cell r="A13364">
            <v>8408004</v>
          </cell>
          <cell r="B13364" t="str">
            <v>유량계-전자식</v>
          </cell>
          <cell r="C13364" t="str">
            <v>50mm 탄소강</v>
          </cell>
          <cell r="D13364" t="str">
            <v>SET</v>
          </cell>
        </row>
        <row r="13365">
          <cell r="A13365">
            <v>8408005</v>
          </cell>
          <cell r="B13365" t="str">
            <v>유량계-전자식</v>
          </cell>
          <cell r="C13365" t="str">
            <v>65mm 탄소강</v>
          </cell>
          <cell r="D13365" t="str">
            <v>SET</v>
          </cell>
        </row>
        <row r="13366">
          <cell r="A13366">
            <v>8408006</v>
          </cell>
          <cell r="B13366" t="str">
            <v>유량계-전자식</v>
          </cell>
          <cell r="C13366" t="str">
            <v>80mm 탄소강</v>
          </cell>
          <cell r="D13366" t="str">
            <v>SET</v>
          </cell>
        </row>
        <row r="13367">
          <cell r="A13367">
            <v>8408007</v>
          </cell>
          <cell r="B13367" t="str">
            <v>유량계-전자식</v>
          </cell>
          <cell r="C13367" t="str">
            <v>100mm 탄소강</v>
          </cell>
          <cell r="D13367" t="str">
            <v>SET</v>
          </cell>
        </row>
        <row r="13368">
          <cell r="A13368">
            <v>8408008</v>
          </cell>
          <cell r="B13368" t="str">
            <v>유량계-전자식</v>
          </cell>
          <cell r="C13368" t="str">
            <v>150mm 탄소강</v>
          </cell>
          <cell r="D13368" t="str">
            <v>SET</v>
          </cell>
        </row>
        <row r="13369">
          <cell r="A13369">
            <v>8408009</v>
          </cell>
          <cell r="B13369" t="str">
            <v>유량계-전자식</v>
          </cell>
          <cell r="C13369" t="str">
            <v>200mm 탄소강</v>
          </cell>
          <cell r="D13369" t="str">
            <v>SET</v>
          </cell>
        </row>
        <row r="13370">
          <cell r="A13370">
            <v>8408010</v>
          </cell>
          <cell r="B13370" t="str">
            <v>유량계-전자식</v>
          </cell>
          <cell r="C13370" t="str">
            <v>250mm 탄소강</v>
          </cell>
          <cell r="D13370" t="str">
            <v>SET</v>
          </cell>
        </row>
        <row r="13371">
          <cell r="A13371">
            <v>8408011</v>
          </cell>
          <cell r="B13371" t="str">
            <v>유량계-전자식</v>
          </cell>
          <cell r="C13371" t="str">
            <v>300mm 탄소강</v>
          </cell>
          <cell r="D13371" t="str">
            <v>SET</v>
          </cell>
        </row>
        <row r="13372">
          <cell r="A13372">
            <v>8408012</v>
          </cell>
          <cell r="B13372" t="str">
            <v>유량계-전자식</v>
          </cell>
          <cell r="C13372" t="str">
            <v>400mm 탄소강</v>
          </cell>
          <cell r="D13372" t="str">
            <v>SET</v>
          </cell>
        </row>
        <row r="13373">
          <cell r="A13373">
            <v>8408013</v>
          </cell>
          <cell r="B13373" t="str">
            <v>유량계-전자식</v>
          </cell>
          <cell r="C13373" t="str">
            <v>500mm 탄소강</v>
          </cell>
          <cell r="D13373" t="str">
            <v>SET</v>
          </cell>
        </row>
        <row r="13374">
          <cell r="A13374">
            <v>8408014</v>
          </cell>
          <cell r="B13374" t="str">
            <v>유량계-전자식</v>
          </cell>
          <cell r="C13374" t="str">
            <v>600mm 탄소강</v>
          </cell>
          <cell r="D13374" t="str">
            <v>SET</v>
          </cell>
        </row>
        <row r="13375">
          <cell r="A13375">
            <v>8408015</v>
          </cell>
          <cell r="B13375" t="str">
            <v>유량계-전자식</v>
          </cell>
          <cell r="C13375" t="str">
            <v>700mm 탄소강</v>
          </cell>
          <cell r="D13375" t="str">
            <v>SET</v>
          </cell>
        </row>
        <row r="13376">
          <cell r="A13376">
            <v>8408016</v>
          </cell>
          <cell r="B13376" t="str">
            <v>유량계-전자식</v>
          </cell>
          <cell r="C13376" t="str">
            <v>800mm 탄소강</v>
          </cell>
          <cell r="D13376" t="str">
            <v>SET</v>
          </cell>
        </row>
        <row r="13377">
          <cell r="A13377">
            <v>8408017</v>
          </cell>
          <cell r="B13377" t="str">
            <v>유량계-전자식</v>
          </cell>
          <cell r="C13377" t="str">
            <v>900mm 탄소강</v>
          </cell>
          <cell r="D13377" t="str">
            <v>SET</v>
          </cell>
        </row>
        <row r="13378">
          <cell r="A13378">
            <v>8408018</v>
          </cell>
          <cell r="B13378" t="str">
            <v>유량계-전자식</v>
          </cell>
          <cell r="C13378" t="str">
            <v>1000mm 탄소강</v>
          </cell>
          <cell r="D13378" t="str">
            <v>SET</v>
          </cell>
        </row>
        <row r="13379">
          <cell r="A13379">
            <v>8408019</v>
          </cell>
          <cell r="B13379" t="str">
            <v>유량계-전자식</v>
          </cell>
          <cell r="C13379" t="str">
            <v>1200mm 탄소강</v>
          </cell>
          <cell r="D13379" t="str">
            <v>SET</v>
          </cell>
        </row>
        <row r="13380">
          <cell r="A13380">
            <v>8408020</v>
          </cell>
          <cell r="B13380" t="str">
            <v>유량계-전자식</v>
          </cell>
          <cell r="C13380" t="str">
            <v>1400mm 탄소강</v>
          </cell>
          <cell r="D13380" t="str">
            <v>SET</v>
          </cell>
        </row>
        <row r="13381">
          <cell r="A13381">
            <v>8408021</v>
          </cell>
          <cell r="B13381" t="str">
            <v>유량계-전자식</v>
          </cell>
          <cell r="C13381" t="str">
            <v>1600mm 탄소강</v>
          </cell>
          <cell r="D13381" t="str">
            <v>SET</v>
          </cell>
        </row>
        <row r="13382">
          <cell r="A13382">
            <v>8408022</v>
          </cell>
          <cell r="B13382" t="str">
            <v>유량계-전자식</v>
          </cell>
          <cell r="C13382" t="str">
            <v>1800mm 탄소강</v>
          </cell>
          <cell r="D13382" t="str">
            <v>SET</v>
          </cell>
        </row>
        <row r="13383">
          <cell r="A13383">
            <v>8408051</v>
          </cell>
          <cell r="B13383" t="str">
            <v>유량계-전자식</v>
          </cell>
          <cell r="C13383" t="str">
            <v>25mm STS304</v>
          </cell>
          <cell r="D13383" t="str">
            <v>SET</v>
          </cell>
        </row>
        <row r="13384">
          <cell r="A13384">
            <v>8408052</v>
          </cell>
          <cell r="B13384" t="str">
            <v>유량계-전자식</v>
          </cell>
          <cell r="C13384" t="str">
            <v>30mm STS304</v>
          </cell>
          <cell r="D13384" t="str">
            <v>SET</v>
          </cell>
        </row>
        <row r="13385">
          <cell r="A13385">
            <v>8408053</v>
          </cell>
          <cell r="B13385" t="str">
            <v>유량계-전자식</v>
          </cell>
          <cell r="C13385" t="str">
            <v>40mm STS304</v>
          </cell>
          <cell r="D13385" t="str">
            <v>SET</v>
          </cell>
        </row>
        <row r="13386">
          <cell r="A13386">
            <v>8408054</v>
          </cell>
          <cell r="B13386" t="str">
            <v>유량계-전자식</v>
          </cell>
          <cell r="C13386" t="str">
            <v>50mm STS304</v>
          </cell>
          <cell r="D13386" t="str">
            <v>SET</v>
          </cell>
        </row>
        <row r="13387">
          <cell r="A13387">
            <v>8408055</v>
          </cell>
          <cell r="B13387" t="str">
            <v>유량계-전자식</v>
          </cell>
          <cell r="C13387" t="str">
            <v>65mm STS304</v>
          </cell>
          <cell r="D13387" t="str">
            <v>SET</v>
          </cell>
        </row>
        <row r="13388">
          <cell r="A13388">
            <v>8408056</v>
          </cell>
          <cell r="B13388" t="str">
            <v>유량계-전자식</v>
          </cell>
          <cell r="C13388" t="str">
            <v>80mm STS304</v>
          </cell>
          <cell r="D13388" t="str">
            <v>SET</v>
          </cell>
        </row>
        <row r="13389">
          <cell r="A13389">
            <v>8408057</v>
          </cell>
          <cell r="B13389" t="str">
            <v>유량계-전자식</v>
          </cell>
          <cell r="C13389" t="str">
            <v>100mm STS304</v>
          </cell>
          <cell r="D13389" t="str">
            <v>SET</v>
          </cell>
        </row>
        <row r="13390">
          <cell r="A13390">
            <v>8408058</v>
          </cell>
          <cell r="B13390" t="str">
            <v>유량계-전자식</v>
          </cell>
          <cell r="C13390" t="str">
            <v>150mm STS304</v>
          </cell>
          <cell r="D13390" t="str">
            <v>SET</v>
          </cell>
        </row>
        <row r="13391">
          <cell r="A13391">
            <v>8408059</v>
          </cell>
          <cell r="B13391" t="str">
            <v>유량계-전자식</v>
          </cell>
          <cell r="C13391" t="str">
            <v>200mm STS304</v>
          </cell>
          <cell r="D13391" t="str">
            <v>SET</v>
          </cell>
        </row>
        <row r="13392">
          <cell r="A13392">
            <v>8408060</v>
          </cell>
          <cell r="B13392" t="str">
            <v>유량계-전자식</v>
          </cell>
          <cell r="C13392" t="str">
            <v>250mm STS304</v>
          </cell>
          <cell r="D13392" t="str">
            <v>SET</v>
          </cell>
        </row>
        <row r="13393">
          <cell r="A13393">
            <v>8408061</v>
          </cell>
          <cell r="B13393" t="str">
            <v>유량계-전자식</v>
          </cell>
          <cell r="C13393" t="str">
            <v>300mm STS304</v>
          </cell>
          <cell r="D13393" t="str">
            <v>SET</v>
          </cell>
        </row>
        <row r="13394">
          <cell r="A13394">
            <v>8408062</v>
          </cell>
          <cell r="B13394" t="str">
            <v>유량계-전자식</v>
          </cell>
          <cell r="C13394" t="str">
            <v>400mm STS304</v>
          </cell>
          <cell r="D13394" t="str">
            <v>SET</v>
          </cell>
        </row>
        <row r="13395">
          <cell r="A13395">
            <v>8408063</v>
          </cell>
          <cell r="B13395" t="str">
            <v>유량계-전자식</v>
          </cell>
          <cell r="C13395" t="str">
            <v>500mm STS304</v>
          </cell>
          <cell r="D13395" t="str">
            <v>SET</v>
          </cell>
        </row>
        <row r="13396">
          <cell r="A13396">
            <v>8408064</v>
          </cell>
          <cell r="B13396" t="str">
            <v>유량계-전자식</v>
          </cell>
          <cell r="C13396" t="str">
            <v>600mm STS304</v>
          </cell>
          <cell r="D13396" t="str">
            <v>SET</v>
          </cell>
        </row>
        <row r="13397">
          <cell r="A13397">
            <v>8408065</v>
          </cell>
          <cell r="B13397" t="str">
            <v>유량계-전자식</v>
          </cell>
          <cell r="C13397" t="str">
            <v>700mm STS304</v>
          </cell>
          <cell r="D13397" t="str">
            <v>SET</v>
          </cell>
        </row>
        <row r="13398">
          <cell r="A13398">
            <v>8408066</v>
          </cell>
          <cell r="B13398" t="str">
            <v>유량계-전자식</v>
          </cell>
          <cell r="C13398" t="str">
            <v>800mm STS304</v>
          </cell>
          <cell r="D13398" t="str">
            <v>SET</v>
          </cell>
        </row>
        <row r="13399">
          <cell r="A13399">
            <v>8408067</v>
          </cell>
          <cell r="B13399" t="str">
            <v>유량계-전자식</v>
          </cell>
          <cell r="C13399" t="str">
            <v>900mm STS304</v>
          </cell>
          <cell r="D13399" t="str">
            <v>SET</v>
          </cell>
        </row>
        <row r="13400">
          <cell r="A13400">
            <v>8408068</v>
          </cell>
          <cell r="B13400" t="str">
            <v>유량계-전자식</v>
          </cell>
          <cell r="C13400" t="str">
            <v>1000mm STS304</v>
          </cell>
          <cell r="D13400" t="str">
            <v>SET</v>
          </cell>
        </row>
        <row r="13401">
          <cell r="A13401">
            <v>8408080</v>
          </cell>
          <cell r="B13401" t="str">
            <v>유량계-초음파식</v>
          </cell>
          <cell r="C13401" t="str">
            <v>개거식(Weir)</v>
          </cell>
          <cell r="D13401" t="str">
            <v>SET</v>
          </cell>
        </row>
        <row r="13402">
          <cell r="A13402">
            <v>8408081</v>
          </cell>
          <cell r="B13402" t="str">
            <v>유량계-초음파식</v>
          </cell>
          <cell r="C13402" t="str">
            <v>4각수로형</v>
          </cell>
          <cell r="D13402" t="str">
            <v>SET</v>
          </cell>
        </row>
        <row r="13403">
          <cell r="A13403">
            <v>8408082</v>
          </cell>
          <cell r="B13403" t="str">
            <v>유량계-초음파식</v>
          </cell>
          <cell r="C13403" t="str">
            <v>클램프온형</v>
          </cell>
          <cell r="D13403" t="str">
            <v>SET</v>
          </cell>
        </row>
        <row r="13404">
          <cell r="A13404">
            <v>8408083</v>
          </cell>
          <cell r="B13404" t="str">
            <v>유량계-초음파식</v>
          </cell>
          <cell r="C13404" t="str">
            <v>파샬플롬식-1Ft</v>
          </cell>
          <cell r="D13404" t="str">
            <v>SET</v>
          </cell>
        </row>
        <row r="13405">
          <cell r="A13405">
            <v>8408084</v>
          </cell>
          <cell r="B13405" t="str">
            <v>유량계-초음파식</v>
          </cell>
          <cell r="C13405" t="str">
            <v>파샬플롬식-1.5Ft</v>
          </cell>
          <cell r="D13405" t="str">
            <v>SET</v>
          </cell>
        </row>
        <row r="13406">
          <cell r="A13406">
            <v>8408100</v>
          </cell>
          <cell r="B13406" t="str">
            <v>유량계-전자레벨식</v>
          </cell>
          <cell r="C13406" t="str">
            <v>사각개수로형</v>
          </cell>
          <cell r="D13406" t="str">
            <v>SET</v>
          </cell>
        </row>
        <row r="13407">
          <cell r="A13407">
            <v>8408120</v>
          </cell>
          <cell r="B13407" t="str">
            <v>유량계-전자식</v>
          </cell>
          <cell r="C13407" t="str">
            <v>인서션타입</v>
          </cell>
          <cell r="D13407" t="str">
            <v>SET</v>
          </cell>
        </row>
        <row r="13408">
          <cell r="A13408">
            <v>8408140</v>
          </cell>
          <cell r="B13408" t="str">
            <v>유량계-차압식100mm</v>
          </cell>
          <cell r="C13408" t="str">
            <v>벤츄리형 STS304</v>
          </cell>
          <cell r="D13408" t="str">
            <v>SET</v>
          </cell>
        </row>
        <row r="13409">
          <cell r="A13409">
            <v>8408141</v>
          </cell>
          <cell r="B13409" t="str">
            <v>유량계-차압식150mm</v>
          </cell>
          <cell r="C13409" t="str">
            <v>벤츄리형 STS304</v>
          </cell>
          <cell r="D13409" t="str">
            <v>SET</v>
          </cell>
        </row>
        <row r="13410">
          <cell r="A13410">
            <v>8408142</v>
          </cell>
          <cell r="B13410" t="str">
            <v>유량계-차압식200mm</v>
          </cell>
          <cell r="C13410" t="str">
            <v>벤츄리형 STS304</v>
          </cell>
          <cell r="D13410" t="str">
            <v>SET</v>
          </cell>
        </row>
        <row r="13411">
          <cell r="A13411">
            <v>8408143</v>
          </cell>
          <cell r="B13411" t="str">
            <v>유량계-차압식250mm</v>
          </cell>
          <cell r="C13411" t="str">
            <v>벤츄리형 STS304</v>
          </cell>
          <cell r="D13411" t="str">
            <v>SET</v>
          </cell>
        </row>
        <row r="13412">
          <cell r="A13412">
            <v>8408144</v>
          </cell>
          <cell r="B13412" t="str">
            <v>유량계-차압식300mm</v>
          </cell>
          <cell r="C13412" t="str">
            <v>벤츄리형 STS304</v>
          </cell>
          <cell r="D13412" t="str">
            <v>SET</v>
          </cell>
        </row>
        <row r="13413">
          <cell r="A13413">
            <v>8408145</v>
          </cell>
          <cell r="B13413" t="str">
            <v>유량계-차압식350mm</v>
          </cell>
          <cell r="C13413" t="str">
            <v>벤츄리형 STS304</v>
          </cell>
          <cell r="D13413" t="str">
            <v>SET</v>
          </cell>
        </row>
        <row r="13414">
          <cell r="A13414">
            <v>8408146</v>
          </cell>
          <cell r="B13414" t="str">
            <v>유량계-차압식400mm</v>
          </cell>
          <cell r="C13414" t="str">
            <v>벤츄리형 STS304</v>
          </cell>
          <cell r="D13414" t="str">
            <v>SET</v>
          </cell>
        </row>
        <row r="13415">
          <cell r="A13415">
            <v>8408147</v>
          </cell>
          <cell r="B13415" t="str">
            <v>유량계-차압식450mm</v>
          </cell>
          <cell r="C13415" t="str">
            <v>벤츄리형 STS304</v>
          </cell>
          <cell r="D13415" t="str">
            <v>SET</v>
          </cell>
        </row>
        <row r="13416">
          <cell r="A13416">
            <v>8408148</v>
          </cell>
          <cell r="B13416" t="str">
            <v>유량계-차압식500mm</v>
          </cell>
          <cell r="C13416" t="str">
            <v>벤츄리형 STS304</v>
          </cell>
          <cell r="D13416" t="str">
            <v>SET</v>
          </cell>
        </row>
        <row r="13417">
          <cell r="A13417">
            <v>8408160</v>
          </cell>
          <cell r="B13417" t="str">
            <v>유량계-용적식</v>
          </cell>
          <cell r="C13417" t="str">
            <v>25mm PD METER</v>
          </cell>
          <cell r="D13417" t="str">
            <v>SET</v>
          </cell>
        </row>
        <row r="13418">
          <cell r="A13418">
            <v>8408161</v>
          </cell>
          <cell r="B13418" t="str">
            <v>유량계-용적식</v>
          </cell>
          <cell r="C13418" t="str">
            <v>50mm PD METER</v>
          </cell>
          <cell r="D13418" t="str">
            <v>SET</v>
          </cell>
        </row>
        <row r="13419">
          <cell r="A13419">
            <v>8408162</v>
          </cell>
          <cell r="B13419" t="str">
            <v>유량계-용적식</v>
          </cell>
          <cell r="C13419" t="str">
            <v>80mm PD METER</v>
          </cell>
          <cell r="D13419" t="str">
            <v>SET</v>
          </cell>
        </row>
        <row r="13420">
          <cell r="A13420">
            <v>8408163</v>
          </cell>
          <cell r="B13420" t="str">
            <v>유량계-용적식</v>
          </cell>
          <cell r="C13420" t="str">
            <v>100mm PD METER</v>
          </cell>
          <cell r="D13420" t="str">
            <v>SET</v>
          </cell>
        </row>
        <row r="13421">
          <cell r="A13421">
            <v>8408164</v>
          </cell>
          <cell r="B13421" t="str">
            <v>유량계-용적식</v>
          </cell>
          <cell r="C13421" t="str">
            <v>150mm PD METER</v>
          </cell>
          <cell r="D13421" t="str">
            <v>SET</v>
          </cell>
        </row>
        <row r="13422">
          <cell r="A13422">
            <v>8408180</v>
          </cell>
          <cell r="B13422" t="str">
            <v>농도계-가압소포식</v>
          </cell>
          <cell r="C13422" t="str">
            <v>50mm 샘플링</v>
          </cell>
          <cell r="D13422" t="str">
            <v>SET</v>
          </cell>
        </row>
        <row r="13423">
          <cell r="A13423">
            <v>8408181</v>
          </cell>
          <cell r="B13423" t="str">
            <v>농도계-가압소포식</v>
          </cell>
          <cell r="C13423" t="str">
            <v>75mm 샘플링</v>
          </cell>
          <cell r="D13423" t="str">
            <v>SET</v>
          </cell>
        </row>
        <row r="13424">
          <cell r="A13424">
            <v>8408182</v>
          </cell>
          <cell r="B13424" t="str">
            <v>농도계-가압소포식</v>
          </cell>
          <cell r="C13424" t="str">
            <v>100mm 샘플링</v>
          </cell>
          <cell r="D13424" t="str">
            <v>SET</v>
          </cell>
        </row>
        <row r="13425">
          <cell r="A13425">
            <v>8408183</v>
          </cell>
          <cell r="B13425" t="str">
            <v>농도계-가압소포식</v>
          </cell>
          <cell r="C13425" t="str">
            <v>150mm 샘플링</v>
          </cell>
          <cell r="D13425" t="str">
            <v>SET</v>
          </cell>
        </row>
        <row r="13426">
          <cell r="A13426">
            <v>8408184</v>
          </cell>
          <cell r="B13426" t="str">
            <v>농도계-가압소포식</v>
          </cell>
          <cell r="C13426" t="str">
            <v>200mm 샘플링</v>
          </cell>
          <cell r="D13426" t="str">
            <v>SET</v>
          </cell>
        </row>
        <row r="13427">
          <cell r="A13427">
            <v>8408185</v>
          </cell>
          <cell r="B13427" t="str">
            <v>농도계-가압소포식</v>
          </cell>
          <cell r="C13427" t="str">
            <v>300mm 샘플링</v>
          </cell>
          <cell r="D13427" t="str">
            <v>SET</v>
          </cell>
        </row>
        <row r="13428">
          <cell r="A13428">
            <v>8408186</v>
          </cell>
          <cell r="B13428" t="str">
            <v>농도계-가압소포식</v>
          </cell>
          <cell r="C13428" t="str">
            <v>500mm 샘플링</v>
          </cell>
          <cell r="D13428" t="str">
            <v>SET</v>
          </cell>
        </row>
        <row r="13429">
          <cell r="A13429">
            <v>8408200</v>
          </cell>
          <cell r="B13429" t="str">
            <v>농도계-초음파</v>
          </cell>
          <cell r="C13429" t="str">
            <v>침적형</v>
          </cell>
          <cell r="D13429" t="str">
            <v>SET</v>
          </cell>
        </row>
        <row r="13430">
          <cell r="A13430">
            <v>8408201</v>
          </cell>
          <cell r="B13430" t="str">
            <v>농도계-초음파</v>
          </cell>
          <cell r="C13430" t="str">
            <v>50mm 유통형</v>
          </cell>
          <cell r="D13430" t="str">
            <v>SET</v>
          </cell>
        </row>
        <row r="13431">
          <cell r="A13431">
            <v>8408202</v>
          </cell>
          <cell r="B13431" t="str">
            <v>농도계-초음파</v>
          </cell>
          <cell r="C13431" t="str">
            <v>80mm 유통형</v>
          </cell>
          <cell r="D13431" t="str">
            <v>SET</v>
          </cell>
        </row>
        <row r="13432">
          <cell r="A13432">
            <v>8408203</v>
          </cell>
          <cell r="B13432" t="str">
            <v>농도계-초음파</v>
          </cell>
          <cell r="C13432" t="str">
            <v>100mm 유통형</v>
          </cell>
          <cell r="D13432" t="str">
            <v>SET</v>
          </cell>
        </row>
        <row r="13433">
          <cell r="A13433">
            <v>8408204</v>
          </cell>
          <cell r="B13433" t="str">
            <v>농도계-초음파</v>
          </cell>
          <cell r="C13433" t="str">
            <v>125mm 유통형</v>
          </cell>
          <cell r="D13433" t="str">
            <v>SET</v>
          </cell>
        </row>
        <row r="13434">
          <cell r="A13434">
            <v>8408205</v>
          </cell>
          <cell r="B13434" t="str">
            <v>농도계-초음파</v>
          </cell>
          <cell r="C13434" t="str">
            <v>150mm 유통형</v>
          </cell>
          <cell r="D13434" t="str">
            <v>SET</v>
          </cell>
        </row>
        <row r="13435">
          <cell r="A13435">
            <v>8408206</v>
          </cell>
          <cell r="B13435" t="str">
            <v>농도계-초음파</v>
          </cell>
          <cell r="C13435" t="str">
            <v>200mm 유통형</v>
          </cell>
          <cell r="D13435" t="str">
            <v>SET</v>
          </cell>
        </row>
        <row r="13436">
          <cell r="A13436">
            <v>8408207</v>
          </cell>
          <cell r="B13436" t="str">
            <v>농도계-초음파</v>
          </cell>
          <cell r="C13436" t="str">
            <v>250mm 유통형</v>
          </cell>
          <cell r="D13436" t="str">
            <v>SET</v>
          </cell>
        </row>
        <row r="13437">
          <cell r="A13437">
            <v>8408208</v>
          </cell>
          <cell r="B13437" t="str">
            <v>농도계-초음파</v>
          </cell>
          <cell r="C13437" t="str">
            <v>300mm 유통형</v>
          </cell>
          <cell r="D13437" t="str">
            <v>SET</v>
          </cell>
        </row>
        <row r="13438">
          <cell r="A13438">
            <v>8408220</v>
          </cell>
          <cell r="B13438" t="str">
            <v>농도계-산란광식</v>
          </cell>
          <cell r="C13438" t="str">
            <v>리트랙터블</v>
          </cell>
          <cell r="D13438" t="str">
            <v>SET</v>
          </cell>
        </row>
        <row r="13439">
          <cell r="A13439">
            <v>8408221</v>
          </cell>
          <cell r="B13439" t="str">
            <v>농도계-투사광식</v>
          </cell>
          <cell r="C13439" t="str">
            <v>리트랙터블</v>
          </cell>
          <cell r="D13439" t="str">
            <v>SET</v>
          </cell>
        </row>
        <row r="13440">
          <cell r="A13440">
            <v>8408240</v>
          </cell>
          <cell r="B13440" t="str">
            <v>슬러지계면계</v>
          </cell>
          <cell r="C13440" t="str">
            <v>초음파식</v>
          </cell>
          <cell r="D13440" t="str">
            <v>SET</v>
          </cell>
        </row>
        <row r="13441">
          <cell r="A13441">
            <v>8408241</v>
          </cell>
          <cell r="B13441" t="str">
            <v>슬러지계면계</v>
          </cell>
          <cell r="C13441" t="str">
            <v>적외선 0-1.2m</v>
          </cell>
          <cell r="D13441" t="str">
            <v>SET</v>
          </cell>
        </row>
        <row r="13442">
          <cell r="A13442">
            <v>8408242</v>
          </cell>
          <cell r="B13442" t="str">
            <v>슬러지계면계</v>
          </cell>
          <cell r="C13442" t="str">
            <v>적외선 0-2.4m</v>
          </cell>
          <cell r="D13442" t="str">
            <v>SET</v>
          </cell>
        </row>
        <row r="13443">
          <cell r="A13443">
            <v>8408260</v>
          </cell>
          <cell r="B13443" t="str">
            <v>화싱오니계면계</v>
          </cell>
          <cell r="C13443" t="str">
            <v>1:1</v>
          </cell>
          <cell r="D13443" t="str">
            <v>SET</v>
          </cell>
        </row>
        <row r="13444">
          <cell r="A13444">
            <v>8408261</v>
          </cell>
          <cell r="B13444" t="str">
            <v>화싱오니계면계</v>
          </cell>
          <cell r="C13444" t="str">
            <v>4:1</v>
          </cell>
          <cell r="D13444" t="str">
            <v>SET</v>
          </cell>
        </row>
        <row r="13445">
          <cell r="A13445">
            <v>8408280</v>
          </cell>
          <cell r="B13445" t="str">
            <v>수위계-초음파식</v>
          </cell>
          <cell r="C13445" t="str">
            <v>0-5m</v>
          </cell>
          <cell r="D13445" t="str">
            <v>SET</v>
          </cell>
        </row>
        <row r="13446">
          <cell r="A13446">
            <v>8408281</v>
          </cell>
          <cell r="B13446" t="str">
            <v>수위계-초음파식</v>
          </cell>
          <cell r="C13446" t="str">
            <v>0-7.5m</v>
          </cell>
          <cell r="D13446" t="str">
            <v>SET</v>
          </cell>
        </row>
        <row r="13447">
          <cell r="A13447">
            <v>8408282</v>
          </cell>
          <cell r="B13447" t="str">
            <v>수위계-초음파식</v>
          </cell>
          <cell r="C13447" t="str">
            <v>0-15m</v>
          </cell>
          <cell r="D13447" t="str">
            <v>SET</v>
          </cell>
        </row>
        <row r="13448">
          <cell r="A13448">
            <v>8408283</v>
          </cell>
          <cell r="B13448" t="str">
            <v>수위계-초음파식</v>
          </cell>
          <cell r="C13448" t="str">
            <v>0-30m</v>
          </cell>
          <cell r="D13448" t="str">
            <v>SET</v>
          </cell>
        </row>
        <row r="13449">
          <cell r="A13449">
            <v>8408284</v>
          </cell>
          <cell r="B13449" t="str">
            <v>수위계-초음파식</v>
          </cell>
          <cell r="C13449" t="str">
            <v>2:1 0-15m</v>
          </cell>
          <cell r="D13449" t="str">
            <v>SET</v>
          </cell>
        </row>
        <row r="13450">
          <cell r="A13450">
            <v>8408285</v>
          </cell>
          <cell r="B13450" t="str">
            <v>수위계-초음파식</v>
          </cell>
          <cell r="C13450" t="str">
            <v>N:1 0-15m</v>
          </cell>
          <cell r="D13450" t="str">
            <v>SET</v>
          </cell>
        </row>
        <row r="13451">
          <cell r="A13451">
            <v>8408300</v>
          </cell>
          <cell r="B13451" t="str">
            <v>수위계-투입압력식</v>
          </cell>
          <cell r="C13451" t="str">
            <v>0-5m</v>
          </cell>
          <cell r="D13451" t="str">
            <v>SET</v>
          </cell>
        </row>
        <row r="13452">
          <cell r="A13452">
            <v>8408301</v>
          </cell>
          <cell r="B13452" t="str">
            <v>수위계-투입압력식</v>
          </cell>
          <cell r="C13452" t="str">
            <v>0-10m</v>
          </cell>
          <cell r="D13452" t="str">
            <v>SET</v>
          </cell>
        </row>
        <row r="13453">
          <cell r="A13453">
            <v>8408302</v>
          </cell>
          <cell r="B13453" t="str">
            <v>수위계-투입압력식</v>
          </cell>
          <cell r="C13453" t="str">
            <v>0-20m</v>
          </cell>
          <cell r="D13453" t="str">
            <v>SET</v>
          </cell>
        </row>
        <row r="13454">
          <cell r="A13454">
            <v>8408320</v>
          </cell>
          <cell r="B13454" t="str">
            <v>수위계-차압식</v>
          </cell>
          <cell r="C13454" t="str">
            <v>0-2000mmH₂O</v>
          </cell>
          <cell r="D13454" t="str">
            <v>SET</v>
          </cell>
        </row>
        <row r="13455">
          <cell r="A13455">
            <v>8408321</v>
          </cell>
          <cell r="B13455" t="str">
            <v>수위계-정전용량식</v>
          </cell>
          <cell r="C13455" t="str">
            <v>0-5m</v>
          </cell>
          <cell r="D13455" t="str">
            <v>SET</v>
          </cell>
        </row>
        <row r="13456">
          <cell r="A13456">
            <v>8408322</v>
          </cell>
          <cell r="B13456" t="str">
            <v>수위계-마그네트형</v>
          </cell>
          <cell r="C13456" t="str">
            <v>0-5m</v>
          </cell>
          <cell r="D13456" t="str">
            <v>SET</v>
          </cell>
        </row>
        <row r="13457">
          <cell r="A13457">
            <v>8408340</v>
          </cell>
          <cell r="B13457" t="str">
            <v>레벨SW-READ FLOAT</v>
          </cell>
          <cell r="C13457" t="str">
            <v>0-3m/4접점</v>
          </cell>
          <cell r="D13457" t="str">
            <v>SET</v>
          </cell>
        </row>
        <row r="13458">
          <cell r="A13458">
            <v>8408341</v>
          </cell>
          <cell r="B13458" t="str">
            <v>레벨SW-READ FLOAT</v>
          </cell>
          <cell r="C13458" t="str">
            <v>0-5m/4접점</v>
          </cell>
          <cell r="D13458" t="str">
            <v>SET</v>
          </cell>
        </row>
        <row r="13459">
          <cell r="A13459">
            <v>8408342</v>
          </cell>
          <cell r="B13459" t="str">
            <v>레벨SW-READ FLOAT</v>
          </cell>
          <cell r="C13459" t="str">
            <v>오뚜기식(3P)0-5m</v>
          </cell>
          <cell r="D13459" t="str">
            <v>SET</v>
          </cell>
        </row>
        <row r="13460">
          <cell r="A13460">
            <v>8408343</v>
          </cell>
          <cell r="B13460" t="str">
            <v>레벨SW-READ FLOAT</v>
          </cell>
          <cell r="C13460" t="str">
            <v>오뚜기식(4P)0-5m</v>
          </cell>
          <cell r="D13460" t="str">
            <v>SET</v>
          </cell>
        </row>
        <row r="13461">
          <cell r="A13461">
            <v>8408344</v>
          </cell>
          <cell r="B13461" t="str">
            <v>레벨SW-READ FLOAT</v>
          </cell>
          <cell r="C13461" t="str">
            <v>오뚜기식(5P)0-5m</v>
          </cell>
          <cell r="D13461" t="str">
            <v>SET</v>
          </cell>
        </row>
        <row r="13462">
          <cell r="A13462">
            <v>8408345</v>
          </cell>
          <cell r="B13462" t="str">
            <v>레벨SW-READ FLOAT</v>
          </cell>
          <cell r="C13462" t="str">
            <v>전극봉식(3P)0-5m</v>
          </cell>
          <cell r="D13462" t="str">
            <v>SET</v>
          </cell>
        </row>
        <row r="13463">
          <cell r="A13463">
            <v>8408346</v>
          </cell>
          <cell r="B13463" t="str">
            <v>레벨SW-READ FLOAT</v>
          </cell>
          <cell r="C13463" t="str">
            <v>전극봉식(4P)0-5m</v>
          </cell>
          <cell r="D13463" t="str">
            <v>SET</v>
          </cell>
        </row>
        <row r="13464">
          <cell r="A13464">
            <v>8408347</v>
          </cell>
          <cell r="B13464" t="str">
            <v>레벨SW-READ FLOAT</v>
          </cell>
          <cell r="C13464" t="str">
            <v>전극봉식(5P)0-5m</v>
          </cell>
          <cell r="D13464" t="str">
            <v>SET</v>
          </cell>
        </row>
        <row r="13465">
          <cell r="A13465">
            <v>8408360</v>
          </cell>
          <cell r="B13465" t="str">
            <v>압력전송기</v>
          </cell>
          <cell r="C13465" t="str">
            <v>다이아프람식</v>
          </cell>
          <cell r="D13465" t="str">
            <v>SET</v>
          </cell>
        </row>
        <row r="13466">
          <cell r="A13466">
            <v>8408380</v>
          </cell>
          <cell r="B13466" t="str">
            <v>온도계-RTD</v>
          </cell>
          <cell r="C13466" t="str">
            <v>1000m 현장지시계</v>
          </cell>
          <cell r="D13466" t="str">
            <v>SET</v>
          </cell>
        </row>
        <row r="13467">
          <cell r="A13467">
            <v>8408381</v>
          </cell>
          <cell r="B13467" t="str">
            <v>온도계-RTD</v>
          </cell>
          <cell r="C13467" t="str">
            <v>1500m 현장지시계</v>
          </cell>
          <cell r="D13467" t="str">
            <v>SET</v>
          </cell>
        </row>
        <row r="13468">
          <cell r="A13468">
            <v>8408382</v>
          </cell>
          <cell r="B13468" t="str">
            <v>온도계-RTD</v>
          </cell>
          <cell r="C13468" t="str">
            <v>THERMO COUPLER</v>
          </cell>
          <cell r="D13468" t="str">
            <v>SET</v>
          </cell>
        </row>
        <row r="13469">
          <cell r="A13469">
            <v>8408400</v>
          </cell>
          <cell r="B13469" t="str">
            <v>습도계</v>
          </cell>
          <cell r="C13469" t="str">
            <v>건식용</v>
          </cell>
          <cell r="D13469" t="str">
            <v>SET</v>
          </cell>
        </row>
        <row r="13470">
          <cell r="A13470">
            <v>8409001</v>
          </cell>
          <cell r="B13470" t="str">
            <v>BOD METER</v>
          </cell>
          <cell r="C13470" t="str">
            <v>미생물활성호흡법</v>
          </cell>
          <cell r="D13470" t="str">
            <v>SET</v>
          </cell>
        </row>
        <row r="13471">
          <cell r="A13471">
            <v>8409002</v>
          </cell>
          <cell r="B13471" t="str">
            <v>COD METER</v>
          </cell>
          <cell r="C13471" t="str">
            <v>UV TYPE</v>
          </cell>
          <cell r="D13471" t="str">
            <v>SET</v>
          </cell>
        </row>
        <row r="13472">
          <cell r="A13472">
            <v>8409003</v>
          </cell>
          <cell r="B13472" t="str">
            <v>COD METER</v>
          </cell>
          <cell r="C13472" t="str">
            <v>과망간산칼슘</v>
          </cell>
          <cell r="D13472" t="str">
            <v>SET</v>
          </cell>
        </row>
        <row r="13473">
          <cell r="A13473">
            <v>8409004</v>
          </cell>
          <cell r="B13473" t="str">
            <v>COD METER</v>
          </cell>
          <cell r="C13473" t="str">
            <v>중크롬산칼슘</v>
          </cell>
          <cell r="D13473" t="str">
            <v>SET</v>
          </cell>
        </row>
        <row r="13474">
          <cell r="A13474">
            <v>8409020</v>
          </cell>
          <cell r="B13474" t="str">
            <v>DO METER-침적형</v>
          </cell>
          <cell r="C13474" t="str">
            <v>갈마닉셀형</v>
          </cell>
          <cell r="D13474" t="str">
            <v>SET</v>
          </cell>
        </row>
        <row r="13475">
          <cell r="A13475">
            <v>8409021</v>
          </cell>
          <cell r="B13475" t="str">
            <v>DO METER-침적형</v>
          </cell>
          <cell r="C13475" t="str">
            <v>갈바닉셀형(세정)</v>
          </cell>
          <cell r="D13475" t="str">
            <v>SET</v>
          </cell>
        </row>
        <row r="13476">
          <cell r="A13476">
            <v>8409022</v>
          </cell>
          <cell r="B13476" t="str">
            <v>DO METER-침적형</v>
          </cell>
          <cell r="C13476" t="str">
            <v>폴라로그래프법</v>
          </cell>
          <cell r="D13476" t="str">
            <v>SET</v>
          </cell>
        </row>
        <row r="13477">
          <cell r="A13477">
            <v>8409023</v>
          </cell>
          <cell r="B13477" t="str">
            <v>DO METER-침적형</v>
          </cell>
          <cell r="C13477" t="str">
            <v>안티몬전극식</v>
          </cell>
          <cell r="D13477" t="str">
            <v>SET</v>
          </cell>
        </row>
        <row r="13478">
          <cell r="A13478">
            <v>8409024</v>
          </cell>
          <cell r="B13478" t="str">
            <v>DO METER-침적형</v>
          </cell>
          <cell r="C13478" t="str">
            <v>EQUILIBRIUM</v>
          </cell>
          <cell r="D13478" t="str">
            <v>SET</v>
          </cell>
        </row>
        <row r="13479">
          <cell r="A13479">
            <v>8409040</v>
          </cell>
          <cell r="B13479" t="str">
            <v>PH METER-유리전극</v>
          </cell>
          <cell r="C13479" t="str">
            <v>침적.초음파세정</v>
          </cell>
          <cell r="D13479" t="str">
            <v>SET</v>
          </cell>
        </row>
        <row r="13480">
          <cell r="A13480">
            <v>8409041</v>
          </cell>
          <cell r="B13480" t="str">
            <v>PH METER-유리전극</v>
          </cell>
          <cell r="C13480" t="str">
            <v>FLOW-THROW TYPE</v>
          </cell>
          <cell r="D13480" t="str">
            <v>SET</v>
          </cell>
        </row>
        <row r="13481">
          <cell r="A13481">
            <v>8409042</v>
          </cell>
          <cell r="B13481" t="str">
            <v>PH METER-유리전극</v>
          </cell>
          <cell r="C13481" t="str">
            <v>안티몬전극식</v>
          </cell>
          <cell r="D13481" t="str">
            <v>SET</v>
          </cell>
        </row>
        <row r="13482">
          <cell r="A13482">
            <v>8409060</v>
          </cell>
          <cell r="B13482" t="str">
            <v>SS METER</v>
          </cell>
          <cell r="C13482" t="str">
            <v>적외선산란광세정</v>
          </cell>
          <cell r="D13482" t="str">
            <v>SET</v>
          </cell>
        </row>
        <row r="13483">
          <cell r="A13483">
            <v>8409061</v>
          </cell>
          <cell r="B13483" t="str">
            <v>SS METER</v>
          </cell>
          <cell r="C13483" t="str">
            <v>투과광방식</v>
          </cell>
          <cell r="D13483" t="str">
            <v>SET</v>
          </cell>
        </row>
        <row r="13484">
          <cell r="A13484">
            <v>8409080</v>
          </cell>
          <cell r="B13484" t="str">
            <v>MLSS METER</v>
          </cell>
          <cell r="C13484" t="str">
            <v>표면산란해소법</v>
          </cell>
          <cell r="D13484" t="str">
            <v>SET</v>
          </cell>
        </row>
        <row r="13485">
          <cell r="A13485">
            <v>8409081</v>
          </cell>
          <cell r="B13485" t="str">
            <v>MLSS METER</v>
          </cell>
          <cell r="C13485" t="str">
            <v>광투과방식(세정)</v>
          </cell>
          <cell r="D13485" t="str">
            <v>SET</v>
          </cell>
        </row>
        <row r="13486">
          <cell r="A13486">
            <v>8409082</v>
          </cell>
          <cell r="B13486" t="str">
            <v>MLSS METER</v>
          </cell>
          <cell r="C13486" t="str">
            <v>침적형PHOTOCELL</v>
          </cell>
          <cell r="D13486" t="str">
            <v>SET</v>
          </cell>
        </row>
        <row r="13487">
          <cell r="A13487">
            <v>8409100</v>
          </cell>
          <cell r="B13487" t="str">
            <v>도전율계</v>
          </cell>
          <cell r="C13487" t="str">
            <v>전자유도법</v>
          </cell>
          <cell r="D13487" t="str">
            <v>SET</v>
          </cell>
        </row>
        <row r="13488">
          <cell r="A13488">
            <v>8409101</v>
          </cell>
          <cell r="B13488" t="str">
            <v>도전율계</v>
          </cell>
          <cell r="C13488" t="str">
            <v>교류2전극법</v>
          </cell>
          <cell r="D13488" t="str">
            <v>SET</v>
          </cell>
        </row>
        <row r="13489">
          <cell r="A13489">
            <v>8409120</v>
          </cell>
          <cell r="B13489" t="str">
            <v>알카리도계</v>
          </cell>
          <cell r="C13489" t="str">
            <v>중화적정법</v>
          </cell>
          <cell r="D13489" t="str">
            <v>SET</v>
          </cell>
        </row>
        <row r="13490">
          <cell r="A13490">
            <v>8409121</v>
          </cell>
          <cell r="B13490" t="str">
            <v>알카리도계</v>
          </cell>
          <cell r="C13490" t="str">
            <v>유리전극식</v>
          </cell>
          <cell r="D13490" t="str">
            <v>SET</v>
          </cell>
        </row>
        <row r="13491">
          <cell r="A13491">
            <v>8409140</v>
          </cell>
          <cell r="B13491" t="str">
            <v>잔류염소계</v>
          </cell>
          <cell r="C13491" t="str">
            <v>시약식</v>
          </cell>
          <cell r="D13491" t="str">
            <v>SET</v>
          </cell>
        </row>
        <row r="13492">
          <cell r="A13492">
            <v>8409141</v>
          </cell>
          <cell r="B13492" t="str">
            <v>잔류염소계</v>
          </cell>
          <cell r="C13492" t="str">
            <v>무시약식</v>
          </cell>
          <cell r="D13492" t="str">
            <v>SET</v>
          </cell>
        </row>
        <row r="13493">
          <cell r="A13493">
            <v>8409160</v>
          </cell>
          <cell r="B13493" t="str">
            <v>탁도계</v>
          </cell>
          <cell r="C13493" t="str">
            <v>적외선산란광세정</v>
          </cell>
          <cell r="D13493" t="str">
            <v>SET</v>
          </cell>
        </row>
        <row r="13494">
          <cell r="A13494">
            <v>8409161</v>
          </cell>
          <cell r="B13494" t="str">
            <v>탁도계</v>
          </cell>
          <cell r="C13494" t="str">
            <v>투과광측정법세정</v>
          </cell>
          <cell r="D13494" t="str">
            <v>SET</v>
          </cell>
        </row>
        <row r="13495">
          <cell r="A13495">
            <v>8409180</v>
          </cell>
          <cell r="B13495" t="str">
            <v>T-N계</v>
          </cell>
          <cell r="C13495" t="str">
            <v>산화분해식</v>
          </cell>
          <cell r="D13495" t="str">
            <v>SET</v>
          </cell>
        </row>
        <row r="13496">
          <cell r="A13496">
            <v>8409200</v>
          </cell>
          <cell r="B13496" t="str">
            <v>T-P계</v>
          </cell>
          <cell r="C13496" t="str">
            <v>산화분해식</v>
          </cell>
          <cell r="D13496" t="str">
            <v>SET</v>
          </cell>
        </row>
        <row r="13497">
          <cell r="A13497">
            <v>8410001</v>
          </cell>
          <cell r="B13497" t="str">
            <v>지시계-디지탈</v>
          </cell>
          <cell r="C13497" t="str">
            <v>아나로그입력</v>
          </cell>
          <cell r="D13497" t="str">
            <v>SET</v>
          </cell>
        </row>
        <row r="13498">
          <cell r="A13498">
            <v>8410002</v>
          </cell>
          <cell r="B13498" t="str">
            <v>지시계-디지탈</v>
          </cell>
          <cell r="C13498" t="str">
            <v>펄스입력</v>
          </cell>
          <cell r="D13498" t="str">
            <v>SET</v>
          </cell>
        </row>
        <row r="13499">
          <cell r="A13499">
            <v>8410003</v>
          </cell>
          <cell r="B13499" t="str">
            <v>지시계</v>
          </cell>
          <cell r="C13499" t="str">
            <v>BCD 입력용</v>
          </cell>
          <cell r="D13499" t="str">
            <v>SET</v>
          </cell>
        </row>
        <row r="13500">
          <cell r="A13500">
            <v>8410004</v>
          </cell>
          <cell r="B13500" t="str">
            <v>지시계</v>
          </cell>
          <cell r="C13500" t="str">
            <v>세로형</v>
          </cell>
          <cell r="D13500" t="str">
            <v>SET</v>
          </cell>
        </row>
        <row r="13501">
          <cell r="A13501">
            <v>8410020</v>
          </cell>
          <cell r="B13501" t="str">
            <v>기록계-100mm타점식</v>
          </cell>
          <cell r="C13501" t="str">
            <v>1 PEN 자동평형식</v>
          </cell>
          <cell r="D13501" t="str">
            <v>SET</v>
          </cell>
        </row>
        <row r="13502">
          <cell r="A13502">
            <v>8410021</v>
          </cell>
          <cell r="B13502" t="str">
            <v>기록계-100mm타점식</v>
          </cell>
          <cell r="C13502" t="str">
            <v>2 PEN 자동평형식</v>
          </cell>
          <cell r="D13502" t="str">
            <v>SET</v>
          </cell>
        </row>
        <row r="13503">
          <cell r="A13503">
            <v>8410022</v>
          </cell>
          <cell r="B13503" t="str">
            <v>기록계-100mm타점식</v>
          </cell>
          <cell r="C13503" t="str">
            <v>3 PEN 자동평형식</v>
          </cell>
          <cell r="D13503" t="str">
            <v>SET</v>
          </cell>
        </row>
        <row r="13504">
          <cell r="A13504">
            <v>8410023</v>
          </cell>
          <cell r="B13504" t="str">
            <v>기록계-100mm타점식</v>
          </cell>
          <cell r="C13504" t="str">
            <v>6 POINT</v>
          </cell>
          <cell r="D13504" t="str">
            <v>SET</v>
          </cell>
        </row>
        <row r="13505">
          <cell r="A13505">
            <v>8410024</v>
          </cell>
          <cell r="B13505" t="str">
            <v>기록계-180mm타점식</v>
          </cell>
          <cell r="C13505" t="str">
            <v>1 PEN</v>
          </cell>
          <cell r="D13505" t="str">
            <v>SET</v>
          </cell>
        </row>
        <row r="13506">
          <cell r="A13506">
            <v>8410025</v>
          </cell>
          <cell r="B13506" t="str">
            <v>기록계-180mm타점식</v>
          </cell>
          <cell r="C13506" t="str">
            <v>2 PEN</v>
          </cell>
          <cell r="D13506" t="str">
            <v>SET</v>
          </cell>
        </row>
        <row r="13507">
          <cell r="A13507">
            <v>8410026</v>
          </cell>
          <cell r="B13507" t="str">
            <v>기록계-180mm타점식</v>
          </cell>
          <cell r="C13507" t="str">
            <v>3 PEN</v>
          </cell>
          <cell r="D13507" t="str">
            <v>SET</v>
          </cell>
        </row>
        <row r="13508">
          <cell r="A13508">
            <v>8410027</v>
          </cell>
          <cell r="B13508" t="str">
            <v>기록계-180mm타점식</v>
          </cell>
          <cell r="C13508" t="str">
            <v>6 POINT</v>
          </cell>
          <cell r="D13508" t="str">
            <v>SET</v>
          </cell>
        </row>
        <row r="13509">
          <cell r="A13509">
            <v>8410028</v>
          </cell>
          <cell r="B13509" t="str">
            <v>기록계-180mm타점식</v>
          </cell>
          <cell r="C13509" t="str">
            <v>12 POINT</v>
          </cell>
          <cell r="D13509" t="str">
            <v>SET</v>
          </cell>
        </row>
        <row r="13510">
          <cell r="A13510">
            <v>8410029</v>
          </cell>
          <cell r="B13510" t="str">
            <v>기록계-180mm타점식</v>
          </cell>
          <cell r="C13510" t="str">
            <v>24 POINT</v>
          </cell>
          <cell r="D13510" t="str">
            <v>SET</v>
          </cell>
        </row>
        <row r="13511">
          <cell r="A13511">
            <v>8410030</v>
          </cell>
          <cell r="B13511" t="str">
            <v>기록계</v>
          </cell>
          <cell r="C13511" t="str">
            <v>하이브리드식</v>
          </cell>
          <cell r="D13511" t="str">
            <v>SET</v>
          </cell>
        </row>
        <row r="13512">
          <cell r="A13512">
            <v>8410100</v>
          </cell>
          <cell r="B13512" t="str">
            <v>변환기</v>
          </cell>
          <cell r="C13512" t="str">
            <v>신호절연 1CH</v>
          </cell>
          <cell r="D13512" t="str">
            <v>SET</v>
          </cell>
        </row>
        <row r="13513">
          <cell r="A13513">
            <v>8410101</v>
          </cell>
          <cell r="B13513" t="str">
            <v>변환기</v>
          </cell>
          <cell r="C13513" t="str">
            <v>신호절연 2CH</v>
          </cell>
          <cell r="D13513" t="str">
            <v>SET</v>
          </cell>
        </row>
        <row r="13514">
          <cell r="A13514">
            <v>8410102</v>
          </cell>
          <cell r="B13514" t="str">
            <v>변환기</v>
          </cell>
          <cell r="C13514" t="str">
            <v>가변저항</v>
          </cell>
          <cell r="D13514" t="str">
            <v>SET</v>
          </cell>
        </row>
        <row r="13515">
          <cell r="A13515">
            <v>8410103</v>
          </cell>
          <cell r="B13515" t="str">
            <v>변환기</v>
          </cell>
          <cell r="C13515" t="str">
            <v>전원</v>
          </cell>
          <cell r="D13515" t="str">
            <v>SET</v>
          </cell>
        </row>
        <row r="13516">
          <cell r="A13516">
            <v>8410104</v>
          </cell>
          <cell r="B13516" t="str">
            <v>변환기</v>
          </cell>
          <cell r="C13516" t="str">
            <v>상.하한</v>
          </cell>
          <cell r="D13516" t="str">
            <v>SET</v>
          </cell>
        </row>
        <row r="13517">
          <cell r="A13517">
            <v>8410105</v>
          </cell>
          <cell r="B13517" t="str">
            <v>변환기</v>
          </cell>
          <cell r="C13517" t="str">
            <v>HOGH/LOW신호선택</v>
          </cell>
          <cell r="D13517" t="str">
            <v>SET</v>
          </cell>
        </row>
        <row r="13518">
          <cell r="A13518">
            <v>8410106</v>
          </cell>
          <cell r="B13518" t="str">
            <v>변환기</v>
          </cell>
          <cell r="C13518" t="str">
            <v>개평연산</v>
          </cell>
          <cell r="D13518" t="str">
            <v>SET</v>
          </cell>
        </row>
        <row r="13519">
          <cell r="A13519">
            <v>8410107</v>
          </cell>
          <cell r="B13519" t="str">
            <v>변환기</v>
          </cell>
          <cell r="C13519" t="str">
            <v>가감산연산</v>
          </cell>
          <cell r="D13519" t="str">
            <v>SET</v>
          </cell>
        </row>
        <row r="13520">
          <cell r="A13520">
            <v>8410108</v>
          </cell>
          <cell r="B13520" t="str">
            <v>변환기</v>
          </cell>
          <cell r="C13520" t="str">
            <v>분배기-2LOOP</v>
          </cell>
          <cell r="D13520" t="str">
            <v>SET</v>
          </cell>
        </row>
        <row r="13521">
          <cell r="A13521">
            <v>8410109</v>
          </cell>
          <cell r="B13521" t="str">
            <v>변환기</v>
          </cell>
          <cell r="C13521" t="str">
            <v>지시조절계</v>
          </cell>
          <cell r="D13521" t="str">
            <v>SET</v>
          </cell>
        </row>
        <row r="13522">
          <cell r="A13522">
            <v>8410200</v>
          </cell>
          <cell r="B13522" t="str">
            <v>피뢰기</v>
          </cell>
          <cell r="C13522" t="str">
            <v>저항용</v>
          </cell>
          <cell r="D13522" t="str">
            <v>SET</v>
          </cell>
        </row>
        <row r="13523">
          <cell r="A13523">
            <v>8410201</v>
          </cell>
          <cell r="B13523" t="str">
            <v>피뢰기</v>
          </cell>
          <cell r="C13523" t="str">
            <v>RTD 용</v>
          </cell>
          <cell r="D13523" t="str">
            <v>SET</v>
          </cell>
        </row>
        <row r="13524">
          <cell r="A13524">
            <v>8410202</v>
          </cell>
          <cell r="B13524" t="str">
            <v>피뢰기</v>
          </cell>
          <cell r="C13524" t="str">
            <v>POWER 용</v>
          </cell>
          <cell r="D13524" t="str">
            <v>SET</v>
          </cell>
        </row>
        <row r="13525">
          <cell r="A13525">
            <v>8410203</v>
          </cell>
          <cell r="B13525" t="str">
            <v>피뢰기</v>
          </cell>
          <cell r="C13525" t="str">
            <v>SIGNAL 용</v>
          </cell>
          <cell r="D13525" t="str">
            <v>SET</v>
          </cell>
        </row>
        <row r="13526">
          <cell r="A13526">
            <v>8411001</v>
          </cell>
          <cell r="B13526" t="str">
            <v>LOCAL PANEL-SUS316</v>
          </cell>
          <cell r="C13526" t="str">
            <v>300Wx400Hx350D</v>
          </cell>
          <cell r="D13526" t="str">
            <v>SET</v>
          </cell>
        </row>
        <row r="13527">
          <cell r="A13527">
            <v>8411002</v>
          </cell>
          <cell r="B13527" t="str">
            <v>LOCAL PANEL-SUS304</v>
          </cell>
          <cell r="C13527" t="str">
            <v>300Wx400Hx350D</v>
          </cell>
          <cell r="D13527" t="str">
            <v>SET</v>
          </cell>
        </row>
        <row r="13528">
          <cell r="A13528">
            <v>8411003</v>
          </cell>
          <cell r="B13528" t="str">
            <v>LOCAL PANEL-SUS316</v>
          </cell>
          <cell r="C13528" t="str">
            <v>850Wx2100Hx800D</v>
          </cell>
          <cell r="D13528" t="str">
            <v>SET</v>
          </cell>
        </row>
        <row r="13529">
          <cell r="A13529">
            <v>8411004</v>
          </cell>
          <cell r="B13529" t="str">
            <v>LOCAL PANEL-SUS304</v>
          </cell>
          <cell r="C13529" t="str">
            <v>850Wx2100Hx800D</v>
          </cell>
          <cell r="D13529" t="str">
            <v>SET</v>
          </cell>
        </row>
        <row r="13530">
          <cell r="A13530">
            <v>8411005</v>
          </cell>
          <cell r="B13530" t="str">
            <v>LOCAL PANEL-STS</v>
          </cell>
          <cell r="C13530" t="str">
            <v>300x300x400</v>
          </cell>
          <cell r="D13530" t="str">
            <v>SET</v>
          </cell>
        </row>
        <row r="13531">
          <cell r="A13531">
            <v>8411006</v>
          </cell>
          <cell r="B13531" t="str">
            <v>LOCAL PANEL-STS</v>
          </cell>
          <cell r="C13531" t="str">
            <v>400x200x400</v>
          </cell>
          <cell r="D13531" t="str">
            <v>SET</v>
          </cell>
        </row>
        <row r="13532">
          <cell r="A13532">
            <v>8411007</v>
          </cell>
          <cell r="B13532" t="str">
            <v>LOCAL PANEL-STS</v>
          </cell>
          <cell r="C13532" t="str">
            <v>500x200x400</v>
          </cell>
          <cell r="D13532" t="str">
            <v>SET</v>
          </cell>
        </row>
        <row r="13533">
          <cell r="A13533">
            <v>8411008</v>
          </cell>
          <cell r="B13533" t="str">
            <v>LOCAL PANEL-STS</v>
          </cell>
          <cell r="C13533" t="str">
            <v>600x200x500</v>
          </cell>
          <cell r="D13533" t="str">
            <v>SET</v>
          </cell>
        </row>
        <row r="13534">
          <cell r="A13534">
            <v>8411009</v>
          </cell>
          <cell r="B13534" t="str">
            <v>LOCAL PANEL-STS</v>
          </cell>
          <cell r="C13534" t="str">
            <v>300x200x400</v>
          </cell>
          <cell r="D13534" t="str">
            <v>SET</v>
          </cell>
        </row>
        <row r="13535">
          <cell r="A13535">
            <v>8411010</v>
          </cell>
          <cell r="B13535" t="str">
            <v>LOCAL PANEL-STS</v>
          </cell>
          <cell r="C13535" t="str">
            <v>500x200x300</v>
          </cell>
          <cell r="D13535" t="str">
            <v>SET</v>
          </cell>
        </row>
        <row r="13536">
          <cell r="A13536">
            <v>8411011</v>
          </cell>
          <cell r="B13536" t="str">
            <v>LOCAL PANEL-STS</v>
          </cell>
          <cell r="C13536" t="str">
            <v>300x200x300</v>
          </cell>
          <cell r="D13536" t="str">
            <v>SET</v>
          </cell>
        </row>
        <row r="13537">
          <cell r="A13537">
            <v>8901001</v>
          </cell>
          <cell r="B13537" t="str">
            <v>인력터파기</v>
          </cell>
          <cell r="C13537" t="str">
            <v>보통토사</v>
          </cell>
          <cell r="D13537" t="str">
            <v>M3</v>
          </cell>
        </row>
        <row r="13538">
          <cell r="A13538">
            <v>8901002</v>
          </cell>
          <cell r="B13538" t="str">
            <v>인력되메우기</v>
          </cell>
          <cell r="C13538" t="str">
            <v>보통토사</v>
          </cell>
          <cell r="D13538" t="str">
            <v>M3</v>
          </cell>
        </row>
        <row r="13539">
          <cell r="A13539">
            <v>8901003</v>
          </cell>
          <cell r="B13539" t="str">
            <v>인력흙다지기</v>
          </cell>
          <cell r="C13539" t="str">
            <v>보통토사</v>
          </cell>
          <cell r="D13539" t="str">
            <v>㎥</v>
          </cell>
        </row>
        <row r="13540">
          <cell r="A13540">
            <v>8901004</v>
          </cell>
          <cell r="B13540" t="str">
            <v>인력잔토처리</v>
          </cell>
          <cell r="C13540" t="str">
            <v>현장처리</v>
          </cell>
          <cell r="D13540" t="str">
            <v>M3</v>
          </cell>
        </row>
        <row r="13541">
          <cell r="A13541">
            <v>8901005</v>
          </cell>
          <cell r="B13541" t="str">
            <v>인력터파고되메우기</v>
          </cell>
          <cell r="C13541" t="str">
            <v>보통토사</v>
          </cell>
          <cell r="D13541" t="str">
            <v>M3</v>
          </cell>
        </row>
        <row r="13542">
          <cell r="A13542">
            <v>8901006</v>
          </cell>
          <cell r="B13542" t="str">
            <v>자갈깔기</v>
          </cell>
          <cell r="C13542" t="str">
            <v xml:space="preserve"> </v>
          </cell>
          <cell r="D13542" t="str">
            <v>㎥</v>
          </cell>
        </row>
        <row r="13543">
          <cell r="A13543">
            <v>8901007</v>
          </cell>
          <cell r="B13543" t="str">
            <v>터파기</v>
          </cell>
          <cell r="C13543" t="str">
            <v>기계:80% 인력:20%</v>
          </cell>
          <cell r="D13543" t="str">
            <v>M3</v>
          </cell>
        </row>
        <row r="13544">
          <cell r="A13544">
            <v>8901008</v>
          </cell>
          <cell r="B13544" t="str">
            <v>되메우고,다짐</v>
          </cell>
          <cell r="C13544" t="str">
            <v>기계:80% 인력:20%</v>
          </cell>
          <cell r="D13544" t="str">
            <v>M3</v>
          </cell>
        </row>
        <row r="13545">
          <cell r="A13545">
            <v>8901009</v>
          </cell>
          <cell r="B13545" t="str">
            <v>기계터파기</v>
          </cell>
          <cell r="C13545" t="str">
            <v>보통토사</v>
          </cell>
          <cell r="D13545" t="str">
            <v>㎥</v>
          </cell>
        </row>
        <row r="13546">
          <cell r="A13546">
            <v>8901010</v>
          </cell>
          <cell r="B13546" t="str">
            <v>기계되메우기및다짐</v>
          </cell>
          <cell r="C13546" t="str">
            <v>보통토사</v>
          </cell>
          <cell r="D13546" t="str">
            <v>㎥</v>
          </cell>
        </row>
        <row r="13547">
          <cell r="A13547">
            <v>8901011</v>
          </cell>
          <cell r="B13547" t="str">
            <v>잔토처리</v>
          </cell>
          <cell r="C13547" t="str">
            <v>현장내</v>
          </cell>
          <cell r="D13547" t="str">
            <v>M3</v>
          </cell>
        </row>
        <row r="13548">
          <cell r="A13548">
            <v>8901012</v>
          </cell>
          <cell r="B13548" t="str">
            <v>등주 기계화시공</v>
          </cell>
          <cell r="C13548" t="str">
            <v xml:space="preserve"> </v>
          </cell>
          <cell r="D13548" t="str">
            <v>본</v>
          </cell>
        </row>
        <row r="13549">
          <cell r="A13549">
            <v>8901013</v>
          </cell>
          <cell r="B13549" t="str">
            <v>가로등기초</v>
          </cell>
          <cell r="C13549" t="str">
            <v>440x800x850</v>
          </cell>
          <cell r="D13549" t="str">
            <v>개소</v>
          </cell>
        </row>
        <row r="13550">
          <cell r="A13550">
            <v>8901014</v>
          </cell>
          <cell r="B13550" t="str">
            <v>가로등제어기 기초</v>
          </cell>
          <cell r="C13550" t="str">
            <v>400x600x900</v>
          </cell>
          <cell r="D13550" t="str">
            <v>개소</v>
          </cell>
        </row>
        <row r="13551">
          <cell r="A13551">
            <v>8901015</v>
          </cell>
          <cell r="B13551" t="str">
            <v>석고따기</v>
          </cell>
          <cell r="C13551" t="str">
            <v xml:space="preserve"> </v>
          </cell>
          <cell r="D13551" t="str">
            <v>㎥</v>
          </cell>
        </row>
        <row r="13552">
          <cell r="A13552">
            <v>8901016</v>
          </cell>
          <cell r="B13552" t="str">
            <v>콘크리트깨기</v>
          </cell>
          <cell r="C13552" t="str">
            <v>벽체</v>
          </cell>
          <cell r="D13552" t="str">
            <v>㎥</v>
          </cell>
        </row>
        <row r="13553">
          <cell r="A13553">
            <v>8901017</v>
          </cell>
          <cell r="B13553" t="str">
            <v>콘크리트타설</v>
          </cell>
          <cell r="C13553" t="str">
            <v>PAD용</v>
          </cell>
          <cell r="D13553" t="str">
            <v>㎥</v>
          </cell>
        </row>
        <row r="13554">
          <cell r="A13554">
            <v>8901018</v>
          </cell>
          <cell r="B13554" t="str">
            <v>콘크리트타설(무근)</v>
          </cell>
          <cell r="C13554" t="str">
            <v>레미콘 40-135-8</v>
          </cell>
          <cell r="D13554" t="str">
            <v>M3</v>
          </cell>
        </row>
        <row r="13555">
          <cell r="A13555">
            <v>8901019</v>
          </cell>
          <cell r="B13555" t="str">
            <v>콘크리트타설</v>
          </cell>
          <cell r="C13555" t="str">
            <v>레미콘 25-210-8</v>
          </cell>
          <cell r="D13555" t="str">
            <v>㎥</v>
          </cell>
        </row>
        <row r="13556">
          <cell r="A13556">
            <v>8901022</v>
          </cell>
          <cell r="B13556" t="str">
            <v>철근가공및 조립</v>
          </cell>
          <cell r="C13556" t="str">
            <v>D-10</v>
          </cell>
          <cell r="D13556" t="str">
            <v>ton</v>
          </cell>
        </row>
        <row r="13557">
          <cell r="A13557">
            <v>8901023</v>
          </cell>
          <cell r="B13557" t="str">
            <v>철근가공및 조립</v>
          </cell>
          <cell r="C13557" t="str">
            <v>D-13</v>
          </cell>
          <cell r="D13557" t="str">
            <v>ton</v>
          </cell>
        </row>
        <row r="13558">
          <cell r="A13558">
            <v>8901024</v>
          </cell>
          <cell r="B13558" t="str">
            <v>철근가공및 조립</v>
          </cell>
          <cell r="C13558" t="str">
            <v>D-16</v>
          </cell>
          <cell r="D13558" t="str">
            <v>ton</v>
          </cell>
        </row>
        <row r="13559">
          <cell r="A13559">
            <v>8901030</v>
          </cell>
          <cell r="B13559" t="str">
            <v>철재류가공및설치</v>
          </cell>
          <cell r="C13559" t="str">
            <v xml:space="preserve"> </v>
          </cell>
          <cell r="D13559" t="str">
            <v>ton</v>
          </cell>
        </row>
        <row r="13560">
          <cell r="A13560">
            <v>8901035</v>
          </cell>
          <cell r="B13560" t="str">
            <v>조합페인트칠</v>
          </cell>
          <cell r="C13560" t="str">
            <v>양면2회</v>
          </cell>
          <cell r="D13560" t="str">
            <v>M2</v>
          </cell>
        </row>
        <row r="13561">
          <cell r="A13561">
            <v>8901036</v>
          </cell>
          <cell r="B13561" t="str">
            <v>조합페인트칠</v>
          </cell>
          <cell r="C13561" t="str">
            <v>철재 2 회</v>
          </cell>
          <cell r="D13561" t="str">
            <v>㎡</v>
          </cell>
        </row>
        <row r="13562">
          <cell r="A13562">
            <v>8901037</v>
          </cell>
          <cell r="B13562" t="str">
            <v>녹막이 페인트칠</v>
          </cell>
          <cell r="C13562" t="str">
            <v>1 회</v>
          </cell>
          <cell r="D13562" t="str">
            <v>㎡</v>
          </cell>
        </row>
        <row r="13563">
          <cell r="A13563">
            <v>8901038</v>
          </cell>
          <cell r="B13563" t="str">
            <v>녹막이 페인트칠</v>
          </cell>
          <cell r="C13563" t="str">
            <v>양면1회</v>
          </cell>
          <cell r="D13563" t="str">
            <v>M2</v>
          </cell>
        </row>
        <row r="13564">
          <cell r="A13564">
            <v>8901039</v>
          </cell>
          <cell r="B13564" t="str">
            <v>합판거푸집</v>
          </cell>
          <cell r="C13564" t="str">
            <v>1 회</v>
          </cell>
          <cell r="D13564" t="str">
            <v>㎡</v>
          </cell>
        </row>
        <row r="13565">
          <cell r="A13565">
            <v>8901040</v>
          </cell>
          <cell r="B13565" t="str">
            <v>합판거푸집</v>
          </cell>
          <cell r="C13565" t="str">
            <v>4 회</v>
          </cell>
          <cell r="D13565" t="str">
            <v>M3</v>
          </cell>
        </row>
        <row r="13566">
          <cell r="A13566">
            <v>8901041</v>
          </cell>
          <cell r="B13566" t="str">
            <v>합판거푸집</v>
          </cell>
          <cell r="C13566" t="str">
            <v>6 회</v>
          </cell>
          <cell r="D13566" t="str">
            <v>㎥</v>
          </cell>
        </row>
        <row r="13567">
          <cell r="A13567">
            <v>8901045</v>
          </cell>
          <cell r="B13567" t="str">
            <v>배관지지대</v>
          </cell>
          <cell r="C13567" t="str">
            <v xml:space="preserve"> </v>
          </cell>
          <cell r="D13567" t="str">
            <v>개소</v>
          </cell>
        </row>
        <row r="13568">
          <cell r="A13568">
            <v>8901046</v>
          </cell>
          <cell r="B13568" t="str">
            <v>FEENCE (H:2M)</v>
          </cell>
          <cell r="C13568" t="str">
            <v>2 m</v>
          </cell>
          <cell r="D13568" t="str">
            <v>경간</v>
          </cell>
        </row>
        <row r="13569">
          <cell r="A13569">
            <v>8901047</v>
          </cell>
          <cell r="B13569" t="str">
            <v>FEENCE (H:2M)</v>
          </cell>
          <cell r="C13569" t="str">
            <v>2.6 m</v>
          </cell>
          <cell r="D13569" t="str">
            <v>경간</v>
          </cell>
        </row>
        <row r="13570">
          <cell r="A13570">
            <v>8901050</v>
          </cell>
          <cell r="B13570" t="str">
            <v>관로구방수</v>
          </cell>
          <cell r="C13570" t="str">
            <v>D : 30</v>
          </cell>
          <cell r="D13570" t="str">
            <v>개소</v>
          </cell>
        </row>
        <row r="13571">
          <cell r="A13571">
            <v>8901051</v>
          </cell>
          <cell r="B13571" t="str">
            <v>관로구방수</v>
          </cell>
          <cell r="C13571" t="str">
            <v>D : 50</v>
          </cell>
          <cell r="D13571" t="str">
            <v>개소</v>
          </cell>
        </row>
        <row r="13572">
          <cell r="A13572">
            <v>8901052</v>
          </cell>
          <cell r="B13572" t="str">
            <v>관로구방수</v>
          </cell>
          <cell r="C13572" t="str">
            <v>D : 65</v>
          </cell>
          <cell r="D13572" t="str">
            <v>개소</v>
          </cell>
        </row>
        <row r="13573">
          <cell r="A13573">
            <v>8901053</v>
          </cell>
          <cell r="B13573" t="str">
            <v>관로구방수</v>
          </cell>
          <cell r="C13573" t="str">
            <v>D : 80</v>
          </cell>
          <cell r="D13573" t="str">
            <v>개소</v>
          </cell>
        </row>
        <row r="13574">
          <cell r="A13574">
            <v>8901054</v>
          </cell>
          <cell r="B13574" t="str">
            <v>관로구방수</v>
          </cell>
          <cell r="C13574" t="str">
            <v>D : 100</v>
          </cell>
          <cell r="D13574" t="str">
            <v>개소</v>
          </cell>
        </row>
        <row r="13575">
          <cell r="A13575">
            <v>8901055</v>
          </cell>
          <cell r="B13575" t="str">
            <v>관로구방수</v>
          </cell>
          <cell r="C13575" t="str">
            <v>D : 125</v>
          </cell>
          <cell r="D13575" t="str">
            <v>개소</v>
          </cell>
        </row>
        <row r="13576">
          <cell r="A13576">
            <v>8901056</v>
          </cell>
          <cell r="B13576" t="str">
            <v>관로구방수</v>
          </cell>
          <cell r="C13576" t="str">
            <v>D : 150</v>
          </cell>
          <cell r="D13576" t="str">
            <v>개소</v>
          </cell>
        </row>
        <row r="13577">
          <cell r="A13577">
            <v>8901057</v>
          </cell>
          <cell r="B13577" t="str">
            <v>관로구방수</v>
          </cell>
          <cell r="C13577" t="str">
            <v>D : 175</v>
          </cell>
          <cell r="D13577" t="str">
            <v>개소</v>
          </cell>
        </row>
        <row r="13578">
          <cell r="A13578">
            <v>8901058</v>
          </cell>
          <cell r="B13578" t="str">
            <v>관로구방수</v>
          </cell>
          <cell r="C13578" t="str">
            <v>D : 200</v>
          </cell>
          <cell r="D13578" t="str">
            <v>개소</v>
          </cell>
        </row>
        <row r="13579">
          <cell r="A13579">
            <v>8901060</v>
          </cell>
          <cell r="B13579" t="str">
            <v>파이프행거</v>
          </cell>
          <cell r="C13579" t="str">
            <v>16 C</v>
          </cell>
          <cell r="D13579" t="str">
            <v>개소</v>
          </cell>
        </row>
        <row r="13580">
          <cell r="A13580">
            <v>8901061</v>
          </cell>
          <cell r="B13580" t="str">
            <v>파이프행거</v>
          </cell>
          <cell r="C13580" t="str">
            <v>22 C</v>
          </cell>
          <cell r="D13580" t="str">
            <v>개소</v>
          </cell>
        </row>
        <row r="13581">
          <cell r="A13581">
            <v>8901062</v>
          </cell>
          <cell r="B13581" t="str">
            <v>파이프행거</v>
          </cell>
          <cell r="C13581" t="str">
            <v>28 C</v>
          </cell>
          <cell r="D13581" t="str">
            <v>개소</v>
          </cell>
        </row>
        <row r="13582">
          <cell r="A13582">
            <v>8901063</v>
          </cell>
          <cell r="B13582" t="str">
            <v>파이프행거</v>
          </cell>
          <cell r="C13582" t="str">
            <v>36 C</v>
          </cell>
          <cell r="D13582" t="str">
            <v>개소</v>
          </cell>
        </row>
        <row r="13583">
          <cell r="A13583">
            <v>8901064</v>
          </cell>
          <cell r="B13583" t="str">
            <v>파이프행거</v>
          </cell>
          <cell r="C13583" t="str">
            <v>42 C</v>
          </cell>
          <cell r="D13583" t="str">
            <v>개소</v>
          </cell>
        </row>
        <row r="13584">
          <cell r="A13584">
            <v>8901065</v>
          </cell>
          <cell r="B13584" t="str">
            <v>파이프행거</v>
          </cell>
          <cell r="C13584" t="str">
            <v>54 C</v>
          </cell>
          <cell r="D13584" t="str">
            <v>개소</v>
          </cell>
        </row>
        <row r="13585">
          <cell r="A13585">
            <v>8901066</v>
          </cell>
          <cell r="B13585" t="str">
            <v>파이프행거</v>
          </cell>
          <cell r="C13585" t="str">
            <v>70 C</v>
          </cell>
          <cell r="D13585" t="str">
            <v>개소</v>
          </cell>
        </row>
        <row r="13586">
          <cell r="A13586">
            <v>8901067</v>
          </cell>
          <cell r="B13586" t="str">
            <v>파이프행거</v>
          </cell>
          <cell r="C13586" t="str">
            <v>82 C</v>
          </cell>
          <cell r="D13586" t="str">
            <v>개소</v>
          </cell>
        </row>
        <row r="13587">
          <cell r="A13587">
            <v>8901068</v>
          </cell>
          <cell r="B13587" t="str">
            <v>파이프행거</v>
          </cell>
          <cell r="C13587" t="str">
            <v>104 C</v>
          </cell>
          <cell r="D13587" t="str">
            <v>개소</v>
          </cell>
        </row>
        <row r="13588">
          <cell r="A13588">
            <v>8901069</v>
          </cell>
          <cell r="B13588" t="str">
            <v>파이프행거</v>
          </cell>
          <cell r="C13588" t="str">
            <v>W 100 - 1단</v>
          </cell>
          <cell r="D13588" t="str">
            <v>개소</v>
          </cell>
        </row>
        <row r="13589">
          <cell r="A13589">
            <v>8901070</v>
          </cell>
          <cell r="B13589" t="str">
            <v>파이프행거</v>
          </cell>
          <cell r="C13589" t="str">
            <v>W 150 - 1단</v>
          </cell>
          <cell r="D13589" t="str">
            <v>개소</v>
          </cell>
        </row>
        <row r="13590">
          <cell r="A13590">
            <v>8901071</v>
          </cell>
          <cell r="B13590" t="str">
            <v>파이프행거</v>
          </cell>
          <cell r="C13590" t="str">
            <v>W 200 - 1단</v>
          </cell>
          <cell r="D13590" t="str">
            <v>개소</v>
          </cell>
        </row>
        <row r="13591">
          <cell r="A13591">
            <v>8901072</v>
          </cell>
          <cell r="B13591" t="str">
            <v>파이프행거</v>
          </cell>
          <cell r="C13591" t="str">
            <v>W 300 - 1단</v>
          </cell>
          <cell r="D13591" t="str">
            <v>개소</v>
          </cell>
        </row>
        <row r="13592">
          <cell r="A13592">
            <v>8901073</v>
          </cell>
          <cell r="B13592" t="str">
            <v>파이프행거</v>
          </cell>
          <cell r="C13592" t="str">
            <v>W 400 - 1단</v>
          </cell>
          <cell r="D13592" t="str">
            <v>개소</v>
          </cell>
        </row>
        <row r="13593">
          <cell r="A13593">
            <v>8901074</v>
          </cell>
          <cell r="B13593" t="str">
            <v>파이프행거</v>
          </cell>
          <cell r="C13593" t="str">
            <v>W 500 - 1단</v>
          </cell>
          <cell r="D13593" t="str">
            <v>개소</v>
          </cell>
        </row>
        <row r="13594">
          <cell r="A13594">
            <v>8901075</v>
          </cell>
          <cell r="B13594" t="str">
            <v>파이프행거</v>
          </cell>
          <cell r="C13594" t="str">
            <v>W 600 - 1단</v>
          </cell>
          <cell r="D13594" t="str">
            <v>개소</v>
          </cell>
        </row>
        <row r="13595">
          <cell r="A13595">
            <v>8901076</v>
          </cell>
          <cell r="B13595" t="str">
            <v>파이프행거</v>
          </cell>
          <cell r="C13595" t="str">
            <v>W 700 - 1단</v>
          </cell>
          <cell r="D13595" t="str">
            <v>개소</v>
          </cell>
        </row>
        <row r="13596">
          <cell r="A13596">
            <v>8901077</v>
          </cell>
          <cell r="B13596" t="str">
            <v>파이프행거</v>
          </cell>
          <cell r="C13596" t="str">
            <v>W 800 - 1단</v>
          </cell>
          <cell r="D13596" t="str">
            <v>개소</v>
          </cell>
        </row>
        <row r="13597">
          <cell r="A13597">
            <v>8901078</v>
          </cell>
          <cell r="B13597" t="str">
            <v>파이프행거</v>
          </cell>
          <cell r="C13597" t="str">
            <v>W 900 - 1단</v>
          </cell>
          <cell r="D13597" t="str">
            <v>개소</v>
          </cell>
        </row>
        <row r="13598">
          <cell r="A13598">
            <v>8901079</v>
          </cell>
          <cell r="B13598" t="str">
            <v>파이프행거</v>
          </cell>
          <cell r="C13598" t="str">
            <v>W 1000 - 1단</v>
          </cell>
          <cell r="D13598" t="str">
            <v>개소</v>
          </cell>
        </row>
        <row r="13599">
          <cell r="A13599">
            <v>8901080</v>
          </cell>
          <cell r="B13599" t="str">
            <v>파이프행거</v>
          </cell>
          <cell r="C13599" t="str">
            <v>W 100 - 2단</v>
          </cell>
          <cell r="D13599" t="str">
            <v>개소</v>
          </cell>
        </row>
        <row r="13600">
          <cell r="A13600">
            <v>8901081</v>
          </cell>
          <cell r="B13600" t="str">
            <v>파이프행거</v>
          </cell>
          <cell r="C13600" t="str">
            <v>W 150 - 2단</v>
          </cell>
          <cell r="D13600" t="str">
            <v>개소</v>
          </cell>
        </row>
        <row r="13601">
          <cell r="A13601">
            <v>8901082</v>
          </cell>
          <cell r="B13601" t="str">
            <v>파이프행거</v>
          </cell>
          <cell r="C13601" t="str">
            <v>W 200 - 2단</v>
          </cell>
          <cell r="D13601" t="str">
            <v>개소</v>
          </cell>
        </row>
        <row r="13602">
          <cell r="A13602">
            <v>8901083</v>
          </cell>
          <cell r="B13602" t="str">
            <v>파이프행거</v>
          </cell>
          <cell r="C13602" t="str">
            <v>W 300 - 2단</v>
          </cell>
          <cell r="D13602" t="str">
            <v>개소</v>
          </cell>
        </row>
        <row r="13603">
          <cell r="A13603">
            <v>8901084</v>
          </cell>
          <cell r="B13603" t="str">
            <v>파이프행거</v>
          </cell>
          <cell r="C13603" t="str">
            <v>W 400 - 2단</v>
          </cell>
          <cell r="D13603" t="str">
            <v>개소</v>
          </cell>
        </row>
        <row r="13604">
          <cell r="A13604">
            <v>8901085</v>
          </cell>
          <cell r="B13604" t="str">
            <v>파이프행거</v>
          </cell>
          <cell r="C13604" t="str">
            <v>W 500 - 2단</v>
          </cell>
          <cell r="D13604" t="str">
            <v>개소</v>
          </cell>
        </row>
        <row r="13605">
          <cell r="A13605">
            <v>8901086</v>
          </cell>
          <cell r="B13605" t="str">
            <v>파이프행거</v>
          </cell>
          <cell r="C13605" t="str">
            <v>W 600 - 2단</v>
          </cell>
          <cell r="D13605" t="str">
            <v>개소</v>
          </cell>
        </row>
        <row r="13606">
          <cell r="A13606">
            <v>8901087</v>
          </cell>
          <cell r="B13606" t="str">
            <v>파이프행거</v>
          </cell>
          <cell r="C13606" t="str">
            <v>W 700 - 2단</v>
          </cell>
          <cell r="D13606" t="str">
            <v>개소</v>
          </cell>
        </row>
        <row r="13607">
          <cell r="A13607">
            <v>8901088</v>
          </cell>
          <cell r="B13607" t="str">
            <v>파이프행거</v>
          </cell>
          <cell r="C13607" t="str">
            <v>W 800 - 2단</v>
          </cell>
          <cell r="D13607" t="str">
            <v>개소</v>
          </cell>
        </row>
        <row r="13608">
          <cell r="A13608">
            <v>8901089</v>
          </cell>
          <cell r="B13608" t="str">
            <v>파이프행거</v>
          </cell>
          <cell r="C13608" t="str">
            <v>W 900 - 2단</v>
          </cell>
          <cell r="D13608" t="str">
            <v>개소</v>
          </cell>
        </row>
        <row r="13609">
          <cell r="A13609">
            <v>8901090</v>
          </cell>
          <cell r="B13609" t="str">
            <v>파이프행거</v>
          </cell>
          <cell r="C13609" t="str">
            <v>W 1000 - 2단</v>
          </cell>
          <cell r="D13609" t="str">
            <v>개소</v>
          </cell>
        </row>
        <row r="13610">
          <cell r="A13610">
            <v>8901092</v>
          </cell>
          <cell r="B13610" t="str">
            <v>EXPANSION JIONT</v>
          </cell>
          <cell r="C13610" t="str">
            <v>16 C</v>
          </cell>
          <cell r="D13610" t="str">
            <v>개소</v>
          </cell>
        </row>
        <row r="13611">
          <cell r="A13611">
            <v>8901093</v>
          </cell>
          <cell r="B13611" t="str">
            <v>EXPANSION JIONT</v>
          </cell>
          <cell r="C13611" t="str">
            <v>22 C</v>
          </cell>
          <cell r="D13611" t="str">
            <v>개소</v>
          </cell>
        </row>
        <row r="13612">
          <cell r="A13612">
            <v>8901094</v>
          </cell>
          <cell r="B13612" t="str">
            <v>EXPANSION JIONT</v>
          </cell>
          <cell r="C13612" t="str">
            <v>28 C</v>
          </cell>
          <cell r="D13612" t="str">
            <v>개소</v>
          </cell>
        </row>
        <row r="13613">
          <cell r="A13613">
            <v>8901097</v>
          </cell>
          <cell r="B13613" t="str">
            <v>CABLE TRAY 행거</v>
          </cell>
          <cell r="C13613" t="str">
            <v>W 100 - 1단</v>
          </cell>
          <cell r="D13613" t="str">
            <v>개소</v>
          </cell>
        </row>
        <row r="13614">
          <cell r="A13614">
            <v>8901098</v>
          </cell>
          <cell r="B13614" t="str">
            <v>파이프지지</v>
          </cell>
          <cell r="C13614" t="str">
            <v>50m</v>
          </cell>
          <cell r="D13614" t="str">
            <v>개소</v>
          </cell>
        </row>
        <row r="13615">
          <cell r="A13615">
            <v>8901099</v>
          </cell>
          <cell r="B13615" t="str">
            <v>파이프지지</v>
          </cell>
          <cell r="C13615" t="str">
            <v>100m</v>
          </cell>
          <cell r="D13615" t="str">
            <v>개소</v>
          </cell>
        </row>
        <row r="13616">
          <cell r="A13616">
            <v>8901100</v>
          </cell>
          <cell r="B13616" t="str">
            <v>RACE WAY 행거</v>
          </cell>
          <cell r="C13616" t="str">
            <v xml:space="preserve"> </v>
          </cell>
          <cell r="D13616" t="str">
            <v>개소</v>
          </cell>
        </row>
        <row r="13617">
          <cell r="A13617">
            <v>8901101</v>
          </cell>
          <cell r="B13617" t="str">
            <v>파이프행가</v>
          </cell>
          <cell r="C13617" t="str">
            <v>22C</v>
          </cell>
          <cell r="D13617" t="str">
            <v>개소</v>
          </cell>
        </row>
        <row r="13618">
          <cell r="A13618">
            <v>8901102</v>
          </cell>
          <cell r="B13618" t="str">
            <v>CABLE TRAY 행거</v>
          </cell>
          <cell r="C13618" t="str">
            <v>W 200 - 1단</v>
          </cell>
          <cell r="D13618" t="str">
            <v>개소</v>
          </cell>
        </row>
        <row r="13619">
          <cell r="A13619">
            <v>8901103</v>
          </cell>
          <cell r="B13619" t="str">
            <v>CABLE TRAY 행거</v>
          </cell>
          <cell r="C13619" t="str">
            <v>W 300 - 1단</v>
          </cell>
          <cell r="D13619" t="str">
            <v>개소</v>
          </cell>
        </row>
        <row r="13620">
          <cell r="A13620">
            <v>8901104</v>
          </cell>
          <cell r="B13620" t="str">
            <v>CABLE TRAY 행거</v>
          </cell>
          <cell r="C13620" t="str">
            <v>W 450 - 1단</v>
          </cell>
          <cell r="D13620" t="str">
            <v>개소</v>
          </cell>
        </row>
        <row r="13621">
          <cell r="A13621">
            <v>8901105</v>
          </cell>
          <cell r="B13621" t="str">
            <v>CABLE TRAY 행거</v>
          </cell>
          <cell r="C13621" t="str">
            <v>W 600 - 1단</v>
          </cell>
          <cell r="D13621" t="str">
            <v>개소</v>
          </cell>
        </row>
        <row r="13622">
          <cell r="A13622">
            <v>8901106</v>
          </cell>
          <cell r="B13622" t="str">
            <v>CABLE TRAY 행거</v>
          </cell>
          <cell r="C13622" t="str">
            <v>W 700 - 1단</v>
          </cell>
          <cell r="D13622" t="str">
            <v>개소</v>
          </cell>
        </row>
        <row r="13623">
          <cell r="A13623">
            <v>8901107</v>
          </cell>
          <cell r="B13623" t="str">
            <v>CABLE TRAY 행거</v>
          </cell>
          <cell r="C13623" t="str">
            <v>W 800 - 1단</v>
          </cell>
          <cell r="D13623" t="str">
            <v>개소</v>
          </cell>
        </row>
        <row r="13624">
          <cell r="A13624">
            <v>8901108</v>
          </cell>
          <cell r="B13624" t="str">
            <v>CABLE TRAY 행거</v>
          </cell>
          <cell r="C13624" t="str">
            <v>W 900 - 1단</v>
          </cell>
          <cell r="D13624" t="str">
            <v>개소</v>
          </cell>
        </row>
        <row r="13625">
          <cell r="A13625">
            <v>8901109</v>
          </cell>
          <cell r="B13625" t="str">
            <v>CABLE TRAY 행거</v>
          </cell>
          <cell r="C13625" t="str">
            <v>W 1200 - 1단</v>
          </cell>
          <cell r="D13625" t="str">
            <v>개소</v>
          </cell>
        </row>
        <row r="13626">
          <cell r="A13626">
            <v>8901111</v>
          </cell>
          <cell r="B13626" t="str">
            <v>CABLE TRAY 행거</v>
          </cell>
          <cell r="C13626" t="str">
            <v>W 150 - 2단</v>
          </cell>
          <cell r="D13626" t="str">
            <v>개소</v>
          </cell>
        </row>
        <row r="13627">
          <cell r="A13627">
            <v>8901112</v>
          </cell>
          <cell r="B13627" t="str">
            <v>CABLE TRAY 행거</v>
          </cell>
          <cell r="C13627" t="str">
            <v>W 200 - 2단</v>
          </cell>
          <cell r="D13627" t="str">
            <v>개소</v>
          </cell>
        </row>
        <row r="13628">
          <cell r="A13628">
            <v>8901113</v>
          </cell>
          <cell r="B13628" t="str">
            <v>CABLE TRAY 행거</v>
          </cell>
          <cell r="C13628" t="str">
            <v>W 300 - 2단</v>
          </cell>
          <cell r="D13628" t="str">
            <v>개소</v>
          </cell>
        </row>
        <row r="13629">
          <cell r="A13629">
            <v>8901114</v>
          </cell>
          <cell r="B13629" t="str">
            <v>CABLE TRAY 행거</v>
          </cell>
          <cell r="C13629" t="str">
            <v>W 450 - 2단</v>
          </cell>
          <cell r="D13629" t="str">
            <v>개소</v>
          </cell>
        </row>
        <row r="13630">
          <cell r="A13630">
            <v>8901115</v>
          </cell>
          <cell r="B13630" t="str">
            <v>CABLE TRAY 행거</v>
          </cell>
          <cell r="C13630" t="str">
            <v>W 600 - 2단</v>
          </cell>
          <cell r="D13630" t="str">
            <v>개소</v>
          </cell>
        </row>
        <row r="13631">
          <cell r="A13631">
            <v>8901116</v>
          </cell>
          <cell r="B13631" t="str">
            <v>CABLE TRAY 행거</v>
          </cell>
          <cell r="C13631" t="str">
            <v>W 750 - 2단</v>
          </cell>
          <cell r="D13631" t="str">
            <v>개소</v>
          </cell>
        </row>
        <row r="13632">
          <cell r="A13632">
            <v>8901117</v>
          </cell>
          <cell r="B13632" t="str">
            <v>CABLE TRAY 행거</v>
          </cell>
          <cell r="C13632" t="str">
            <v>W 900 - 2단</v>
          </cell>
          <cell r="D13632" t="str">
            <v>개소</v>
          </cell>
        </row>
        <row r="13633">
          <cell r="A13633">
            <v>8901119</v>
          </cell>
          <cell r="B13633" t="str">
            <v>DUCT SUPPORT</v>
          </cell>
          <cell r="C13633" t="str">
            <v>150W</v>
          </cell>
          <cell r="D13633" t="str">
            <v>개소</v>
          </cell>
        </row>
        <row r="13634">
          <cell r="A13634">
            <v>8901120</v>
          </cell>
          <cell r="B13634" t="str">
            <v>EPS SUPPORT</v>
          </cell>
          <cell r="C13634" t="str">
            <v>W 100</v>
          </cell>
          <cell r="D13634" t="str">
            <v>개소</v>
          </cell>
        </row>
        <row r="13635">
          <cell r="A13635">
            <v>8901121</v>
          </cell>
          <cell r="B13635" t="str">
            <v>EPS SUPPORT</v>
          </cell>
          <cell r="C13635" t="str">
            <v>W 200</v>
          </cell>
          <cell r="D13635" t="str">
            <v>개소</v>
          </cell>
        </row>
        <row r="13636">
          <cell r="A13636">
            <v>8901122</v>
          </cell>
          <cell r="B13636" t="str">
            <v>EPS SUPPORT</v>
          </cell>
          <cell r="C13636" t="str">
            <v>W 300</v>
          </cell>
          <cell r="D13636" t="str">
            <v>개소</v>
          </cell>
        </row>
        <row r="13637">
          <cell r="A13637">
            <v>8901123</v>
          </cell>
          <cell r="B13637" t="str">
            <v>EPS SUPPORT</v>
          </cell>
          <cell r="C13637" t="str">
            <v>W 400</v>
          </cell>
          <cell r="D13637" t="str">
            <v>개소</v>
          </cell>
        </row>
        <row r="13638">
          <cell r="A13638">
            <v>8901124</v>
          </cell>
          <cell r="B13638" t="str">
            <v>EPS SUPPORT</v>
          </cell>
          <cell r="C13638" t="str">
            <v>W 450</v>
          </cell>
          <cell r="D13638" t="str">
            <v>개소</v>
          </cell>
        </row>
        <row r="13639">
          <cell r="A13639">
            <v>8901125</v>
          </cell>
          <cell r="B13639" t="str">
            <v>EPS SUPPORT</v>
          </cell>
          <cell r="C13639" t="str">
            <v>W 600</v>
          </cell>
          <cell r="D13639" t="str">
            <v>개소</v>
          </cell>
        </row>
        <row r="13640">
          <cell r="A13640">
            <v>8901126</v>
          </cell>
          <cell r="B13640" t="str">
            <v>EPS SUPPORT</v>
          </cell>
          <cell r="C13640" t="str">
            <v>W 700</v>
          </cell>
          <cell r="D13640" t="str">
            <v>개소</v>
          </cell>
        </row>
        <row r="13641">
          <cell r="A13641">
            <v>8901127</v>
          </cell>
          <cell r="B13641" t="str">
            <v>EPS SUPPORT</v>
          </cell>
          <cell r="C13641" t="str">
            <v>W 800</v>
          </cell>
          <cell r="D13641" t="str">
            <v>개소</v>
          </cell>
        </row>
        <row r="13642">
          <cell r="A13642">
            <v>8901128</v>
          </cell>
          <cell r="B13642" t="str">
            <v>EPS SUPPORT</v>
          </cell>
          <cell r="C13642" t="str">
            <v>W 900</v>
          </cell>
          <cell r="D13642" t="str">
            <v>개소</v>
          </cell>
        </row>
        <row r="13643">
          <cell r="A13643">
            <v>8901129</v>
          </cell>
          <cell r="B13643" t="str">
            <v>EPS SUPPORT</v>
          </cell>
          <cell r="C13643" t="str">
            <v>W 1000</v>
          </cell>
          <cell r="D13643" t="str">
            <v>개소</v>
          </cell>
        </row>
        <row r="13644">
          <cell r="A13644">
            <v>8901130</v>
          </cell>
          <cell r="B13644" t="str">
            <v>EPS SUPPPORT</v>
          </cell>
          <cell r="C13644" t="str">
            <v xml:space="preserve"> </v>
          </cell>
          <cell r="D13644" t="str">
            <v xml:space="preserve"> </v>
          </cell>
        </row>
        <row r="13645">
          <cell r="A13645">
            <v>8901131</v>
          </cell>
          <cell r="B13645" t="str">
            <v>WALL SUPPORT</v>
          </cell>
          <cell r="C13645" t="str">
            <v>1단</v>
          </cell>
          <cell r="D13645" t="str">
            <v>개소</v>
          </cell>
        </row>
        <row r="13646">
          <cell r="A13646">
            <v>8901132</v>
          </cell>
          <cell r="B13646" t="str">
            <v>WALL SUPPORT</v>
          </cell>
          <cell r="C13646" t="str">
            <v>2단</v>
          </cell>
          <cell r="D13646" t="str">
            <v>개소</v>
          </cell>
        </row>
        <row r="13647">
          <cell r="A13647">
            <v>8901133</v>
          </cell>
          <cell r="B13647" t="str">
            <v>WALL SUPPORT</v>
          </cell>
          <cell r="C13647" t="str">
            <v>3단</v>
          </cell>
          <cell r="D13647" t="str">
            <v>개소</v>
          </cell>
        </row>
        <row r="13648">
          <cell r="A13648">
            <v>8901134</v>
          </cell>
          <cell r="B13648" t="str">
            <v>WALL SUPPORT</v>
          </cell>
          <cell r="C13648" t="str">
            <v>4단</v>
          </cell>
          <cell r="D13648" t="str">
            <v>개소</v>
          </cell>
        </row>
        <row r="13649">
          <cell r="A13649">
            <v>8901135</v>
          </cell>
          <cell r="B13649" t="str">
            <v>WALL SUPPORT</v>
          </cell>
          <cell r="C13649" t="str">
            <v>5단</v>
          </cell>
          <cell r="D13649" t="str">
            <v>개소</v>
          </cell>
        </row>
        <row r="13650">
          <cell r="A13650">
            <v>8901136</v>
          </cell>
          <cell r="B13650" t="str">
            <v>WALL SUPPORT</v>
          </cell>
          <cell r="C13650" t="str">
            <v>6단</v>
          </cell>
          <cell r="D13650" t="str">
            <v>개소</v>
          </cell>
        </row>
        <row r="13651">
          <cell r="A13651">
            <v>8901137</v>
          </cell>
          <cell r="B13651" t="str">
            <v>WALL SUPPORT</v>
          </cell>
          <cell r="C13651" t="str">
            <v>7단</v>
          </cell>
          <cell r="D13651" t="str">
            <v>개소</v>
          </cell>
        </row>
        <row r="13652">
          <cell r="A13652">
            <v>8901138</v>
          </cell>
          <cell r="B13652" t="str">
            <v>WALL SUPPORT</v>
          </cell>
          <cell r="C13652" t="str">
            <v xml:space="preserve"> </v>
          </cell>
          <cell r="D13652" t="str">
            <v xml:space="preserve"> </v>
          </cell>
        </row>
        <row r="13653">
          <cell r="A13653">
            <v>8901139</v>
          </cell>
          <cell r="B13653" t="str">
            <v>CABLE TRANCH</v>
          </cell>
          <cell r="C13653" t="str">
            <v>W 300</v>
          </cell>
          <cell r="D13653" t="str">
            <v>개소</v>
          </cell>
        </row>
        <row r="13654">
          <cell r="A13654">
            <v>8901140</v>
          </cell>
          <cell r="B13654" t="str">
            <v>CABLE TRANCH</v>
          </cell>
          <cell r="C13654" t="str">
            <v>W 600</v>
          </cell>
          <cell r="D13654" t="str">
            <v>개소</v>
          </cell>
        </row>
        <row r="13655">
          <cell r="A13655">
            <v>8901141</v>
          </cell>
          <cell r="B13655" t="str">
            <v>입상 DUCT</v>
          </cell>
          <cell r="C13655" t="str">
            <v>W 300</v>
          </cell>
          <cell r="D13655" t="str">
            <v>개소</v>
          </cell>
        </row>
        <row r="13656">
          <cell r="A13656">
            <v>8901142</v>
          </cell>
          <cell r="B13656" t="str">
            <v>입상 DUCT</v>
          </cell>
          <cell r="C13656" t="str">
            <v>W 600</v>
          </cell>
          <cell r="D13656" t="str">
            <v>개소</v>
          </cell>
        </row>
        <row r="13657">
          <cell r="A13657">
            <v>8901143</v>
          </cell>
          <cell r="B13657" t="str">
            <v>MCCB BOX</v>
          </cell>
          <cell r="C13657" t="str">
            <v>2P 50AF x1</v>
          </cell>
          <cell r="D13657" t="str">
            <v>면</v>
          </cell>
        </row>
        <row r="13658">
          <cell r="A13658">
            <v>8901144</v>
          </cell>
          <cell r="B13658" t="str">
            <v>MCCB BOX</v>
          </cell>
          <cell r="C13658" t="str">
            <v>2P 50AF x2</v>
          </cell>
          <cell r="D13658" t="str">
            <v>면</v>
          </cell>
        </row>
        <row r="13659">
          <cell r="A13659">
            <v>8901145</v>
          </cell>
          <cell r="B13659" t="str">
            <v>MCCB BOX</v>
          </cell>
          <cell r="C13659" t="str">
            <v>3P 50AF x1</v>
          </cell>
          <cell r="D13659" t="str">
            <v>면</v>
          </cell>
        </row>
        <row r="13660">
          <cell r="A13660">
            <v>8901146</v>
          </cell>
          <cell r="B13660" t="str">
            <v>MCCB BOX</v>
          </cell>
          <cell r="C13660" t="str">
            <v>3P 50AF x2</v>
          </cell>
          <cell r="D13660" t="str">
            <v>면</v>
          </cell>
        </row>
        <row r="13661">
          <cell r="A13661">
            <v>8901147</v>
          </cell>
          <cell r="B13661" t="str">
            <v>MCCB BOX</v>
          </cell>
          <cell r="C13661" t="str">
            <v>2P50AF x1, 3P50AF x2</v>
          </cell>
          <cell r="D13661" t="str">
            <v>면</v>
          </cell>
        </row>
        <row r="13662">
          <cell r="A13662">
            <v>8901148</v>
          </cell>
          <cell r="B13662" t="str">
            <v>MCCB BOX</v>
          </cell>
          <cell r="C13662" t="str">
            <v>3P 100AF x1</v>
          </cell>
          <cell r="D13662" t="str">
            <v>면</v>
          </cell>
        </row>
        <row r="13663">
          <cell r="A13663">
            <v>8901149</v>
          </cell>
          <cell r="B13663" t="str">
            <v>MCCB BOX</v>
          </cell>
          <cell r="C13663" t="str">
            <v>2P 225AF x1</v>
          </cell>
          <cell r="D13663" t="str">
            <v>면</v>
          </cell>
        </row>
        <row r="13664">
          <cell r="A13664">
            <v>8901150</v>
          </cell>
          <cell r="B13664" t="str">
            <v>MCCB BOX</v>
          </cell>
          <cell r="C13664" t="str">
            <v>4P 50AF x1</v>
          </cell>
          <cell r="D13664" t="str">
            <v>개소</v>
          </cell>
        </row>
        <row r="13665">
          <cell r="A13665">
            <v>8901151</v>
          </cell>
          <cell r="B13665" t="str">
            <v>MCCB BOX</v>
          </cell>
          <cell r="C13665" t="str">
            <v>2P 100AF x1</v>
          </cell>
          <cell r="D13665" t="str">
            <v>개소</v>
          </cell>
        </row>
        <row r="13666">
          <cell r="A13666">
            <v>8901152</v>
          </cell>
          <cell r="B13666" t="str">
            <v>MCCB BOX</v>
          </cell>
          <cell r="C13666" t="str">
            <v>2P 50AF x4, 3P 50AF x1</v>
          </cell>
          <cell r="D13666" t="str">
            <v>면</v>
          </cell>
        </row>
        <row r="13667">
          <cell r="A13667">
            <v>8901153</v>
          </cell>
          <cell r="B13667" t="str">
            <v>MCCB BOX</v>
          </cell>
          <cell r="C13667" t="str">
            <v>3P 225AF x1</v>
          </cell>
          <cell r="D13667" t="str">
            <v>면</v>
          </cell>
        </row>
        <row r="13668">
          <cell r="A13668">
            <v>8901154</v>
          </cell>
          <cell r="B13668" t="str">
            <v>MCCB BOX</v>
          </cell>
          <cell r="C13668" t="str">
            <v>4P 100AF x1</v>
          </cell>
          <cell r="D13668" t="str">
            <v>면</v>
          </cell>
        </row>
        <row r="13669">
          <cell r="A13669">
            <v>8901155</v>
          </cell>
          <cell r="B13669" t="str">
            <v>MCCB BOX</v>
          </cell>
          <cell r="C13669" t="str">
            <v>4P 225AF x1</v>
          </cell>
          <cell r="D13669" t="str">
            <v>면</v>
          </cell>
        </row>
        <row r="13670">
          <cell r="A13670">
            <v>8901156</v>
          </cell>
          <cell r="B13670" t="str">
            <v>MCCB BOX</v>
          </cell>
          <cell r="C13670" t="str">
            <v>4P 225AF x2</v>
          </cell>
          <cell r="D13670" t="str">
            <v>면</v>
          </cell>
        </row>
        <row r="13671">
          <cell r="A13671">
            <v>8901157</v>
          </cell>
          <cell r="B13671" t="str">
            <v>MCCB BOX</v>
          </cell>
          <cell r="C13671" t="str">
            <v>3P 50AF x4, 2P 50AF x2</v>
          </cell>
          <cell r="D13671" t="str">
            <v>면</v>
          </cell>
        </row>
        <row r="13672">
          <cell r="A13672">
            <v>8901158</v>
          </cell>
          <cell r="B13672" t="str">
            <v>MCCB BOX</v>
          </cell>
          <cell r="C13672" t="str">
            <v>3P 50AF x4</v>
          </cell>
          <cell r="D13672" t="str">
            <v>면</v>
          </cell>
        </row>
        <row r="13673">
          <cell r="A13673">
            <v>8901160</v>
          </cell>
          <cell r="B13673" t="str">
            <v>BUS DUCT HANGER</v>
          </cell>
          <cell r="C13673" t="str">
            <v>300W-1단</v>
          </cell>
          <cell r="D13673" t="str">
            <v>개소</v>
          </cell>
        </row>
        <row r="13674">
          <cell r="A13674">
            <v>8901170</v>
          </cell>
          <cell r="B13674" t="str">
            <v>DUCT 행거</v>
          </cell>
          <cell r="C13674" t="str">
            <v>W 100 - 1단</v>
          </cell>
          <cell r="D13674" t="str">
            <v>소개소</v>
          </cell>
        </row>
        <row r="13675">
          <cell r="A13675">
            <v>8901171</v>
          </cell>
          <cell r="B13675" t="str">
            <v>DUCT 행거</v>
          </cell>
          <cell r="C13675" t="str">
            <v>W 150 - 1단</v>
          </cell>
          <cell r="D13675" t="str">
            <v>개소</v>
          </cell>
        </row>
        <row r="13676">
          <cell r="A13676">
            <v>8901172</v>
          </cell>
          <cell r="B13676" t="str">
            <v>DUCT 행거</v>
          </cell>
          <cell r="C13676" t="str">
            <v>W 300 - 1단</v>
          </cell>
          <cell r="D13676" t="str">
            <v>개소</v>
          </cell>
        </row>
        <row r="13677">
          <cell r="A13677">
            <v>8901173</v>
          </cell>
          <cell r="B13677" t="str">
            <v>DUCT 행거</v>
          </cell>
          <cell r="C13677" t="str">
            <v>W 400 - 1단</v>
          </cell>
          <cell r="D13677" t="str">
            <v>개소</v>
          </cell>
        </row>
        <row r="13678">
          <cell r="A13678">
            <v>8901174</v>
          </cell>
          <cell r="B13678" t="str">
            <v>DUCT 행거</v>
          </cell>
          <cell r="C13678" t="str">
            <v>W 500 - 1단</v>
          </cell>
          <cell r="D13678" t="str">
            <v>개소</v>
          </cell>
        </row>
        <row r="13679">
          <cell r="A13679">
            <v>8901175</v>
          </cell>
          <cell r="B13679" t="str">
            <v>DUCT 행거</v>
          </cell>
          <cell r="C13679" t="str">
            <v>W 600 - 1단</v>
          </cell>
          <cell r="D13679" t="str">
            <v>개소</v>
          </cell>
        </row>
        <row r="13680">
          <cell r="A13680">
            <v>8901176</v>
          </cell>
          <cell r="B13680" t="str">
            <v>DUCT 행거</v>
          </cell>
          <cell r="C13680" t="str">
            <v>W 700 - 1단</v>
          </cell>
          <cell r="D13680" t="str">
            <v>개소</v>
          </cell>
        </row>
        <row r="13681">
          <cell r="A13681">
            <v>8901180</v>
          </cell>
          <cell r="B13681" t="str">
            <v>옥외전주(CONC' 16m)</v>
          </cell>
          <cell r="C13681" t="str">
            <v>TYPE "A"</v>
          </cell>
          <cell r="D13681" t="str">
            <v>개소</v>
          </cell>
        </row>
        <row r="13682">
          <cell r="A13682">
            <v>8901181</v>
          </cell>
          <cell r="B13682" t="str">
            <v>옥외전주(CONC' 16m)</v>
          </cell>
          <cell r="C13682" t="str">
            <v>TYPE "B"</v>
          </cell>
          <cell r="D13682" t="str">
            <v>개소</v>
          </cell>
        </row>
        <row r="13683">
          <cell r="A13683">
            <v>8901182</v>
          </cell>
          <cell r="B13683" t="str">
            <v>옥외전주(CONC' 16m)</v>
          </cell>
          <cell r="C13683" t="str">
            <v>TYPE "C"</v>
          </cell>
          <cell r="D13683" t="str">
            <v>개소</v>
          </cell>
        </row>
        <row r="13684">
          <cell r="A13684">
            <v>8901185</v>
          </cell>
          <cell r="B13684" t="str">
            <v>한전인입전주설치</v>
          </cell>
          <cell r="C13684" t="str">
            <v xml:space="preserve"> </v>
          </cell>
          <cell r="D13684" t="str">
            <v>개소</v>
          </cell>
        </row>
        <row r="13685">
          <cell r="A13685">
            <v>8901187</v>
          </cell>
          <cell r="B13685" t="str">
            <v>전력맨홀</v>
          </cell>
          <cell r="C13685" t="str">
            <v>800x800x800</v>
          </cell>
          <cell r="D13685" t="str">
            <v>개소</v>
          </cell>
        </row>
        <row r="13686">
          <cell r="A13686">
            <v>8901188</v>
          </cell>
          <cell r="B13686" t="str">
            <v>전력맨홀</v>
          </cell>
          <cell r="C13686" t="str">
            <v>1000x1000x1000</v>
          </cell>
          <cell r="D13686" t="str">
            <v>개소</v>
          </cell>
        </row>
        <row r="13687">
          <cell r="A13687">
            <v>8901189</v>
          </cell>
          <cell r="B13687" t="str">
            <v>전력맨홀</v>
          </cell>
          <cell r="C13687" t="str">
            <v>1500x2000x1500</v>
          </cell>
          <cell r="D13687" t="str">
            <v>개소</v>
          </cell>
        </row>
        <row r="13688">
          <cell r="A13688">
            <v>8901190</v>
          </cell>
          <cell r="B13688" t="str">
            <v>전력맨홀</v>
          </cell>
          <cell r="C13688" t="str">
            <v>2000x1500x2000</v>
          </cell>
          <cell r="D13688" t="str">
            <v>개소</v>
          </cell>
        </row>
        <row r="13689">
          <cell r="A13689">
            <v>8901191</v>
          </cell>
          <cell r="B13689" t="str">
            <v>수동발신기세트</v>
          </cell>
          <cell r="C13689" t="str">
            <v>단독형(SUS)</v>
          </cell>
          <cell r="D13689" t="str">
            <v>개소</v>
          </cell>
        </row>
        <row r="13690">
          <cell r="A13690">
            <v>8901192</v>
          </cell>
          <cell r="B13690" t="str">
            <v>수동발신기세트</v>
          </cell>
          <cell r="C13690" t="str">
            <v>단독형(STEEL)</v>
          </cell>
          <cell r="D13690" t="str">
            <v>개소</v>
          </cell>
        </row>
        <row r="13691">
          <cell r="A13691">
            <v>8901193</v>
          </cell>
          <cell r="B13691" t="str">
            <v>수동발신기세트</v>
          </cell>
          <cell r="C13691" t="str">
            <v>소화전부착형</v>
          </cell>
          <cell r="D13691" t="str">
            <v>개소</v>
          </cell>
        </row>
        <row r="13692">
          <cell r="A13692">
            <v>8901194</v>
          </cell>
          <cell r="B13692" t="str">
            <v>옥외소화전표시등</v>
          </cell>
          <cell r="C13692" t="str">
            <v xml:space="preserve"> </v>
          </cell>
          <cell r="D13692" t="str">
            <v>개소</v>
          </cell>
        </row>
        <row r="13693">
          <cell r="A13693">
            <v>8901197</v>
          </cell>
          <cell r="B13693" t="str">
            <v>피뢰침 지지 및 기초대</v>
          </cell>
          <cell r="C13693" t="str">
            <v xml:space="preserve"> </v>
          </cell>
          <cell r="D13693" t="str">
            <v>식</v>
          </cell>
        </row>
        <row r="13694">
          <cell r="A13694">
            <v>8901198</v>
          </cell>
          <cell r="B13694" t="str">
            <v>피뢰침</v>
          </cell>
          <cell r="C13694" t="str">
            <v>13m</v>
          </cell>
          <cell r="D13694" t="str">
            <v>개소</v>
          </cell>
        </row>
        <row r="13695">
          <cell r="A13695">
            <v>8901200</v>
          </cell>
          <cell r="B13695" t="str">
            <v>피뢰침</v>
          </cell>
          <cell r="C13695" t="str">
            <v>4m</v>
          </cell>
          <cell r="D13695" t="str">
            <v>개소</v>
          </cell>
        </row>
        <row r="13696">
          <cell r="A13696">
            <v>8901201</v>
          </cell>
          <cell r="B13696" t="str">
            <v>피뢰침</v>
          </cell>
          <cell r="C13696" t="str">
            <v>5m</v>
          </cell>
          <cell r="D13696" t="str">
            <v>개소</v>
          </cell>
        </row>
        <row r="13697">
          <cell r="A13697">
            <v>8901202</v>
          </cell>
          <cell r="B13697" t="str">
            <v>피뢰침</v>
          </cell>
          <cell r="C13697" t="str">
            <v>6m</v>
          </cell>
          <cell r="D13697" t="str">
            <v>개소</v>
          </cell>
        </row>
        <row r="13698">
          <cell r="A13698">
            <v>8901203</v>
          </cell>
          <cell r="B13698" t="str">
            <v>피뢰침</v>
          </cell>
          <cell r="C13698" t="str">
            <v>7m</v>
          </cell>
          <cell r="D13698" t="str">
            <v>개소</v>
          </cell>
        </row>
        <row r="13699">
          <cell r="A13699">
            <v>8901204</v>
          </cell>
          <cell r="B13699" t="str">
            <v>피뢰도선지지금구</v>
          </cell>
          <cell r="C13699" t="str">
            <v xml:space="preserve"> </v>
          </cell>
          <cell r="D13699" t="str">
            <v>개소</v>
          </cell>
        </row>
        <row r="13700">
          <cell r="A13700">
            <v>8901205</v>
          </cell>
          <cell r="B13700" t="str">
            <v>피뢰침지지</v>
          </cell>
          <cell r="C13700" t="str">
            <v xml:space="preserve"> </v>
          </cell>
          <cell r="D13700" t="str">
            <v>개소</v>
          </cell>
        </row>
        <row r="13701">
          <cell r="A13701">
            <v>8901206</v>
          </cell>
          <cell r="B13701" t="str">
            <v>접지단자함</v>
          </cell>
          <cell r="C13701" t="str">
            <v>8 CCT</v>
          </cell>
          <cell r="D13701" t="str">
            <v>면</v>
          </cell>
        </row>
        <row r="13702">
          <cell r="A13702">
            <v>8901207</v>
          </cell>
          <cell r="B13702" t="str">
            <v>접지단자함</v>
          </cell>
          <cell r="C13702" t="str">
            <v>9 CCT</v>
          </cell>
          <cell r="D13702" t="str">
            <v>면</v>
          </cell>
        </row>
        <row r="13703">
          <cell r="A13703">
            <v>8901208</v>
          </cell>
          <cell r="B13703" t="str">
            <v>접지단자함</v>
          </cell>
          <cell r="C13703" t="str">
            <v>10 CCT</v>
          </cell>
          <cell r="D13703" t="str">
            <v>면</v>
          </cell>
        </row>
        <row r="13704">
          <cell r="A13704">
            <v>8901209</v>
          </cell>
          <cell r="B13704" t="str">
            <v>접지용접개소</v>
          </cell>
          <cell r="C13704" t="str">
            <v>접지선</v>
          </cell>
          <cell r="D13704" t="str">
            <v>개소</v>
          </cell>
        </row>
        <row r="13705">
          <cell r="A13705">
            <v>8901210</v>
          </cell>
          <cell r="B13705" t="str">
            <v>TV공시청 안테나</v>
          </cell>
          <cell r="C13705" t="str">
            <v xml:space="preserve"> </v>
          </cell>
          <cell r="D13705" t="str">
            <v>개소</v>
          </cell>
        </row>
        <row r="13706">
          <cell r="A13706">
            <v>8901211</v>
          </cell>
          <cell r="B13706" t="str">
            <v>접지공사</v>
          </cell>
          <cell r="C13706" t="str">
            <v>2 종</v>
          </cell>
          <cell r="D13706" t="str">
            <v>개소</v>
          </cell>
        </row>
        <row r="13707">
          <cell r="A13707">
            <v>8901212</v>
          </cell>
          <cell r="B13707" t="str">
            <v>접지공사</v>
          </cell>
          <cell r="C13707" t="str">
            <v>3 종</v>
          </cell>
          <cell r="D13707" t="str">
            <v>개소</v>
          </cell>
        </row>
        <row r="13708">
          <cell r="A13708">
            <v>8901213</v>
          </cell>
          <cell r="B13708" t="str">
            <v>THERMIT용접</v>
          </cell>
          <cell r="C13708" t="str">
            <v>CROSS 100+100</v>
          </cell>
          <cell r="D13708" t="str">
            <v>개소</v>
          </cell>
        </row>
        <row r="13709">
          <cell r="A13709">
            <v>8901214</v>
          </cell>
          <cell r="B13709" t="str">
            <v>THERMIT용접</v>
          </cell>
          <cell r="C13709" t="str">
            <v>동선과 BC 100</v>
          </cell>
          <cell r="D13709" t="str">
            <v>개소</v>
          </cell>
        </row>
        <row r="13710">
          <cell r="A13710">
            <v>8901215</v>
          </cell>
          <cell r="B13710" t="str">
            <v>THERMIT용접</v>
          </cell>
          <cell r="C13710" t="str">
            <v>TEE 100+38</v>
          </cell>
          <cell r="D13710" t="str">
            <v>개소</v>
          </cell>
        </row>
        <row r="13711">
          <cell r="A13711">
            <v>8901216</v>
          </cell>
          <cell r="B13711" t="str">
            <v>THERMIT용접</v>
          </cell>
          <cell r="C13711" t="str">
            <v>TEE 100+100</v>
          </cell>
          <cell r="D13711" t="str">
            <v>개소</v>
          </cell>
        </row>
        <row r="13712">
          <cell r="A13712">
            <v>8901217</v>
          </cell>
          <cell r="B13712" t="str">
            <v>THERMIT용접</v>
          </cell>
          <cell r="C13712" t="str">
            <v>접지동봉과 BC</v>
          </cell>
          <cell r="D13712" t="str">
            <v>개소</v>
          </cell>
        </row>
        <row r="13713">
          <cell r="A13713">
            <v>8901219</v>
          </cell>
          <cell r="B13713" t="str">
            <v>콘크리트기초</v>
          </cell>
          <cell r="C13713" t="str">
            <v xml:space="preserve"> </v>
          </cell>
          <cell r="D13713" t="str">
            <v>개소</v>
          </cell>
        </row>
        <row r="13714">
          <cell r="A13714">
            <v>8901220</v>
          </cell>
          <cell r="B13714" t="str">
            <v>외등기초</v>
          </cell>
          <cell r="C13714" t="str">
            <v>접지(유)</v>
          </cell>
          <cell r="D13714" t="str">
            <v>개소</v>
          </cell>
        </row>
        <row r="13715">
          <cell r="A13715">
            <v>8901221</v>
          </cell>
          <cell r="B13715" t="str">
            <v>외등기초</v>
          </cell>
          <cell r="C13715" t="str">
            <v>접지(무)</v>
          </cell>
          <cell r="D13715" t="str">
            <v>개소</v>
          </cell>
        </row>
        <row r="13716">
          <cell r="A13716">
            <v>8901222</v>
          </cell>
          <cell r="B13716" t="str">
            <v>정원등기초</v>
          </cell>
          <cell r="C13716" t="str">
            <v>접지(유)</v>
          </cell>
          <cell r="D13716" t="str">
            <v>개소</v>
          </cell>
        </row>
        <row r="13717">
          <cell r="A13717">
            <v>8901223</v>
          </cell>
          <cell r="B13717" t="str">
            <v>정원등기초</v>
          </cell>
          <cell r="C13717" t="str">
            <v>접지(무)</v>
          </cell>
          <cell r="D13717" t="str">
            <v>개소</v>
          </cell>
        </row>
        <row r="13718">
          <cell r="A13718">
            <v>8901224</v>
          </cell>
          <cell r="B13718" t="str">
            <v>제어등기초</v>
          </cell>
          <cell r="C13718" t="str">
            <v>접지(유)</v>
          </cell>
          <cell r="D13718" t="str">
            <v>개소</v>
          </cell>
        </row>
        <row r="13719">
          <cell r="A13719">
            <v>8901225</v>
          </cell>
          <cell r="B13719" t="str">
            <v>제어등기초</v>
          </cell>
          <cell r="C13719" t="str">
            <v>접지(무)</v>
          </cell>
          <cell r="D13719" t="str">
            <v>개소</v>
          </cell>
        </row>
        <row r="13720">
          <cell r="A13720">
            <v>8901226</v>
          </cell>
          <cell r="B13720" t="str">
            <v>가로등기초</v>
          </cell>
          <cell r="C13720" t="str">
            <v>접지(유)</v>
          </cell>
          <cell r="D13720" t="str">
            <v>개소</v>
          </cell>
        </row>
        <row r="13721">
          <cell r="A13721">
            <v>8901227</v>
          </cell>
          <cell r="B13721" t="str">
            <v>가로등기초</v>
          </cell>
          <cell r="C13721" t="str">
            <v>접지(무)</v>
          </cell>
          <cell r="D13721" t="str">
            <v>개소</v>
          </cell>
        </row>
        <row r="13722">
          <cell r="A13722">
            <v>8901229</v>
          </cell>
          <cell r="B13722" t="str">
            <v>스위치 기초대</v>
          </cell>
          <cell r="C13722" t="str">
            <v>접지(유)</v>
          </cell>
          <cell r="D13722" t="str">
            <v>개소</v>
          </cell>
        </row>
        <row r="13723">
          <cell r="A13723">
            <v>8901400</v>
          </cell>
          <cell r="B13723" t="str">
            <v>통신수공 1호</v>
          </cell>
          <cell r="C13723" t="str">
            <v>900x450x700</v>
          </cell>
          <cell r="D13723" t="str">
            <v>개소</v>
          </cell>
        </row>
        <row r="13724">
          <cell r="A13724">
            <v>8901401</v>
          </cell>
          <cell r="B13724" t="str">
            <v>통신수공 2호</v>
          </cell>
          <cell r="C13724" t="str">
            <v>2000x1000x1400</v>
          </cell>
          <cell r="D13724" t="str">
            <v>개소</v>
          </cell>
        </row>
        <row r="13725">
          <cell r="A13725">
            <v>8901402</v>
          </cell>
          <cell r="B13725" t="str">
            <v>TV공시청안테나</v>
          </cell>
          <cell r="C13725" t="str">
            <v>기초</v>
          </cell>
          <cell r="D13725" t="str">
            <v>개소</v>
          </cell>
        </row>
        <row r="13726">
          <cell r="A13726">
            <v>8901403</v>
          </cell>
          <cell r="B13726" t="str">
            <v>TV공시청안테나(SUS)</v>
          </cell>
          <cell r="C13726" t="str">
            <v>안테나</v>
          </cell>
          <cell r="D13726" t="str">
            <v>개소</v>
          </cell>
        </row>
        <row r="13727">
          <cell r="A13727">
            <v>8901404</v>
          </cell>
          <cell r="B13727" t="str">
            <v>TV공시청안테나(SUS)</v>
          </cell>
          <cell r="C13727" t="str">
            <v>안테나+혼합기 H/L</v>
          </cell>
          <cell r="D13727" t="str">
            <v>개소</v>
          </cell>
        </row>
        <row r="13728">
          <cell r="A13728">
            <v>8901405</v>
          </cell>
          <cell r="B13728" t="str">
            <v>TV공시청안테나(SUS)</v>
          </cell>
          <cell r="C13728" t="str">
            <v>안테나+혼합기(H/L+V/U)</v>
          </cell>
          <cell r="D13728" t="str">
            <v>개소</v>
          </cell>
        </row>
        <row r="13729">
          <cell r="A13729">
            <v>8901406</v>
          </cell>
          <cell r="B13729" t="str">
            <v>TV공시청안테나</v>
          </cell>
          <cell r="C13729" t="str">
            <v>STEEL</v>
          </cell>
          <cell r="D13729" t="str">
            <v>개소</v>
          </cell>
        </row>
        <row r="13730">
          <cell r="A13730">
            <v>8901407</v>
          </cell>
          <cell r="B13730" t="str">
            <v>안테나</v>
          </cell>
          <cell r="C13730" t="str">
            <v>UHF/VHF</v>
          </cell>
          <cell r="D13730" t="str">
            <v>SET</v>
          </cell>
        </row>
        <row r="13731">
          <cell r="A13731">
            <v>8901408</v>
          </cell>
          <cell r="B13731" t="str">
            <v>위성</v>
          </cell>
          <cell r="C13731" t="str">
            <v>AS/BS</v>
          </cell>
          <cell r="D13731" t="str">
            <v>SET</v>
          </cell>
        </row>
        <row r="13732">
          <cell r="A13732">
            <v>8901409</v>
          </cell>
          <cell r="B13732" t="str">
            <v>HEAD END RACK</v>
          </cell>
          <cell r="C13732" t="str">
            <v xml:space="preserve"> </v>
          </cell>
          <cell r="D13732" t="str">
            <v>SET</v>
          </cell>
        </row>
        <row r="13733">
          <cell r="A13733">
            <v>8901410</v>
          </cell>
          <cell r="B13733" t="str">
            <v>접지공사</v>
          </cell>
          <cell r="C13733" t="str">
            <v>1 종</v>
          </cell>
          <cell r="D13733" t="str">
            <v>개소</v>
          </cell>
        </row>
        <row r="13734">
          <cell r="A13734">
            <v>8901411</v>
          </cell>
          <cell r="B13734" t="str">
            <v>AMP(RACK)</v>
          </cell>
          <cell r="C13734" t="str">
            <v>240W</v>
          </cell>
          <cell r="D13734" t="str">
            <v>SET</v>
          </cell>
        </row>
        <row r="13735">
          <cell r="A13735">
            <v>8901412</v>
          </cell>
          <cell r="B13735" t="str">
            <v>접지공사</v>
          </cell>
          <cell r="C13735" t="str">
            <v>3 종</v>
          </cell>
          <cell r="D13735" t="str">
            <v>개소</v>
          </cell>
        </row>
        <row r="13736">
          <cell r="A13736">
            <v>8901413</v>
          </cell>
          <cell r="B13736" t="str">
            <v>AMP(RACK)</v>
          </cell>
          <cell r="C13736" t="str">
            <v>480W</v>
          </cell>
          <cell r="D13736" t="str">
            <v>SET</v>
          </cell>
        </row>
        <row r="13737">
          <cell r="A13737">
            <v>8901414</v>
          </cell>
          <cell r="B13737" t="str">
            <v>AMP(RACK)</v>
          </cell>
          <cell r="C13737" t="str">
            <v>600W</v>
          </cell>
          <cell r="D13737" t="str">
            <v>SET</v>
          </cell>
        </row>
        <row r="13738">
          <cell r="A13738">
            <v>8901415</v>
          </cell>
          <cell r="B13738" t="str">
            <v>AMP(RACK)</v>
          </cell>
          <cell r="C13738" t="str">
            <v>720W</v>
          </cell>
          <cell r="D13738" t="str">
            <v>SET</v>
          </cell>
        </row>
        <row r="13739">
          <cell r="A13739">
            <v>8901417</v>
          </cell>
          <cell r="B13739" t="str">
            <v>AMP(RACK)</v>
          </cell>
          <cell r="C13739" t="str">
            <v>900W</v>
          </cell>
          <cell r="D13739" t="str">
            <v>SET</v>
          </cell>
        </row>
        <row r="13740">
          <cell r="A13740">
            <v>8901420</v>
          </cell>
          <cell r="B13740" t="str">
            <v>전관 방송설비</v>
          </cell>
          <cell r="C13740" t="str">
            <v xml:space="preserve"> </v>
          </cell>
          <cell r="D13740" t="str">
            <v>식</v>
          </cell>
        </row>
        <row r="13741">
          <cell r="A13741">
            <v>8901421</v>
          </cell>
          <cell r="B13741" t="str">
            <v>화상강의실 방송설비</v>
          </cell>
          <cell r="C13741" t="str">
            <v xml:space="preserve"> </v>
          </cell>
          <cell r="D13741" t="str">
            <v>식</v>
          </cell>
        </row>
        <row r="13742">
          <cell r="A13742">
            <v>8901422</v>
          </cell>
          <cell r="B13742" t="str">
            <v>고급강의실(1)방송설비</v>
          </cell>
          <cell r="C13742" t="str">
            <v xml:space="preserve"> </v>
          </cell>
          <cell r="D13742" t="str">
            <v>식</v>
          </cell>
        </row>
        <row r="13743">
          <cell r="A13743">
            <v>8901423</v>
          </cell>
          <cell r="B13743" t="str">
            <v>고급강의실(2)방송설비</v>
          </cell>
          <cell r="C13743" t="str">
            <v xml:space="preserve"> </v>
          </cell>
          <cell r="D13743" t="str">
            <v>식</v>
          </cell>
        </row>
        <row r="13744">
          <cell r="A13744">
            <v>8901424</v>
          </cell>
          <cell r="B13744" t="str">
            <v>강의실 방송설비</v>
          </cell>
          <cell r="C13744" t="str">
            <v xml:space="preserve"> </v>
          </cell>
          <cell r="D13744" t="str">
            <v>식</v>
          </cell>
        </row>
        <row r="13745">
          <cell r="A13745">
            <v>8901430</v>
          </cell>
          <cell r="B13745" t="str">
            <v>ANT AGC 반</v>
          </cell>
          <cell r="C13745" t="str">
            <v xml:space="preserve"> </v>
          </cell>
          <cell r="D13745" t="str">
            <v>SET</v>
          </cell>
        </row>
        <row r="13746">
          <cell r="A13746">
            <v>8901431</v>
          </cell>
          <cell r="B13746" t="str">
            <v>HEAD END 반</v>
          </cell>
          <cell r="C13746" t="str">
            <v xml:space="preserve"> </v>
          </cell>
          <cell r="D13746" t="str">
            <v>SET</v>
          </cell>
        </row>
        <row r="13747">
          <cell r="A13747">
            <v>8901432</v>
          </cell>
          <cell r="B13747" t="str">
            <v>TV장치함</v>
          </cell>
          <cell r="C13747" t="str">
            <v>TYPE "A"</v>
          </cell>
          <cell r="D13747" t="str">
            <v>SET</v>
          </cell>
        </row>
        <row r="13748">
          <cell r="A13748">
            <v>8901433</v>
          </cell>
          <cell r="B13748" t="str">
            <v>TV장치함</v>
          </cell>
          <cell r="C13748" t="str">
            <v>TYPE "B"</v>
          </cell>
          <cell r="D13748" t="str">
            <v>SET</v>
          </cell>
        </row>
        <row r="13749">
          <cell r="A13749">
            <v>8901434</v>
          </cell>
          <cell r="B13749" t="str">
            <v>TV장치함</v>
          </cell>
          <cell r="C13749" t="str">
            <v>TYPE "C"</v>
          </cell>
          <cell r="D13749" t="str">
            <v>SET</v>
          </cell>
        </row>
        <row r="13750">
          <cell r="A13750">
            <v>8901435</v>
          </cell>
          <cell r="B13750" t="str">
            <v>ANT HEAD END</v>
          </cell>
          <cell r="C13750" t="str">
            <v xml:space="preserve"> </v>
          </cell>
          <cell r="D13750" t="str">
            <v>식</v>
          </cell>
        </row>
        <row r="13751">
          <cell r="A13751">
            <v>8901436</v>
          </cell>
          <cell r="B13751" t="str">
            <v>위성ANT</v>
          </cell>
          <cell r="C13751" t="str">
            <v xml:space="preserve"> </v>
          </cell>
          <cell r="D13751" t="str">
            <v>식</v>
          </cell>
        </row>
        <row r="13752">
          <cell r="A13752">
            <v>8901437</v>
          </cell>
          <cell r="B13752" t="str">
            <v>지하공동구 CATV</v>
          </cell>
          <cell r="C13752" t="str">
            <v xml:space="preserve"> </v>
          </cell>
          <cell r="D13752" t="str">
            <v>식</v>
          </cell>
        </row>
        <row r="13753">
          <cell r="A13753">
            <v>8901438</v>
          </cell>
          <cell r="B13753" t="str">
            <v>관리동 HEAD END RACK  CONSOL</v>
          </cell>
          <cell r="C13753" t="str">
            <v xml:space="preserve"> </v>
          </cell>
          <cell r="D13753" t="str">
            <v>식</v>
          </cell>
        </row>
        <row r="13754">
          <cell r="A13754">
            <v>8901440</v>
          </cell>
          <cell r="B13754" t="str">
            <v>관리실 AMP SYSTEM</v>
          </cell>
          <cell r="C13754" t="str">
            <v xml:space="preserve"> </v>
          </cell>
          <cell r="D13754" t="str">
            <v>SET</v>
          </cell>
        </row>
        <row r="13755">
          <cell r="A13755">
            <v>8901441</v>
          </cell>
          <cell r="B13755" t="str">
            <v>경비실 AMP SYSTEM</v>
          </cell>
          <cell r="C13755" t="str">
            <v>101,106동</v>
          </cell>
          <cell r="D13755" t="str">
            <v>SET</v>
          </cell>
        </row>
        <row r="13756">
          <cell r="A13756">
            <v>8901442</v>
          </cell>
          <cell r="B13756" t="str">
            <v>경비실 AMP SYSTEM</v>
          </cell>
          <cell r="C13756" t="str">
            <v>102,103,105동</v>
          </cell>
          <cell r="D13756" t="str">
            <v>SET</v>
          </cell>
        </row>
        <row r="13757">
          <cell r="A13757">
            <v>8901443</v>
          </cell>
          <cell r="B13757" t="str">
            <v>경비실 AMP SYSTEM</v>
          </cell>
          <cell r="C13757" t="str">
            <v>104동,107동</v>
          </cell>
          <cell r="D13757" t="str">
            <v>SET</v>
          </cell>
        </row>
        <row r="13758">
          <cell r="A13758">
            <v>8901444</v>
          </cell>
          <cell r="B13758" t="str">
            <v>경비실 AMP SYSTEM</v>
          </cell>
          <cell r="C13758" t="str">
            <v>108동</v>
          </cell>
          <cell r="D13758" t="str">
            <v>SET</v>
          </cell>
        </row>
        <row r="13759">
          <cell r="A13759">
            <v>8901445</v>
          </cell>
          <cell r="B13759" t="str">
            <v>상가용 AMP SYSTEM</v>
          </cell>
          <cell r="C13759" t="str">
            <v xml:space="preserve"> </v>
          </cell>
          <cell r="D13759" t="str">
            <v>SET</v>
          </cell>
        </row>
        <row r="13760">
          <cell r="A13760">
            <v>8901461</v>
          </cell>
          <cell r="B13760" t="str">
            <v>정원등기초</v>
          </cell>
          <cell r="C13760" t="str">
            <v xml:space="preserve"> </v>
          </cell>
          <cell r="D13760" t="str">
            <v>개소</v>
          </cell>
        </row>
        <row r="13761">
          <cell r="A13761">
            <v>8901465</v>
          </cell>
          <cell r="B13761" t="str">
            <v>외등기초</v>
          </cell>
          <cell r="C13761" t="str">
            <v>접지(유)</v>
          </cell>
          <cell r="D13761" t="str">
            <v>개소</v>
          </cell>
        </row>
        <row r="13762">
          <cell r="A13762">
            <v>8901470</v>
          </cell>
          <cell r="B13762" t="str">
            <v>외등기초</v>
          </cell>
          <cell r="C13762" t="str">
            <v xml:space="preserve"> </v>
          </cell>
          <cell r="D13762" t="str">
            <v>개소</v>
          </cell>
        </row>
        <row r="13763">
          <cell r="A13763">
            <v>8901492</v>
          </cell>
          <cell r="B13763" t="str">
            <v>수동발신기세트</v>
          </cell>
          <cell r="C13763" t="str">
            <v>소화전내장형</v>
          </cell>
          <cell r="D13763" t="str">
            <v>세트</v>
          </cell>
        </row>
        <row r="13764">
          <cell r="A13764">
            <v>8903001</v>
          </cell>
          <cell r="B13764" t="str">
            <v>핸드홀</v>
          </cell>
          <cell r="C13764" t="str">
            <v>600x600x600</v>
          </cell>
          <cell r="D13764" t="str">
            <v>개소</v>
          </cell>
        </row>
        <row r="13765">
          <cell r="A13765">
            <v>8903002</v>
          </cell>
          <cell r="B13765" t="str">
            <v>맨홀</v>
          </cell>
          <cell r="C13765" t="str">
            <v>600x600x600</v>
          </cell>
          <cell r="D13765" t="str">
            <v>개소</v>
          </cell>
        </row>
        <row r="13766">
          <cell r="A13766">
            <v>8903003</v>
          </cell>
          <cell r="B13766" t="str">
            <v>맨홀</v>
          </cell>
          <cell r="C13766" t="str">
            <v>1500x1500x1000</v>
          </cell>
          <cell r="D13766" t="str">
            <v>개소</v>
          </cell>
        </row>
        <row r="13767">
          <cell r="A13767">
            <v>8903006</v>
          </cell>
          <cell r="B13767" t="str">
            <v>등기구보강</v>
          </cell>
          <cell r="C13767" t="str">
            <v>형광등용(2/32W)</v>
          </cell>
          <cell r="D13767" t="str">
            <v xml:space="preserve">개소  </v>
          </cell>
        </row>
        <row r="13768">
          <cell r="A13768">
            <v>8903007</v>
          </cell>
          <cell r="B13768" t="str">
            <v>등기구보강</v>
          </cell>
          <cell r="C13768" t="str">
            <v>백열등</v>
          </cell>
          <cell r="D13768" t="str">
            <v xml:space="preserve">개소  </v>
          </cell>
        </row>
        <row r="13769">
          <cell r="A13769">
            <v>8903008</v>
          </cell>
          <cell r="B13769" t="str">
            <v>BOX 주변정리</v>
          </cell>
          <cell r="C13769" t="str">
            <v xml:space="preserve"> </v>
          </cell>
          <cell r="D13769" t="str">
            <v xml:space="preserve">개소  </v>
          </cell>
        </row>
        <row r="13770">
          <cell r="A13770">
            <v>8903009</v>
          </cell>
          <cell r="B13770" t="str">
            <v>등기구 보강</v>
          </cell>
          <cell r="C13770" t="str">
            <v>아파트용</v>
          </cell>
          <cell r="D13770" t="str">
            <v xml:space="preserve">개소  </v>
          </cell>
        </row>
        <row r="13771">
          <cell r="A13771">
            <v>8903010</v>
          </cell>
          <cell r="B13771" t="str">
            <v>터파기</v>
          </cell>
          <cell r="C13771" t="str">
            <v>기계:70 인력:30%</v>
          </cell>
          <cell r="D13771" t="str">
            <v>M3</v>
          </cell>
        </row>
        <row r="13772">
          <cell r="A13772">
            <v>8903011</v>
          </cell>
          <cell r="B13772" t="str">
            <v>되메우고,다짐</v>
          </cell>
          <cell r="C13772" t="str">
            <v>기계:70 인력:30%</v>
          </cell>
          <cell r="D13772" t="str">
            <v>M3</v>
          </cell>
        </row>
        <row r="13773">
          <cell r="A13773">
            <v>8903012</v>
          </cell>
          <cell r="B13773" t="str">
            <v>잔토처리</v>
          </cell>
          <cell r="C13773" t="str">
            <v>현장내</v>
          </cell>
          <cell r="D13773" t="str">
            <v>M3</v>
          </cell>
        </row>
        <row r="13774">
          <cell r="A13774">
            <v>8903013</v>
          </cell>
          <cell r="B13774" t="str">
            <v>접지봉매설</v>
          </cell>
          <cell r="C13774" t="str">
            <v>18Dx2400mmx1EA</v>
          </cell>
          <cell r="D13774" t="str">
            <v>개소</v>
          </cell>
        </row>
        <row r="13775">
          <cell r="A13775">
            <v>8903014</v>
          </cell>
          <cell r="B13775" t="str">
            <v>접지봉매설</v>
          </cell>
          <cell r="C13775" t="str">
            <v>18Dx2400mmx3EA</v>
          </cell>
          <cell r="D13775" t="str">
            <v>개소</v>
          </cell>
        </row>
        <row r="13776">
          <cell r="A13776">
            <v>8903015</v>
          </cell>
          <cell r="B13776" t="str">
            <v>접지봉매설</v>
          </cell>
          <cell r="C13776" t="str">
            <v>18Dx2400mmx4EA</v>
          </cell>
          <cell r="D13776" t="str">
            <v>개소</v>
          </cell>
        </row>
        <row r="13777">
          <cell r="A13777">
            <v>8903016</v>
          </cell>
          <cell r="B13777" t="str">
            <v>접지봉매설</v>
          </cell>
          <cell r="C13777" t="str">
            <v>18Dx2400mmx5EA</v>
          </cell>
          <cell r="D13777" t="str">
            <v>개소</v>
          </cell>
        </row>
        <row r="13778">
          <cell r="A13778">
            <v>8903017</v>
          </cell>
          <cell r="B13778" t="str">
            <v>접지봉매설</v>
          </cell>
          <cell r="C13778" t="str">
            <v>16Dx1800mmx1EA</v>
          </cell>
          <cell r="D13778" t="str">
            <v>개소</v>
          </cell>
        </row>
        <row r="13779">
          <cell r="A13779">
            <v>8903018</v>
          </cell>
          <cell r="B13779" t="str">
            <v>접지봉매설</v>
          </cell>
          <cell r="C13779" t="str">
            <v>16Dx1800mmx3EA</v>
          </cell>
          <cell r="D13779" t="str">
            <v>개소</v>
          </cell>
        </row>
        <row r="13780">
          <cell r="A13780">
            <v>8903019</v>
          </cell>
          <cell r="B13780" t="str">
            <v>접지봉매설</v>
          </cell>
          <cell r="C13780" t="str">
            <v>16Dx1800mmx4EA</v>
          </cell>
          <cell r="D13780" t="str">
            <v>개소</v>
          </cell>
        </row>
        <row r="13781">
          <cell r="A13781">
            <v>8903020</v>
          </cell>
          <cell r="B13781" t="str">
            <v>접지봉매설</v>
          </cell>
          <cell r="C13781" t="str">
            <v>16Dx1800mmx5EA</v>
          </cell>
          <cell r="D13781" t="str">
            <v>개소</v>
          </cell>
        </row>
        <row r="13782">
          <cell r="A13782">
            <v>8903021</v>
          </cell>
          <cell r="B13782" t="str">
            <v>접지동판매설</v>
          </cell>
          <cell r="C13782" t="str">
            <v>1.5x300x300mmx1EA</v>
          </cell>
          <cell r="D13782" t="str">
            <v>개소</v>
          </cell>
        </row>
        <row r="13783">
          <cell r="A13783">
            <v>8903022</v>
          </cell>
          <cell r="B13783" t="str">
            <v>접지동판매설</v>
          </cell>
          <cell r="C13783" t="str">
            <v>1.5x300x300mmx3EA</v>
          </cell>
          <cell r="D13783" t="str">
            <v>개소</v>
          </cell>
        </row>
        <row r="13784">
          <cell r="A13784">
            <v>8903023</v>
          </cell>
          <cell r="B13784" t="str">
            <v>접지동판매설</v>
          </cell>
          <cell r="C13784" t="str">
            <v>1.5x300x300mmx4EA</v>
          </cell>
          <cell r="D13784" t="str">
            <v>개소</v>
          </cell>
        </row>
        <row r="13785">
          <cell r="A13785">
            <v>8903024</v>
          </cell>
          <cell r="B13785" t="str">
            <v>접지단자함</v>
          </cell>
          <cell r="C13785" t="str">
            <v>1회로용</v>
          </cell>
          <cell r="D13785" t="str">
            <v>면</v>
          </cell>
        </row>
        <row r="13786">
          <cell r="A13786">
            <v>8903025</v>
          </cell>
          <cell r="B13786" t="str">
            <v>접지단자함</v>
          </cell>
          <cell r="C13786" t="str">
            <v>2회로용</v>
          </cell>
          <cell r="D13786" t="str">
            <v>면</v>
          </cell>
        </row>
        <row r="13787">
          <cell r="A13787">
            <v>8903026</v>
          </cell>
          <cell r="B13787" t="str">
            <v>접지단자함</v>
          </cell>
          <cell r="C13787" t="str">
            <v>3회로용</v>
          </cell>
          <cell r="D13787" t="str">
            <v>면</v>
          </cell>
        </row>
        <row r="13788">
          <cell r="A13788">
            <v>8903027</v>
          </cell>
          <cell r="B13788" t="str">
            <v>접지단자함</v>
          </cell>
          <cell r="C13788" t="str">
            <v>4회로용</v>
          </cell>
          <cell r="D13788" t="str">
            <v>면</v>
          </cell>
        </row>
        <row r="13789">
          <cell r="A13789">
            <v>8903028</v>
          </cell>
          <cell r="B13789" t="str">
            <v>접지단자함</v>
          </cell>
          <cell r="C13789" t="str">
            <v>5회로용</v>
          </cell>
          <cell r="D13789" t="str">
            <v>면</v>
          </cell>
        </row>
        <row r="13790">
          <cell r="A13790">
            <v>8903029</v>
          </cell>
          <cell r="B13790" t="str">
            <v>접지단자함</v>
          </cell>
          <cell r="C13790" t="str">
            <v>6회로용</v>
          </cell>
          <cell r="D13790" t="str">
            <v>면</v>
          </cell>
        </row>
        <row r="13791">
          <cell r="A13791">
            <v>8903030</v>
          </cell>
          <cell r="B13791" t="str">
            <v>접지단자함</v>
          </cell>
          <cell r="C13791" t="str">
            <v>7회로용</v>
          </cell>
          <cell r="D13791" t="str">
            <v>면</v>
          </cell>
        </row>
        <row r="13792">
          <cell r="A13792">
            <v>8903031</v>
          </cell>
          <cell r="B13792" t="str">
            <v>접지단자함</v>
          </cell>
          <cell r="C13792" t="str">
            <v>8회로용</v>
          </cell>
          <cell r="D13792" t="str">
            <v>면</v>
          </cell>
        </row>
        <row r="13793">
          <cell r="A13793">
            <v>8903032</v>
          </cell>
          <cell r="B13793" t="str">
            <v>접지단자함</v>
          </cell>
          <cell r="C13793" t="str">
            <v>9회로용</v>
          </cell>
          <cell r="D13793" t="str">
            <v>면</v>
          </cell>
        </row>
        <row r="13794">
          <cell r="A13794">
            <v>8903033</v>
          </cell>
          <cell r="B13794" t="str">
            <v>접지단자함</v>
          </cell>
          <cell r="C13794" t="str">
            <v>10회로용</v>
          </cell>
          <cell r="D13794" t="str">
            <v>면</v>
          </cell>
        </row>
        <row r="13795">
          <cell r="A13795">
            <v>8903034</v>
          </cell>
          <cell r="B13795" t="str">
            <v>접지봉매설</v>
          </cell>
          <cell r="C13795" t="str">
            <v>18Dx2400mm x2EA</v>
          </cell>
          <cell r="D13795" t="str">
            <v>개소</v>
          </cell>
        </row>
        <row r="13796">
          <cell r="A13796">
            <v>8903036</v>
          </cell>
          <cell r="B13796" t="str">
            <v>GROUNDING TERMINAL BOX</v>
          </cell>
          <cell r="C13796" t="str">
            <v>13P</v>
          </cell>
          <cell r="D13796" t="str">
            <v>SHEET</v>
          </cell>
        </row>
        <row r="13797">
          <cell r="A13797">
            <v>8903038</v>
          </cell>
          <cell r="B13797" t="str">
            <v>접지봉매설</v>
          </cell>
          <cell r="C13797" t="str">
            <v>전해질 전도 전극봉</v>
          </cell>
          <cell r="D13797" t="str">
            <v>개소</v>
          </cell>
        </row>
        <row r="13798">
          <cell r="A13798">
            <v>8903039</v>
          </cell>
          <cell r="B13798" t="str">
            <v>접지단자함</v>
          </cell>
          <cell r="C13798" t="str">
            <v>18P</v>
          </cell>
          <cell r="D13798" t="str">
            <v>면</v>
          </cell>
        </row>
        <row r="13799">
          <cell r="A13799">
            <v>8903040</v>
          </cell>
          <cell r="B13799" t="str">
            <v>접지단자함</v>
          </cell>
          <cell r="C13799" t="str">
            <v>23P</v>
          </cell>
          <cell r="D13799" t="str">
            <v>면</v>
          </cell>
        </row>
        <row r="13800">
          <cell r="A13800">
            <v>8903041</v>
          </cell>
          <cell r="B13800" t="str">
            <v>TRANCH COVER</v>
          </cell>
          <cell r="C13800" t="str">
            <v>200W</v>
          </cell>
          <cell r="D13800" t="str">
            <v>M</v>
          </cell>
        </row>
        <row r="13801">
          <cell r="A13801">
            <v>8903042</v>
          </cell>
          <cell r="B13801" t="str">
            <v>TRANCH COVER</v>
          </cell>
          <cell r="C13801" t="str">
            <v>300W</v>
          </cell>
          <cell r="D13801" t="str">
            <v>M</v>
          </cell>
        </row>
        <row r="13802">
          <cell r="A13802">
            <v>8903043</v>
          </cell>
          <cell r="B13802" t="str">
            <v>TRANCH COVER</v>
          </cell>
          <cell r="C13802" t="str">
            <v>400W</v>
          </cell>
          <cell r="D13802" t="str">
            <v>M</v>
          </cell>
        </row>
        <row r="13803">
          <cell r="A13803">
            <v>8903044</v>
          </cell>
          <cell r="B13803" t="str">
            <v>TRANCH COVER</v>
          </cell>
          <cell r="C13803" t="str">
            <v>500W</v>
          </cell>
          <cell r="D13803" t="str">
            <v>M</v>
          </cell>
        </row>
        <row r="13804">
          <cell r="A13804">
            <v>8903045</v>
          </cell>
          <cell r="B13804" t="str">
            <v>TRANCH COVER</v>
          </cell>
          <cell r="C13804" t="str">
            <v>600W</v>
          </cell>
          <cell r="D13804" t="str">
            <v>M</v>
          </cell>
        </row>
        <row r="13805">
          <cell r="A13805">
            <v>8903046</v>
          </cell>
          <cell r="B13805" t="str">
            <v>TRANCH COVER</v>
          </cell>
          <cell r="C13805" t="str">
            <v>700W</v>
          </cell>
          <cell r="D13805" t="str">
            <v>M</v>
          </cell>
        </row>
        <row r="13806">
          <cell r="A13806">
            <v>8903047</v>
          </cell>
          <cell r="B13806" t="str">
            <v>TRANCH COVER</v>
          </cell>
          <cell r="C13806" t="str">
            <v>800W</v>
          </cell>
          <cell r="D13806" t="str">
            <v>M</v>
          </cell>
        </row>
        <row r="13807">
          <cell r="A13807">
            <v>8903048</v>
          </cell>
          <cell r="B13807" t="str">
            <v>TRANCH COVER</v>
          </cell>
          <cell r="C13807" t="str">
            <v>900W</v>
          </cell>
          <cell r="D13807" t="str">
            <v>M</v>
          </cell>
        </row>
        <row r="13808">
          <cell r="A13808">
            <v>8903049</v>
          </cell>
          <cell r="B13808" t="str">
            <v>TRANCH COVER</v>
          </cell>
          <cell r="C13808" t="str">
            <v>1000W</v>
          </cell>
          <cell r="D13808" t="str">
            <v>M</v>
          </cell>
        </row>
        <row r="13809">
          <cell r="A13809">
            <v>8903050</v>
          </cell>
          <cell r="B13809" t="str">
            <v>TRANCH COVER</v>
          </cell>
          <cell r="C13809" t="str">
            <v>1200W</v>
          </cell>
          <cell r="D13809" t="str">
            <v>M</v>
          </cell>
        </row>
        <row r="13810">
          <cell r="A13810">
            <v>8903053</v>
          </cell>
          <cell r="B13810" t="str">
            <v>CABLE TRAY PIT 행거</v>
          </cell>
          <cell r="C13810" t="str">
            <v>W 450 - 2단</v>
          </cell>
          <cell r="D13810" t="str">
            <v>개소</v>
          </cell>
        </row>
        <row r="13811">
          <cell r="A13811">
            <v>8903054</v>
          </cell>
          <cell r="B13811" t="str">
            <v>CABLE TRAY PIT 행거</v>
          </cell>
          <cell r="C13811" t="str">
            <v>W 600 - 2단</v>
          </cell>
          <cell r="D13811" t="str">
            <v>개소</v>
          </cell>
        </row>
        <row r="13812">
          <cell r="A13812">
            <v>8903057</v>
          </cell>
          <cell r="B13812" t="str">
            <v>접지봉매설</v>
          </cell>
          <cell r="C13812" t="str">
            <v>14Dx1000mmx3EA</v>
          </cell>
          <cell r="D13812" t="str">
            <v>개소</v>
          </cell>
        </row>
        <row r="13813">
          <cell r="A13813">
            <v>8903060</v>
          </cell>
          <cell r="B13813" t="str">
            <v>집합 SWITCH</v>
          </cell>
          <cell r="C13813" t="str">
            <v>1로 6개용</v>
          </cell>
          <cell r="D13813" t="str">
            <v>면</v>
          </cell>
        </row>
        <row r="13814">
          <cell r="A13814">
            <v>8903061</v>
          </cell>
          <cell r="B13814" t="str">
            <v>집합 SWITCH</v>
          </cell>
          <cell r="C13814" t="str">
            <v>1로 7개용</v>
          </cell>
          <cell r="D13814" t="str">
            <v>면</v>
          </cell>
        </row>
        <row r="13815">
          <cell r="A13815">
            <v>8903062</v>
          </cell>
          <cell r="B13815" t="str">
            <v>집합 SWITCH</v>
          </cell>
          <cell r="C13815" t="str">
            <v>1로 8개용</v>
          </cell>
          <cell r="D13815" t="str">
            <v>면</v>
          </cell>
        </row>
        <row r="13816">
          <cell r="A13816">
            <v>8903063</v>
          </cell>
          <cell r="B13816" t="str">
            <v>집합 SWITCH</v>
          </cell>
          <cell r="C13816" t="str">
            <v>1로 9개용</v>
          </cell>
          <cell r="D13816" t="str">
            <v>면</v>
          </cell>
        </row>
        <row r="13817">
          <cell r="A13817">
            <v>8903064</v>
          </cell>
          <cell r="B13817" t="str">
            <v>집합 SWITCH</v>
          </cell>
          <cell r="C13817" t="str">
            <v>1로 10개용</v>
          </cell>
          <cell r="D13817" t="str">
            <v>면</v>
          </cell>
        </row>
        <row r="13818">
          <cell r="A13818">
            <v>8903065</v>
          </cell>
          <cell r="B13818" t="str">
            <v>집합 SWITCH</v>
          </cell>
          <cell r="C13818" t="str">
            <v>1로 11개용</v>
          </cell>
          <cell r="D13818" t="str">
            <v>면</v>
          </cell>
        </row>
        <row r="13819">
          <cell r="A13819">
            <v>8903066</v>
          </cell>
          <cell r="B13819" t="str">
            <v>집합 SWITCH</v>
          </cell>
          <cell r="C13819" t="str">
            <v>1로 12개용</v>
          </cell>
          <cell r="D13819" t="str">
            <v>면</v>
          </cell>
        </row>
        <row r="13820">
          <cell r="A13820">
            <v>8903067</v>
          </cell>
          <cell r="B13820" t="str">
            <v>집합 SWITCH</v>
          </cell>
          <cell r="C13820" t="str">
            <v>1로 13개용</v>
          </cell>
          <cell r="D13820" t="str">
            <v>면</v>
          </cell>
        </row>
        <row r="13821">
          <cell r="A13821">
            <v>8903068</v>
          </cell>
          <cell r="B13821" t="str">
            <v>집합 SWITCH</v>
          </cell>
          <cell r="C13821" t="str">
            <v>1로 14개용</v>
          </cell>
          <cell r="D13821" t="str">
            <v>면</v>
          </cell>
        </row>
        <row r="13822">
          <cell r="A13822">
            <v>8903069</v>
          </cell>
          <cell r="B13822" t="str">
            <v>집합 SWITCH</v>
          </cell>
          <cell r="C13822" t="str">
            <v>1로 15개용</v>
          </cell>
          <cell r="D13822" t="str">
            <v>면</v>
          </cell>
        </row>
        <row r="13823">
          <cell r="A13823">
            <v>8903070</v>
          </cell>
          <cell r="B13823" t="str">
            <v>집합 SWITCH</v>
          </cell>
          <cell r="C13823" t="str">
            <v>1로 16개용</v>
          </cell>
          <cell r="D13823" t="str">
            <v>면</v>
          </cell>
        </row>
        <row r="13824">
          <cell r="A13824">
            <v>8903071</v>
          </cell>
          <cell r="B13824" t="str">
            <v>집합 SWITCH</v>
          </cell>
          <cell r="C13824" t="str">
            <v>1로 17개용</v>
          </cell>
          <cell r="D13824" t="str">
            <v>면</v>
          </cell>
        </row>
        <row r="13825">
          <cell r="A13825">
            <v>8903072</v>
          </cell>
          <cell r="B13825" t="str">
            <v>집합 SWITCH</v>
          </cell>
          <cell r="C13825" t="str">
            <v>1로 18개용</v>
          </cell>
          <cell r="D13825" t="str">
            <v>면</v>
          </cell>
        </row>
        <row r="13826">
          <cell r="A13826">
            <v>8903073</v>
          </cell>
          <cell r="B13826" t="str">
            <v>집합 SWITCH</v>
          </cell>
          <cell r="C13826" t="str">
            <v>1로 19개용</v>
          </cell>
          <cell r="D13826" t="str">
            <v>면</v>
          </cell>
        </row>
        <row r="13827">
          <cell r="A13827">
            <v>8903074</v>
          </cell>
          <cell r="B13827" t="str">
            <v>집합 SWITCH</v>
          </cell>
          <cell r="C13827" t="str">
            <v>1로 20개용</v>
          </cell>
          <cell r="D13827" t="str">
            <v>면</v>
          </cell>
        </row>
        <row r="13828">
          <cell r="A13828">
            <v>8903075</v>
          </cell>
          <cell r="B13828" t="str">
            <v>집합 SWITCH</v>
          </cell>
          <cell r="C13828" t="str">
            <v>1로 21개용</v>
          </cell>
          <cell r="D13828" t="str">
            <v>면</v>
          </cell>
        </row>
        <row r="13829">
          <cell r="A13829">
            <v>8903076</v>
          </cell>
          <cell r="B13829" t="str">
            <v>집합 SWITCH</v>
          </cell>
          <cell r="C13829" t="str">
            <v>1로 22개용</v>
          </cell>
          <cell r="D13829" t="str">
            <v>면</v>
          </cell>
        </row>
        <row r="13830">
          <cell r="A13830">
            <v>8903077</v>
          </cell>
          <cell r="B13830" t="str">
            <v>집합 SWITCH</v>
          </cell>
          <cell r="C13830" t="str">
            <v>1로 23개용</v>
          </cell>
          <cell r="D13830" t="str">
            <v>면</v>
          </cell>
        </row>
        <row r="13831">
          <cell r="A13831">
            <v>8903078</v>
          </cell>
          <cell r="B13831" t="str">
            <v>집합 SWITCH</v>
          </cell>
          <cell r="C13831" t="str">
            <v>1로 24개용</v>
          </cell>
          <cell r="D13831" t="str">
            <v>면</v>
          </cell>
        </row>
        <row r="13832">
          <cell r="A13832">
            <v>8903079</v>
          </cell>
          <cell r="B13832" t="str">
            <v>집합 SWITCH</v>
          </cell>
          <cell r="C13832" t="str">
            <v>1로 25개용</v>
          </cell>
          <cell r="D13832" t="str">
            <v>면</v>
          </cell>
        </row>
        <row r="13833">
          <cell r="A13833">
            <v>8903080</v>
          </cell>
          <cell r="B13833" t="str">
            <v>집합 SWITCH</v>
          </cell>
          <cell r="C13833" t="str">
            <v>1로 26개용</v>
          </cell>
          <cell r="D13833" t="str">
            <v>면</v>
          </cell>
        </row>
        <row r="13834">
          <cell r="A13834">
            <v>8903081</v>
          </cell>
          <cell r="B13834" t="str">
            <v>집합 SWITCH</v>
          </cell>
          <cell r="C13834" t="str">
            <v>1로 27개용</v>
          </cell>
          <cell r="D13834" t="str">
            <v>면</v>
          </cell>
        </row>
        <row r="13835">
          <cell r="A13835">
            <v>8903082</v>
          </cell>
          <cell r="B13835" t="str">
            <v>집합 SWITCH</v>
          </cell>
          <cell r="C13835" t="str">
            <v>1로 28개용</v>
          </cell>
          <cell r="D13835" t="str">
            <v>면</v>
          </cell>
        </row>
        <row r="13836">
          <cell r="A13836">
            <v>8903083</v>
          </cell>
          <cell r="B13836" t="str">
            <v>집합 SWITCH</v>
          </cell>
          <cell r="C13836" t="str">
            <v>1로 29개용</v>
          </cell>
          <cell r="D13836" t="str">
            <v>면</v>
          </cell>
        </row>
        <row r="13837">
          <cell r="A13837">
            <v>8903084</v>
          </cell>
          <cell r="B13837" t="str">
            <v>집합 SWITCH</v>
          </cell>
          <cell r="C13837" t="str">
            <v>1로 30개용</v>
          </cell>
          <cell r="D13837" t="str">
            <v>면</v>
          </cell>
        </row>
        <row r="13838">
          <cell r="A13838">
            <v>8903085</v>
          </cell>
          <cell r="B13838" t="str">
            <v>집합 SWITCH</v>
          </cell>
          <cell r="C13838" t="str">
            <v>1로 31개용</v>
          </cell>
          <cell r="D13838" t="str">
            <v>면</v>
          </cell>
        </row>
        <row r="13839">
          <cell r="A13839">
            <v>8903086</v>
          </cell>
          <cell r="B13839" t="str">
            <v>집합 SWITCH</v>
          </cell>
          <cell r="C13839" t="str">
            <v>1로 32개용</v>
          </cell>
          <cell r="D13839" t="str">
            <v>면</v>
          </cell>
        </row>
        <row r="13840">
          <cell r="A13840">
            <v>8903087</v>
          </cell>
          <cell r="B13840" t="str">
            <v>집합 SWITCH</v>
          </cell>
          <cell r="C13840" t="str">
            <v>1로 33개용</v>
          </cell>
          <cell r="D13840" t="str">
            <v>면</v>
          </cell>
        </row>
        <row r="13841">
          <cell r="A13841">
            <v>8903088</v>
          </cell>
          <cell r="B13841" t="str">
            <v>집합 SWITCH</v>
          </cell>
          <cell r="C13841" t="str">
            <v>1로 34개용</v>
          </cell>
          <cell r="D13841" t="str">
            <v>면</v>
          </cell>
        </row>
        <row r="13842">
          <cell r="A13842">
            <v>8903089</v>
          </cell>
          <cell r="B13842" t="str">
            <v>집합 SWITCH</v>
          </cell>
          <cell r="C13842" t="str">
            <v>1로 35개용</v>
          </cell>
          <cell r="D13842" t="str">
            <v>면</v>
          </cell>
        </row>
        <row r="13843">
          <cell r="A13843">
            <v>8903090</v>
          </cell>
          <cell r="B13843" t="str">
            <v>집합 SWITCH</v>
          </cell>
          <cell r="C13843" t="str">
            <v>1로 36개용</v>
          </cell>
          <cell r="D13843" t="str">
            <v>면</v>
          </cell>
        </row>
        <row r="13844">
          <cell r="A13844">
            <v>8903091</v>
          </cell>
          <cell r="B13844" t="str">
            <v>집합 SWITCH</v>
          </cell>
          <cell r="C13844" t="str">
            <v>1로 37개용</v>
          </cell>
          <cell r="D13844" t="str">
            <v>면</v>
          </cell>
        </row>
        <row r="13845">
          <cell r="A13845">
            <v>8903092</v>
          </cell>
          <cell r="B13845" t="str">
            <v>집합 SWITCH</v>
          </cell>
          <cell r="C13845" t="str">
            <v>1로 38개용</v>
          </cell>
          <cell r="D13845" t="str">
            <v>면</v>
          </cell>
        </row>
        <row r="13846">
          <cell r="A13846">
            <v>8903093</v>
          </cell>
          <cell r="B13846" t="str">
            <v>집합 SWITCH</v>
          </cell>
          <cell r="C13846" t="str">
            <v>1로 39개용</v>
          </cell>
          <cell r="D13846" t="str">
            <v>면</v>
          </cell>
        </row>
        <row r="13847">
          <cell r="A13847">
            <v>8903094</v>
          </cell>
          <cell r="B13847" t="str">
            <v>집합 SWITCH</v>
          </cell>
          <cell r="C13847" t="str">
            <v>1로 40개용</v>
          </cell>
          <cell r="D13847" t="str">
            <v>면</v>
          </cell>
        </row>
        <row r="13848">
          <cell r="A13848">
            <v>8903095</v>
          </cell>
          <cell r="B13848" t="str">
            <v>집합 SWITCH</v>
          </cell>
          <cell r="C13848" t="str">
            <v>1로 41개용</v>
          </cell>
          <cell r="D13848" t="str">
            <v>면</v>
          </cell>
        </row>
        <row r="13849">
          <cell r="A13849">
            <v>8903098</v>
          </cell>
          <cell r="B13849" t="str">
            <v>닥트 지지행거</v>
          </cell>
          <cell r="C13849" t="str">
            <v>W:200</v>
          </cell>
          <cell r="D13849" t="str">
            <v>개소</v>
          </cell>
        </row>
        <row r="13850">
          <cell r="A13850">
            <v>8903099</v>
          </cell>
          <cell r="B13850" t="str">
            <v>DUCT SUPPORT HANGER</v>
          </cell>
          <cell r="C13850" t="str">
            <v>W:300</v>
          </cell>
          <cell r="D13850" t="str">
            <v>개소</v>
          </cell>
        </row>
        <row r="13851">
          <cell r="A13851">
            <v>8903100</v>
          </cell>
          <cell r="B13851" t="str">
            <v>DUCT SUPPORT HANGER</v>
          </cell>
          <cell r="C13851" t="str">
            <v>W:450</v>
          </cell>
          <cell r="D13851" t="str">
            <v>PLACE</v>
          </cell>
        </row>
        <row r="13852">
          <cell r="A13852">
            <v>8903101</v>
          </cell>
          <cell r="B13852" t="str">
            <v>DUCT SUPPORT HANGER</v>
          </cell>
          <cell r="C13852" t="str">
            <v>W:600</v>
          </cell>
          <cell r="D13852" t="str">
            <v xml:space="preserve">개소  </v>
          </cell>
        </row>
        <row r="13853">
          <cell r="A13853">
            <v>8903102</v>
          </cell>
          <cell r="B13853" t="str">
            <v>닥트 지지행거</v>
          </cell>
          <cell r="C13853" t="str">
            <v xml:space="preserve"> </v>
          </cell>
          <cell r="D13853" t="str">
            <v xml:space="preserve"> </v>
          </cell>
        </row>
        <row r="13854">
          <cell r="A13854">
            <v>8903103</v>
          </cell>
          <cell r="B13854" t="str">
            <v>방화구획</v>
          </cell>
          <cell r="C13854" t="str">
            <v>FIRE STOP</v>
          </cell>
          <cell r="D13854" t="str">
            <v>M3</v>
          </cell>
        </row>
        <row r="13855">
          <cell r="A13855">
            <v>8903106</v>
          </cell>
          <cell r="B13855" t="str">
            <v>CABLE TRAY FITTING</v>
          </cell>
          <cell r="C13855" t="str">
            <v>100mmH</v>
          </cell>
          <cell r="D13855" t="str">
            <v>m</v>
          </cell>
        </row>
        <row r="13856">
          <cell r="A13856">
            <v>8903107</v>
          </cell>
          <cell r="B13856" t="str">
            <v>CABLE TRAY FITTING</v>
          </cell>
          <cell r="C13856" t="str">
            <v>150mmH</v>
          </cell>
          <cell r="D13856" t="str">
            <v>m</v>
          </cell>
        </row>
        <row r="13857">
          <cell r="A13857">
            <v>8903108</v>
          </cell>
          <cell r="B13857" t="str">
            <v>CABLE TRAY FITTING</v>
          </cell>
          <cell r="C13857" t="str">
            <v>200mmH</v>
          </cell>
          <cell r="D13857" t="str">
            <v>m</v>
          </cell>
        </row>
        <row r="13858">
          <cell r="A13858">
            <v>8903110</v>
          </cell>
          <cell r="B13858" t="str">
            <v>옥외투광기 등주신설</v>
          </cell>
          <cell r="C13858" t="str">
            <v>5M-7M 기계건주</v>
          </cell>
          <cell r="D13858" t="str">
            <v>개소</v>
          </cell>
        </row>
        <row r="13859">
          <cell r="A13859">
            <v>8903111</v>
          </cell>
          <cell r="B13859" t="str">
            <v>옥외투광기 등주신설</v>
          </cell>
          <cell r="C13859" t="str">
            <v>8M-9M 기계건주</v>
          </cell>
          <cell r="D13859" t="str">
            <v>개소</v>
          </cell>
        </row>
        <row r="13860">
          <cell r="A13860">
            <v>8903112</v>
          </cell>
          <cell r="B13860" t="str">
            <v>옥외투광기 등주신설</v>
          </cell>
          <cell r="C13860" t="str">
            <v>10M-12M 기계건주</v>
          </cell>
          <cell r="D13860" t="str">
            <v>개소</v>
          </cell>
        </row>
        <row r="13861">
          <cell r="A13861">
            <v>8903115</v>
          </cell>
          <cell r="B13861" t="str">
            <v>전주 기계화시공</v>
          </cell>
          <cell r="C13861" t="str">
            <v>10m</v>
          </cell>
          <cell r="D13861" t="str">
            <v>개소</v>
          </cell>
        </row>
        <row r="13862">
          <cell r="A13862">
            <v>8903116</v>
          </cell>
          <cell r="B13862" t="str">
            <v>전주 기계화시공</v>
          </cell>
          <cell r="C13862" t="str">
            <v>15m</v>
          </cell>
          <cell r="D13862" t="str">
            <v>개소</v>
          </cell>
        </row>
        <row r="13863">
          <cell r="A13863">
            <v>8903121</v>
          </cell>
          <cell r="B13863" t="str">
            <v>EXPANSION FITTING</v>
          </cell>
          <cell r="C13863" t="str">
            <v>16C</v>
          </cell>
          <cell r="D13863" t="str">
            <v>EA</v>
          </cell>
        </row>
        <row r="13864">
          <cell r="A13864">
            <v>8903122</v>
          </cell>
          <cell r="B13864" t="str">
            <v>EXPANSION FITTING</v>
          </cell>
          <cell r="C13864" t="str">
            <v>22C</v>
          </cell>
          <cell r="D13864" t="str">
            <v>EA</v>
          </cell>
        </row>
        <row r="13865">
          <cell r="A13865">
            <v>8903123</v>
          </cell>
          <cell r="B13865" t="str">
            <v>EXPANSION FITTING</v>
          </cell>
          <cell r="C13865" t="str">
            <v>28C</v>
          </cell>
          <cell r="D13865" t="str">
            <v>EA</v>
          </cell>
        </row>
        <row r="13866">
          <cell r="A13866">
            <v>8903124</v>
          </cell>
          <cell r="B13866" t="str">
            <v>EXPANSION FITTING</v>
          </cell>
          <cell r="C13866" t="str">
            <v>36C</v>
          </cell>
          <cell r="D13866" t="str">
            <v>EA</v>
          </cell>
        </row>
        <row r="13867">
          <cell r="A13867">
            <v>8903125</v>
          </cell>
          <cell r="B13867" t="str">
            <v>EXPANSION FITTING</v>
          </cell>
          <cell r="C13867" t="str">
            <v>42C</v>
          </cell>
          <cell r="D13867" t="str">
            <v>EA</v>
          </cell>
        </row>
        <row r="13868">
          <cell r="A13868">
            <v>8903126</v>
          </cell>
          <cell r="B13868" t="str">
            <v>EXPANSION FITTING</v>
          </cell>
          <cell r="C13868" t="str">
            <v>54C</v>
          </cell>
          <cell r="D13868" t="str">
            <v>EA</v>
          </cell>
        </row>
        <row r="13869">
          <cell r="A13869">
            <v>8903127</v>
          </cell>
          <cell r="B13869" t="str">
            <v>EXPANSION FITTING</v>
          </cell>
          <cell r="C13869" t="str">
            <v>70C</v>
          </cell>
          <cell r="D13869" t="str">
            <v>EA</v>
          </cell>
        </row>
        <row r="13870">
          <cell r="A13870">
            <v>8903128</v>
          </cell>
          <cell r="B13870" t="str">
            <v>EXPANSION FITTING</v>
          </cell>
          <cell r="C13870" t="str">
            <v>82C</v>
          </cell>
          <cell r="D13870" t="str">
            <v>EA</v>
          </cell>
        </row>
        <row r="13871">
          <cell r="A13871">
            <v>8903129</v>
          </cell>
          <cell r="B13871" t="str">
            <v>EXPANSION FITTING</v>
          </cell>
          <cell r="C13871" t="str">
            <v>104C</v>
          </cell>
          <cell r="D13871" t="str">
            <v>EA</v>
          </cell>
        </row>
        <row r="13872">
          <cell r="A13872">
            <v>8903132</v>
          </cell>
          <cell r="B13872" t="str">
            <v>제어기 기초대</v>
          </cell>
          <cell r="C13872" t="str">
            <v>550x700x800</v>
          </cell>
          <cell r="D13872" t="str">
            <v>개소</v>
          </cell>
        </row>
        <row r="13873">
          <cell r="A13873">
            <v>8903133</v>
          </cell>
          <cell r="B13873" t="str">
            <v>제어기 기초대</v>
          </cell>
          <cell r="C13873" t="str">
            <v>500x1000x1100</v>
          </cell>
          <cell r="D13873" t="str">
            <v>개소</v>
          </cell>
        </row>
        <row r="13874">
          <cell r="A13874">
            <v>8903134</v>
          </cell>
          <cell r="B13874" t="str">
            <v>제어기 기초대</v>
          </cell>
          <cell r="C13874" t="str">
            <v xml:space="preserve"> </v>
          </cell>
          <cell r="D13874" t="str">
            <v xml:space="preserve"> </v>
          </cell>
        </row>
        <row r="13875">
          <cell r="A13875">
            <v>8903135</v>
          </cell>
          <cell r="B13875" t="str">
            <v>제어기 기초대</v>
          </cell>
          <cell r="C13875" t="str">
            <v xml:space="preserve"> </v>
          </cell>
          <cell r="D13875" t="str">
            <v xml:space="preserve"> </v>
          </cell>
        </row>
        <row r="13876">
          <cell r="A13876">
            <v>8903136</v>
          </cell>
          <cell r="B13876" t="str">
            <v>가로등 제어반</v>
          </cell>
          <cell r="C13876" t="str">
            <v xml:space="preserve"> </v>
          </cell>
          <cell r="D13876" t="str">
            <v>면</v>
          </cell>
        </row>
        <row r="13877">
          <cell r="A13877">
            <v>8903137</v>
          </cell>
          <cell r="B13877" t="str">
            <v>POLE LIGHT</v>
          </cell>
          <cell r="C13877" t="str">
            <v>1/175W MH</v>
          </cell>
          <cell r="D13877" t="str">
            <v>SET</v>
          </cell>
        </row>
        <row r="13878">
          <cell r="A13878">
            <v>8903138</v>
          </cell>
          <cell r="B13878" t="str">
            <v>POLE LIGHT</v>
          </cell>
          <cell r="C13878" t="str">
            <v>2/175W MH</v>
          </cell>
          <cell r="D13878" t="str">
            <v>SET</v>
          </cell>
        </row>
        <row r="13879">
          <cell r="A13879">
            <v>8903139</v>
          </cell>
          <cell r="B13879" t="str">
            <v>POLE LIGHT</v>
          </cell>
          <cell r="C13879" t="str">
            <v>1/250W MH</v>
          </cell>
          <cell r="D13879" t="str">
            <v>SET</v>
          </cell>
        </row>
        <row r="13880">
          <cell r="A13880">
            <v>8903140</v>
          </cell>
          <cell r="B13880" t="str">
            <v>POLE LIGHT</v>
          </cell>
          <cell r="C13880" t="str">
            <v>2/250W MH</v>
          </cell>
          <cell r="D13880" t="str">
            <v>SET</v>
          </cell>
        </row>
        <row r="13881">
          <cell r="A13881">
            <v>8903144</v>
          </cell>
          <cell r="B13881" t="str">
            <v>CABLE DUCT FITTING</v>
          </cell>
          <cell r="C13881" t="str">
            <v>150 H</v>
          </cell>
          <cell r="D13881" t="str">
            <v>개소</v>
          </cell>
        </row>
        <row r="13882">
          <cell r="A13882">
            <v>8903150</v>
          </cell>
          <cell r="B13882" t="str">
            <v>MCCB BOX</v>
          </cell>
          <cell r="C13882" t="str">
            <v>4P 30A x1</v>
          </cell>
          <cell r="D13882" t="str">
            <v>EA</v>
          </cell>
        </row>
        <row r="13883">
          <cell r="A13883">
            <v>8903151</v>
          </cell>
          <cell r="B13883" t="str">
            <v>MCCB BOX</v>
          </cell>
          <cell r="C13883" t="str">
            <v>4P 50A x1</v>
          </cell>
          <cell r="D13883" t="str">
            <v>EA</v>
          </cell>
        </row>
        <row r="13884">
          <cell r="A13884">
            <v>8903152</v>
          </cell>
          <cell r="B13884" t="str">
            <v>MCCB BOX</v>
          </cell>
          <cell r="C13884" t="str">
            <v>4P 100A x1</v>
          </cell>
          <cell r="D13884" t="str">
            <v>EA</v>
          </cell>
        </row>
        <row r="13885">
          <cell r="A13885">
            <v>8903153</v>
          </cell>
          <cell r="B13885" t="str">
            <v>MCCB BOX</v>
          </cell>
          <cell r="C13885" t="str">
            <v>4P 400A x1</v>
          </cell>
          <cell r="D13885" t="str">
            <v>EA</v>
          </cell>
        </row>
        <row r="13886">
          <cell r="A13886">
            <v>8903154</v>
          </cell>
          <cell r="B13886" t="str">
            <v>MCCB BOX</v>
          </cell>
          <cell r="C13886" t="str">
            <v>4P 225A x1</v>
          </cell>
          <cell r="D13886" t="str">
            <v>EA</v>
          </cell>
        </row>
        <row r="13887">
          <cell r="A13887">
            <v>8903156</v>
          </cell>
          <cell r="B13887" t="str">
            <v>MCCB BOX</v>
          </cell>
          <cell r="C13887" t="str">
            <v>2P 30A x1</v>
          </cell>
          <cell r="D13887" t="str">
            <v>EA</v>
          </cell>
        </row>
        <row r="13888">
          <cell r="A13888">
            <v>8903157</v>
          </cell>
          <cell r="B13888" t="str">
            <v>MCCB BOX</v>
          </cell>
          <cell r="C13888" t="str">
            <v>2P 50A x1</v>
          </cell>
          <cell r="D13888" t="str">
            <v>EA</v>
          </cell>
        </row>
        <row r="13889">
          <cell r="A13889">
            <v>8903158</v>
          </cell>
          <cell r="B13889" t="str">
            <v>MCCB BOX</v>
          </cell>
          <cell r="C13889" t="str">
            <v>3P 30A x1</v>
          </cell>
          <cell r="D13889" t="str">
            <v>EA</v>
          </cell>
        </row>
        <row r="13890">
          <cell r="A13890">
            <v>8903160</v>
          </cell>
          <cell r="B13890" t="str">
            <v>저압 배전반</v>
          </cell>
          <cell r="C13890" t="str">
            <v>LV-PM</v>
          </cell>
          <cell r="D13890" t="str">
            <v>면</v>
          </cell>
        </row>
        <row r="13891">
          <cell r="A13891">
            <v>8903161</v>
          </cell>
          <cell r="B13891" t="str">
            <v>저압 배전반</v>
          </cell>
          <cell r="C13891" t="str">
            <v>LV-P</v>
          </cell>
          <cell r="D13891" t="str">
            <v>면</v>
          </cell>
        </row>
        <row r="13892">
          <cell r="A13892">
            <v>8903162</v>
          </cell>
          <cell r="B13892" t="str">
            <v>저압 배전반</v>
          </cell>
          <cell r="C13892" t="str">
            <v>LV-L</v>
          </cell>
          <cell r="D13892" t="str">
            <v>면</v>
          </cell>
        </row>
        <row r="13893">
          <cell r="A13893">
            <v>8903163</v>
          </cell>
          <cell r="B13893" t="str">
            <v>MCCB BOX</v>
          </cell>
          <cell r="C13893" t="str">
            <v>3P 50A x1</v>
          </cell>
          <cell r="D13893" t="str">
            <v>EA</v>
          </cell>
        </row>
        <row r="13894">
          <cell r="A13894">
            <v>8903164</v>
          </cell>
          <cell r="B13894" t="str">
            <v>MCCB BOX</v>
          </cell>
          <cell r="C13894" t="str">
            <v>3P 100A x1</v>
          </cell>
          <cell r="D13894" t="str">
            <v>EA</v>
          </cell>
        </row>
        <row r="13895">
          <cell r="A13895">
            <v>8903166</v>
          </cell>
          <cell r="B13895" t="str">
            <v>MCCB BOX</v>
          </cell>
          <cell r="C13895" t="str">
            <v>3P 400A x1</v>
          </cell>
          <cell r="D13895" t="str">
            <v>EA</v>
          </cell>
        </row>
        <row r="13896">
          <cell r="A13896">
            <v>8903167</v>
          </cell>
          <cell r="B13896" t="str">
            <v>MCCB BOX</v>
          </cell>
          <cell r="C13896" t="str">
            <v>3P 50A (방우형) x1</v>
          </cell>
          <cell r="D13896" t="str">
            <v>EA</v>
          </cell>
        </row>
        <row r="13897">
          <cell r="A13897">
            <v>8903170</v>
          </cell>
          <cell r="B13897" t="str">
            <v>MCC-BA</v>
          </cell>
          <cell r="C13897" t="str">
            <v>인출자립형</v>
          </cell>
          <cell r="D13897" t="str">
            <v>면</v>
          </cell>
        </row>
        <row r="13898">
          <cell r="A13898">
            <v>8903171</v>
          </cell>
          <cell r="B13898" t="str">
            <v>MCC-BF</v>
          </cell>
          <cell r="C13898" t="str">
            <v>인출자립형</v>
          </cell>
          <cell r="D13898" t="str">
            <v>면</v>
          </cell>
        </row>
        <row r="13899">
          <cell r="A13899">
            <v>8903172</v>
          </cell>
          <cell r="B13899" t="str">
            <v>P-4</v>
          </cell>
          <cell r="C13899" t="str">
            <v>비인출벽부형</v>
          </cell>
          <cell r="D13899" t="str">
            <v>면</v>
          </cell>
        </row>
        <row r="13900">
          <cell r="A13900">
            <v>8903173</v>
          </cell>
          <cell r="B13900" t="str">
            <v>P-PH</v>
          </cell>
          <cell r="C13900" t="str">
            <v>비인출벽부형</v>
          </cell>
          <cell r="D13900" t="str">
            <v>면</v>
          </cell>
        </row>
        <row r="13901">
          <cell r="A13901">
            <v>8903174</v>
          </cell>
          <cell r="B13901" t="str">
            <v>MCC-A</v>
          </cell>
          <cell r="C13901" t="str">
            <v>인출자립형</v>
          </cell>
          <cell r="D13901" t="str">
            <v>면</v>
          </cell>
        </row>
        <row r="13902">
          <cell r="A13902">
            <v>8903175</v>
          </cell>
          <cell r="B13902" t="str">
            <v>MCC-B</v>
          </cell>
          <cell r="C13902" t="str">
            <v>인출자립형</v>
          </cell>
          <cell r="D13902" t="str">
            <v>면</v>
          </cell>
        </row>
        <row r="13903">
          <cell r="A13903">
            <v>8903205</v>
          </cell>
          <cell r="B13903" t="str">
            <v>직접 인출 유니트</v>
          </cell>
          <cell r="C13903" t="str">
            <v>3상 380V-1.5KW EOCR</v>
          </cell>
          <cell r="D13903" t="str">
            <v>면</v>
          </cell>
        </row>
        <row r="13904">
          <cell r="A13904">
            <v>8903206</v>
          </cell>
          <cell r="B13904" t="str">
            <v>직접 인출 유니트</v>
          </cell>
          <cell r="C13904" t="str">
            <v>3상 380V-2.2KW EOCR</v>
          </cell>
          <cell r="D13904" t="str">
            <v>면</v>
          </cell>
        </row>
        <row r="13905">
          <cell r="A13905">
            <v>8903207</v>
          </cell>
          <cell r="B13905" t="str">
            <v>직접 인출 유니트</v>
          </cell>
          <cell r="C13905" t="str">
            <v>3상 380B-5.5KW EOCR</v>
          </cell>
          <cell r="D13905" t="str">
            <v>면</v>
          </cell>
        </row>
        <row r="13906">
          <cell r="A13906">
            <v>8903208</v>
          </cell>
          <cell r="B13906" t="str">
            <v>직접 인출 유니트</v>
          </cell>
          <cell r="C13906" t="str">
            <v>단상 220V-0.2KW</v>
          </cell>
          <cell r="D13906" t="str">
            <v>면</v>
          </cell>
        </row>
        <row r="13907">
          <cell r="A13907">
            <v>8903209</v>
          </cell>
          <cell r="B13907" t="str">
            <v>직접 인출 유니트</v>
          </cell>
          <cell r="C13907" t="str">
            <v>단상-220V-0.04KW EOCR</v>
          </cell>
          <cell r="D13907" t="str">
            <v>면</v>
          </cell>
        </row>
        <row r="13908">
          <cell r="A13908">
            <v>8903210</v>
          </cell>
          <cell r="B13908" t="str">
            <v>직입 인출 유니트</v>
          </cell>
          <cell r="C13908" t="str">
            <v>단상-220V-0.4KW EOCR</v>
          </cell>
          <cell r="D13908" t="str">
            <v>면</v>
          </cell>
        </row>
        <row r="13909">
          <cell r="A13909">
            <v>8903211</v>
          </cell>
          <cell r="B13909" t="str">
            <v>직입 인출 유니트</v>
          </cell>
          <cell r="C13909" t="str">
            <v>3상-380V-0.75KW EOCR</v>
          </cell>
          <cell r="D13909" t="str">
            <v>면</v>
          </cell>
        </row>
        <row r="13910">
          <cell r="A13910">
            <v>8903212</v>
          </cell>
          <cell r="B13910" t="str">
            <v>직입 인출 유니트</v>
          </cell>
          <cell r="C13910" t="str">
            <v>3상-380V-3.7KW EOCR</v>
          </cell>
          <cell r="D13910" t="str">
            <v>면</v>
          </cell>
        </row>
        <row r="13911">
          <cell r="A13911">
            <v>8903213</v>
          </cell>
          <cell r="B13911" t="str">
            <v>직입 인출 유니트</v>
          </cell>
          <cell r="C13911" t="str">
            <v>3상-380V-19KW EOCR</v>
          </cell>
          <cell r="D13911" t="str">
            <v>면</v>
          </cell>
        </row>
        <row r="13912">
          <cell r="A13912">
            <v>8903214</v>
          </cell>
          <cell r="B13912" t="str">
            <v>직입 인출 유니트</v>
          </cell>
          <cell r="C13912" t="str">
            <v>3상-380V-15KW EOCR</v>
          </cell>
          <cell r="D13912" t="str">
            <v>면</v>
          </cell>
        </row>
        <row r="13913">
          <cell r="A13913">
            <v>8903215</v>
          </cell>
          <cell r="B13913" t="str">
            <v>직입 인출 유니트</v>
          </cell>
          <cell r="C13913" t="str">
            <v>3상-380V-7.5KW EOCR</v>
          </cell>
          <cell r="D13913" t="str">
            <v>면</v>
          </cell>
        </row>
        <row r="13914">
          <cell r="A13914">
            <v>8903216</v>
          </cell>
          <cell r="B13914" t="str">
            <v>직입 인출 유니트</v>
          </cell>
          <cell r="C13914" t="str">
            <v>MCCB 2P-50AF</v>
          </cell>
          <cell r="D13914" t="str">
            <v>면</v>
          </cell>
        </row>
        <row r="13915">
          <cell r="A13915">
            <v>8903217</v>
          </cell>
          <cell r="B13915" t="str">
            <v>직입 인출 유니트</v>
          </cell>
          <cell r="C13915" t="str">
            <v>MCCB 3P-50AF</v>
          </cell>
          <cell r="D13915" t="str">
            <v>면</v>
          </cell>
        </row>
        <row r="13916">
          <cell r="A13916">
            <v>8903218</v>
          </cell>
          <cell r="B13916" t="str">
            <v>직입 인출 유니트</v>
          </cell>
          <cell r="C13916" t="str">
            <v>MCCB 3P-100AF</v>
          </cell>
          <cell r="D13916" t="str">
            <v>면</v>
          </cell>
        </row>
        <row r="13917">
          <cell r="A13917">
            <v>8903220</v>
          </cell>
          <cell r="B13917" t="str">
            <v>직접회로(비인출)</v>
          </cell>
          <cell r="C13917" t="str">
            <v>MCCB 3P-50AF</v>
          </cell>
          <cell r="D13917" t="str">
            <v>면</v>
          </cell>
        </row>
        <row r="13918">
          <cell r="A13918">
            <v>8903221</v>
          </cell>
          <cell r="B13918" t="str">
            <v>직입회로(비인출)</v>
          </cell>
          <cell r="C13918" t="str">
            <v>단상 220V-0.4KW</v>
          </cell>
          <cell r="D13918" t="str">
            <v>면</v>
          </cell>
        </row>
        <row r="13919">
          <cell r="A13919">
            <v>8903222</v>
          </cell>
          <cell r="B13919" t="str">
            <v>직입회로(비인출)</v>
          </cell>
          <cell r="C13919" t="str">
            <v>3상 380V-1.5KW</v>
          </cell>
          <cell r="D13919" t="str">
            <v>면</v>
          </cell>
        </row>
        <row r="13920">
          <cell r="A13920">
            <v>8903223</v>
          </cell>
          <cell r="B13920" t="str">
            <v>직입회로(비인출)</v>
          </cell>
          <cell r="C13920" t="str">
            <v>3상 380V-7.5KW</v>
          </cell>
          <cell r="D13920" t="str">
            <v>면</v>
          </cell>
        </row>
        <row r="13921">
          <cell r="A13921">
            <v>8903280</v>
          </cell>
          <cell r="B13921" t="str">
            <v>방송증폭기세트</v>
          </cell>
          <cell r="C13921" t="str">
            <v>RACK TYPE</v>
          </cell>
          <cell r="D13921" t="str">
            <v>EA</v>
          </cell>
        </row>
        <row r="13922">
          <cell r="A13922">
            <v>8903400</v>
          </cell>
          <cell r="B13922" t="str">
            <v>통신수공 1호</v>
          </cell>
          <cell r="C13922" t="str">
            <v>900x450x700</v>
          </cell>
          <cell r="D13922" t="str">
            <v>개소</v>
          </cell>
        </row>
        <row r="13923">
          <cell r="A13923">
            <v>8914401</v>
          </cell>
          <cell r="B13923" t="str">
            <v>콘크리트판(배관보호용)</v>
          </cell>
          <cell r="C13923" t="str">
            <v>300x300x6mmt</v>
          </cell>
          <cell r="D13923" t="str">
            <v>개</v>
          </cell>
        </row>
        <row r="13924">
          <cell r="A13924">
            <v>8914408</v>
          </cell>
          <cell r="B13924" t="str">
            <v>경고 테이프</v>
          </cell>
          <cell r="C13924" t="str">
            <v>저압용</v>
          </cell>
          <cell r="D13924" t="str">
            <v>m</v>
          </cell>
        </row>
        <row r="13925">
          <cell r="A13925">
            <v>8914409</v>
          </cell>
          <cell r="B13925" t="str">
            <v>경고 테이프</v>
          </cell>
          <cell r="C13925" t="str">
            <v>고압용</v>
          </cell>
          <cell r="D13925" t="str">
            <v>m</v>
          </cell>
        </row>
        <row r="13926">
          <cell r="A13926">
            <v>8914410</v>
          </cell>
          <cell r="B13926" t="str">
            <v>경고 테이프</v>
          </cell>
          <cell r="C13926" t="str">
            <v>특고압용</v>
          </cell>
          <cell r="D13926" t="str">
            <v>m</v>
          </cell>
        </row>
        <row r="13927">
          <cell r="A13927">
            <v>8914411</v>
          </cell>
          <cell r="B13927" t="str">
            <v>경고 테이프</v>
          </cell>
          <cell r="C13927" t="str">
            <v>통신용</v>
          </cell>
          <cell r="D13927" t="str">
            <v>m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용분전반(1~4)-벽산"/>
      <sheetName val="공용분전반(5-8)-벽산"/>
      <sheetName val="Sheet1"/>
      <sheetName val="Chart1"/>
      <sheetName val="Macro(차단기)"/>
      <sheetName val="Macro(전선)"/>
      <sheetName val="Macro(전동기)"/>
      <sheetName val="larou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CURRENT-1(허용전류)</v>
          </cell>
        </row>
      </sheetData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괄내역서"/>
      <sheetName val="내역서"/>
      <sheetName val="일위대가"/>
      <sheetName val="일위대가표지"/>
      <sheetName val="조사가격"/>
      <sheetName val="제경비산출서"/>
      <sheetName val="목차)"/>
      <sheetName val="공사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ⴭⴭⴭⴭ"/>
      <sheetName val="MOTOR"/>
      <sheetName val="MACRO(MCC)"/>
      <sheetName val="일위대가(계측기설치)"/>
      <sheetName val="TEL"/>
      <sheetName val="WORK"/>
      <sheetName val="LOPCALC"/>
      <sheetName val="Total"/>
      <sheetName val="일위대가표"/>
      <sheetName val="부하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Macro(차단기)"/>
    </sheetNames>
    <sheetDataSet>
      <sheetData sheetId="0" refreshError="1"/>
      <sheetData sheetId="1" refreshError="1"/>
      <sheetData sheetId="2"/>
      <sheetData sheetId="3"/>
      <sheetData sheetId="4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노무비"/>
      <sheetName val="전기실"/>
      <sheetName val="동력설비공사"/>
      <sheetName val="전기실공사"/>
      <sheetName val="전등전열"/>
      <sheetName val="전력간선"/>
      <sheetName val="임시동력"/>
      <sheetName val="기타공사"/>
      <sheetName val="전기실(철거)"/>
      <sheetName val="전력간선(철거)"/>
      <sheetName val="전등전열(철거)"/>
      <sheetName val="동력설비(철거)"/>
      <sheetName val="단가비교표_공통1"/>
      <sheetName val="공량 산출서_공통"/>
      <sheetName val="조명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4">
          <cell r="A94" t="str">
            <v>지중자재</v>
          </cell>
        </row>
      </sheetData>
      <sheetData sheetId="15" refreshError="1"/>
      <sheetData sheetId="1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격비교-형석"/>
      <sheetName val="을지"/>
      <sheetName val="손익분석"/>
      <sheetName val="통합배선인건"/>
      <sheetName val="견적갑지"/>
      <sheetName val="물량산출"/>
      <sheetName val="비교자료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200"/>
      <sheetName val="실행내역"/>
      <sheetName val="N賃率-職"/>
      <sheetName val="직노"/>
      <sheetName val="조명율표"/>
      <sheetName val="내역서1"/>
      <sheetName val="48전력선로일위"/>
      <sheetName val="고등학교"/>
      <sheetName val="실행"/>
      <sheetName val="건축내역"/>
      <sheetName val="내역서"/>
      <sheetName val="설계서"/>
      <sheetName val=" 소방공사 산출근거"/>
      <sheetName val="영창26"/>
      <sheetName val="교통대책내역"/>
      <sheetName val="총괄표"/>
      <sheetName val="갑지"/>
      <sheetName val="집계표"/>
      <sheetName val="CTEMCOST"/>
      <sheetName val="A 견적"/>
      <sheetName val="기본일위"/>
      <sheetName val="빌딩 안내"/>
      <sheetName val="노무비 근거"/>
      <sheetName val="한일양산"/>
      <sheetName val="요율"/>
      <sheetName val="98지급계획"/>
      <sheetName val="내역"/>
      <sheetName val="#REF"/>
      <sheetName val="봉방동근생"/>
      <sheetName val="대공종"/>
      <sheetName val="제잡비"/>
      <sheetName val="표지 (2)"/>
      <sheetName val="자재단가"/>
      <sheetName val="전기일위목록"/>
      <sheetName val="설계금내역서"/>
      <sheetName val="수량산출서"/>
      <sheetName val="Sheet1"/>
      <sheetName val="BasePriceList"/>
      <sheetName val="본부소개"/>
      <sheetName val="공사비총괄표"/>
      <sheetName val="신우"/>
      <sheetName val="예산M11A"/>
      <sheetName val="일위대가집계표"/>
      <sheetName val="일위대가표"/>
      <sheetName val="차수공개요"/>
      <sheetName val="산출금액내역"/>
      <sheetName val="노임단가표"/>
      <sheetName val="단가표"/>
      <sheetName val="CAT_5"/>
      <sheetName val="SG"/>
      <sheetName val="당초"/>
      <sheetName val="기계경비"/>
      <sheetName val="견적서"/>
      <sheetName val="DATA"/>
      <sheetName val="3BL공동구 수량"/>
      <sheetName val="기계경비(시간당)"/>
      <sheetName val="가설공사"/>
      <sheetName val="6호기"/>
      <sheetName val="BID"/>
      <sheetName val="101동"/>
      <sheetName val="견적"/>
      <sheetName val="95년12월말"/>
      <sheetName val="AIR SHOWER(3인용)"/>
      <sheetName val="원가계산서 "/>
      <sheetName val="내역표지"/>
      <sheetName val="일위"/>
      <sheetName val="물가조사"/>
      <sheetName val="Sheet2"/>
      <sheetName val="Sheet3"/>
      <sheetName val="철거산출근거"/>
      <sheetName val="데이타"/>
      <sheetName val="지입자재집계표"/>
      <sheetName val="공내역"/>
      <sheetName val="MAIN_TABLE"/>
      <sheetName val="J-EQ"/>
      <sheetName val="총(신설)"/>
      <sheetName val="제출내역"/>
      <sheetName val="을"/>
      <sheetName val="N賃率_職"/>
      <sheetName val="102역사"/>
      <sheetName val="NYS"/>
      <sheetName val="총괄"/>
      <sheetName val="노무단가산정"/>
      <sheetName val="대창(장성)"/>
      <sheetName val="주beam"/>
      <sheetName val="상가TV배선"/>
      <sheetName val="1유리"/>
      <sheetName val="재료"/>
      <sheetName val="골재산출"/>
      <sheetName val="DB"/>
      <sheetName val="원가"/>
      <sheetName val="수량산출"/>
      <sheetName val="토공사"/>
      <sheetName val="Macro(MCC)"/>
      <sheetName val="설비2차"/>
      <sheetName val="적용토목"/>
      <sheetName val="97년 추정"/>
      <sheetName val="단중표"/>
      <sheetName val="수량분배표"/>
      <sheetName val="건축공사"/>
      <sheetName val="asd"/>
      <sheetName val="Customer Databas"/>
      <sheetName val="지하"/>
      <sheetName val="b_balju_cho"/>
      <sheetName val="중기"/>
      <sheetName val="입찰안"/>
      <sheetName val="990430_당초"/>
      <sheetName val="5공철탑검토표"/>
      <sheetName val="4공철탑검토"/>
      <sheetName val="일위대가"/>
      <sheetName val="조명시설"/>
      <sheetName val="교수설계"/>
      <sheetName val="계약용량(서포)"/>
      <sheetName val="바닥판"/>
      <sheetName val="입력DATA"/>
      <sheetName val="내역서 "/>
      <sheetName val="I一般比"/>
      <sheetName val="220 (2)"/>
      <sheetName val="카메라"/>
      <sheetName val="급,배기팬"/>
      <sheetName val="운반공사"/>
      <sheetName val="일위대가목차"/>
      <sheetName val="원가총괄"/>
      <sheetName val="중기사용료산출근거"/>
      <sheetName val="교각별철근수량집계표"/>
      <sheetName val="제직재"/>
      <sheetName val="입상내역"/>
      <sheetName val="노임단가"/>
      <sheetName val="단위량"/>
      <sheetName val="재료집계표2"/>
      <sheetName val="토적집계표"/>
      <sheetName val="코드표"/>
      <sheetName val="기성내역"/>
      <sheetName val="PIPE"/>
      <sheetName val="PIPING"/>
      <sheetName val="J直材4"/>
      <sheetName val="0_6-1KV_FCV"/>
      <sheetName val="A_견적"/>
      <sheetName val="빌딩_안내"/>
      <sheetName val="_소방공사_산출근거"/>
      <sheetName val="노무비_근거"/>
      <sheetName val="표지_(2)"/>
      <sheetName val="AIR_SHOWER(3인용)"/>
      <sheetName val="3BL공동구_수량"/>
      <sheetName val="Customer_Databas"/>
      <sheetName val="97년_추정"/>
      <sheetName val="원가계산서_"/>
      <sheetName val="기존단가 (2)"/>
      <sheetName val="갑지1"/>
      <sheetName val="단가"/>
      <sheetName val="일위총괄"/>
      <sheetName val="일위대가-내역 "/>
      <sheetName val="약품공급2"/>
      <sheetName val="교각1"/>
      <sheetName val="내역(가지)"/>
      <sheetName val="공사착공계"/>
      <sheetName val="담장산출"/>
      <sheetName val="소일위대가코드표"/>
      <sheetName val="본체"/>
      <sheetName val="재개발"/>
      <sheetName val="대치판정"/>
      <sheetName val="분전반"/>
      <sheetName val="물량입력"/>
      <sheetName val="조도계산서 (도서)"/>
      <sheetName val="L1"/>
      <sheetName val="식생블럭단위수량"/>
      <sheetName val="인수공규격"/>
      <sheetName val="지급자재"/>
      <sheetName val="날개벽수량표"/>
      <sheetName val="inputdata"/>
      <sheetName val="기초자료"/>
      <sheetName val="#3_일위대가목록"/>
      <sheetName val="연습"/>
      <sheetName val="실행(1)"/>
      <sheetName val="토공 total"/>
      <sheetName val="B"/>
      <sheetName val="적현로"/>
      <sheetName val="노임"/>
      <sheetName val="직원자료입력"/>
      <sheetName val="자재테이블"/>
      <sheetName val="국도접속 차도부수량"/>
      <sheetName val="부하자료"/>
      <sheetName val="19990101-엑셀1"/>
      <sheetName val="갑  지"/>
      <sheetName val="1.취수장"/>
      <sheetName val="개요"/>
      <sheetName val="설직재-1"/>
      <sheetName val="도담구내 개소별 명세"/>
      <sheetName val="설계명세"/>
      <sheetName val="공기압축기실"/>
      <sheetName val="재료값"/>
      <sheetName val="일위_파일"/>
      <sheetName val="일위대가(가설)"/>
      <sheetName val="원본"/>
      <sheetName val="명세서"/>
      <sheetName val="철근량"/>
      <sheetName val="측량노임.재료.기재"/>
      <sheetName val="산출근거"/>
      <sheetName val="2000년1차"/>
      <sheetName val="2000전체분"/>
      <sheetName val="오수공수량집계표"/>
      <sheetName val="내역전기"/>
      <sheetName val="일위1"/>
      <sheetName val=" HIT-&gt;HMC 견적(3900)"/>
      <sheetName val="단가산출"/>
      <sheetName val="예산대비"/>
      <sheetName val="프로젝트"/>
      <sheetName val="인건비"/>
      <sheetName val="연부97-1"/>
      <sheetName val="공량산출서"/>
      <sheetName val="Baby일위대가"/>
      <sheetName val="ES조서출력하기"/>
      <sheetName val="잡철물"/>
      <sheetName val="준검 내역서"/>
      <sheetName val="노임변동률"/>
      <sheetName val="직재"/>
      <sheetName val="경산"/>
      <sheetName val="강북라우터"/>
      <sheetName val="위치조서"/>
      <sheetName val="조건표"/>
      <sheetName val="원가계산서"/>
      <sheetName val="2공구산출내역"/>
      <sheetName val="간접비계산"/>
      <sheetName val="물가시세"/>
      <sheetName val="과세내역(세부)"/>
      <sheetName val="guard(mac)"/>
      <sheetName val="lee"/>
      <sheetName val="집계표소트"/>
      <sheetName val="LD"/>
      <sheetName val="전기산출기초"/>
      <sheetName val="본사인상전"/>
      <sheetName val="봉양~조차장간고하개명(신설)"/>
      <sheetName val="POL6차-PIPING"/>
      <sheetName val="접지수량"/>
      <sheetName val="설계명세서"/>
      <sheetName val="단가비교표_공통1"/>
      <sheetName val="세부내역"/>
      <sheetName val="표지1"/>
      <sheetName val="가시설수량"/>
      <sheetName val="특별땅고르기"/>
      <sheetName val="연결임시"/>
      <sheetName val="공정집계"/>
      <sheetName val="중강당 내역"/>
      <sheetName val="케이블"/>
      <sheetName val="전기공사"/>
      <sheetName val="1안"/>
      <sheetName val="실행간접비용"/>
      <sheetName val="전동기"/>
      <sheetName val="중기사용료"/>
      <sheetName val="당진1,2호기전선관설치및접지4차공사내역서-을지"/>
      <sheetName val="9GNG운반"/>
      <sheetName val="물가자료"/>
      <sheetName val="국내조달(통합-1)"/>
      <sheetName val="중기일위대가"/>
      <sheetName val="콘크리트"/>
      <sheetName val="계산표지"/>
      <sheetName val="자료"/>
      <sheetName val="통신대가"/>
      <sheetName val="일 위 대 가 표"/>
      <sheetName val="자금운용계획표"/>
      <sheetName val="대차"/>
      <sheetName val="내역서(중수)"/>
      <sheetName val="내역서(2)"/>
      <sheetName val="데리네이타현황"/>
      <sheetName val="인건-측정"/>
      <sheetName val="품셈표"/>
      <sheetName val="품셈1-17"/>
      <sheetName val="을 1"/>
      <sheetName val="을 2"/>
      <sheetName val="제품정보"/>
      <sheetName val="추가예산"/>
      <sheetName val="단가목록"/>
      <sheetName val="기본1"/>
      <sheetName val="수정일위대가"/>
      <sheetName val="관급_File"/>
      <sheetName val="입력변수"/>
      <sheetName val="기별(종합)"/>
      <sheetName val="원본(갑지)"/>
      <sheetName val="개소별수량산출"/>
      <sheetName val="실행철강하도"/>
      <sheetName val="일위산출"/>
      <sheetName val="96정변2"/>
      <sheetName val="품셈"/>
      <sheetName val="골조"/>
      <sheetName val="경율산정.XLS"/>
      <sheetName val="기초일위"/>
      <sheetName val="시설일위"/>
      <sheetName val="조명일위"/>
      <sheetName val="교각토공"/>
      <sheetName val="기본단가표"/>
      <sheetName val="물집"/>
      <sheetName val="Sheet5"/>
      <sheetName val="IMPEADENCE MAP 취수장"/>
      <sheetName val="MECH"/>
      <sheetName val="PassPort-60%"/>
      <sheetName val="전기내역서(총계)"/>
      <sheetName val="하조서"/>
      <sheetName val="부하계산서"/>
      <sheetName val="철탑공사"/>
      <sheetName val="Sheet13"/>
      <sheetName val="암거단위"/>
      <sheetName val="입력"/>
      <sheetName val="일위목록"/>
      <sheetName val="Macro(전기)"/>
      <sheetName val="노무비"/>
      <sheetName val="SIL98"/>
      <sheetName val="퍼스트"/>
      <sheetName val="LOPCALC"/>
      <sheetName val="설계"/>
      <sheetName val="환율"/>
      <sheetName val="1,2공구원가계산서"/>
      <sheetName val="1공구산출내역서"/>
      <sheetName val="설비견적"/>
      <sheetName val="FAX"/>
      <sheetName val="자재일람"/>
      <sheetName val="창호"/>
      <sheetName val="내역서(전기)"/>
      <sheetName val="관리비비계상"/>
      <sheetName val="위생설비"/>
      <sheetName val="FAB4생산"/>
      <sheetName val="단가표 (2)"/>
      <sheetName val="청주(철골발주의뢰서)"/>
      <sheetName val="cable산출"/>
      <sheetName val="음성(cable)"/>
      <sheetName val="참조 (2)"/>
      <sheetName val="내역서(기성청구)"/>
      <sheetName val="자단"/>
      <sheetName val="공사직종별노임"/>
      <sheetName val="단가비교"/>
      <sheetName val="학생내역"/>
      <sheetName val="자동제어"/>
      <sheetName val="6. 안전관리비"/>
      <sheetName val="단가일람"/>
      <sheetName val="조경일람"/>
      <sheetName val="2"/>
      <sheetName val="감액총괄표"/>
      <sheetName val="세부내역서"/>
      <sheetName val="도급b_balju"/>
      <sheetName val="집계표(공종별)"/>
      <sheetName val="BTS Rack실장도(실외형)"/>
      <sheetName val="장비분류"/>
      <sheetName val="전체제잡비"/>
      <sheetName val="fursys"/>
      <sheetName val="터파기및재료"/>
      <sheetName val="수주추정"/>
      <sheetName val="ㄱ"/>
      <sheetName val="현장"/>
      <sheetName val="구성1"/>
      <sheetName val="구성2"/>
      <sheetName val="구성3"/>
      <sheetName val="구성4"/>
      <sheetName val="그림2"/>
      <sheetName val="RE9604"/>
      <sheetName val="수량산출서 (2)"/>
      <sheetName val="차압계산"/>
      <sheetName val="일위(시설)"/>
      <sheetName val="설계변경"/>
      <sheetName val="율촌법률사무소2내역"/>
      <sheetName val="설치내역"/>
      <sheetName val="인부신상자료"/>
      <sheetName val="대로근거"/>
      <sheetName val="포승중환경개선공사(변경)"/>
      <sheetName val="견적대비 견적서"/>
      <sheetName val="말뚝지지력산정"/>
      <sheetName val="계약서"/>
      <sheetName val="토목주소"/>
      <sheetName val="정렬"/>
      <sheetName val="48일위"/>
      <sheetName val="48수량"/>
      <sheetName val="22수량"/>
      <sheetName val="49일위"/>
      <sheetName val="22일위"/>
      <sheetName val="49수량"/>
      <sheetName val="산출근거 (2)"/>
      <sheetName val="집계표 (2)"/>
      <sheetName val="을부담운반비"/>
      <sheetName val="신대방33(적용)"/>
      <sheetName val="13LPMCC"/>
      <sheetName val="전체"/>
      <sheetName val="중간"/>
      <sheetName val="일위단가"/>
      <sheetName val="미익SUB"/>
      <sheetName val="관급자재"/>
      <sheetName val="역공종"/>
      <sheetName val="차액보증"/>
      <sheetName val="위스키3"/>
      <sheetName val="주류전체2"/>
      <sheetName val="공정집계_국별"/>
      <sheetName val="공사설계서"/>
      <sheetName val="20관리비율"/>
      <sheetName val="1.설계조건"/>
      <sheetName val="총수량집계표"/>
      <sheetName val="입찰보고"/>
      <sheetName val="상수도토공집계표"/>
      <sheetName val="자재표"/>
      <sheetName val="공사원가계산서"/>
      <sheetName val="교각계산"/>
      <sheetName val="ATM기초철가"/>
      <sheetName val="전기공사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하조서"/>
      <sheetName val="laroux"/>
      <sheetName val="산출근거 (1)"/>
      <sheetName val="산출근거 (2)"/>
      <sheetName val="전차선로 물량표"/>
      <sheetName val="산출근거 (3)"/>
      <sheetName val="단가비교"/>
      <sheetName val="단가"/>
      <sheetName val="설계예산서"/>
      <sheetName val="자재단가"/>
      <sheetName val="골재산출"/>
      <sheetName val="공정코드"/>
      <sheetName val="102역사"/>
      <sheetName val="노임단가"/>
      <sheetName val="인건비"/>
      <sheetName val="콘센트신설"/>
      <sheetName val="경비공통"/>
      <sheetName val="손익분석"/>
      <sheetName val="내역서(2구역)"/>
      <sheetName val="일반문틀 설치"/>
      <sheetName val="샌딩 에폭시 도장"/>
      <sheetName val="스텐문틀설치"/>
      <sheetName val="자료입력"/>
      <sheetName val="수량산출서"/>
      <sheetName val="수량산출서 (2)"/>
      <sheetName val="대기업"/>
      <sheetName val="전선 및 전선관"/>
      <sheetName val="토공사"/>
      <sheetName val="노임"/>
      <sheetName val="LMEBM005"/>
      <sheetName val="조명율표"/>
      <sheetName val="내역총괄"/>
      <sheetName val="내역총괄2"/>
      <sheetName val="내역총괄3"/>
      <sheetName val="종단계산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야탑동오피스텔(2001-11-6)"/>
      <sheetName val="야탑동오피스텔(2001-11-6)-세부내역"/>
      <sheetName val="야탑동오피스텔(2001-11-6)-전기경비"/>
      <sheetName val="야탑동오피스텔(2001-11-6)-견적조건"/>
      <sheetName val="=====-===="/>
      <sheetName val="돈암동조합아파트(2001-10-9)"/>
      <sheetName val="돈암동조합아파트(2001-10-9)-세부내역"/>
      <sheetName val="돈암동조합아파트(2001-10-9)-전기경비 "/>
      <sheetName val="돈암동조합아파트(2001-10-9)-견적조건 "/>
      <sheetName val="==="/>
      <sheetName val="야탑동오피스텔(2001-9-21)"/>
      <sheetName val="야탑동오피스텔(2001-9-21)-세부내역 "/>
      <sheetName val="야탑동오피스텔(2001-9-21)-전기경비"/>
      <sheetName val="야탑동오피스텔(2001-9-21)-견적조건"/>
      <sheetName val="=="/>
      <sheetName val="안동풍산아파트(2001-4-24)"/>
      <sheetName val="안동풍산아파트-세부내역"/>
      <sheetName val="안동풍산아파트-견적조건"/>
      <sheetName val="안동풍산아파트-전기경비"/>
      <sheetName val="=========11 (2)"/>
      <sheetName val="신월동재건축아파트(2001-4-17)"/>
      <sheetName val="신월동재건축아파트-세부내역"/>
      <sheetName val="신월동재건축아파트-견적조건"/>
      <sheetName val="신월동재건축아파트-전기경비"/>
      <sheetName val="=========11"/>
      <sheetName val="성남 수진동 조합아파트(2001-4-12)"/>
      <sheetName val="성남 수진동 조합아파트-세부내역 (2)"/>
      <sheetName val="견적조건 (2)"/>
      <sheetName val="성남 수진동 조합아파트-전기경비 (2)"/>
      <sheetName val="=========="/>
      <sheetName val="갈현동 주상복합빌딩(2001-2-12)"/>
      <sheetName val="갈현동 주상복합빌딩-세부내역"/>
      <sheetName val="갈현동 주상복합빌딩-전기경비"/>
      <sheetName val="========= (4)"/>
      <sheetName val="미아파크연립재건축(2000-12-05)"/>
      <sheetName val="미아파크연립재건축-세부내역"/>
      <sheetName val="미아파크연립재건축(2000-12-05)-전기경비"/>
      <sheetName val="========= (3)"/>
      <sheetName val="옥수동385번지아파트(2000-11-17)"/>
      <sheetName val="옥수동385번지아파트-세부내역"/>
      <sheetName val="옥수동385번지아파트-전기경비"/>
      <sheetName val="========= (2)"/>
      <sheetName val="홍제2동 재건축아파트"/>
      <sheetName val="홍제2동 재건축아파트-세부내역"/>
      <sheetName val="홍제2동 재건축아파트-전기경비"/>
      <sheetName val="==== (2)===="/>
      <sheetName val="연희동 재건축조합아파트"/>
      <sheetName val="연희동 재건축조합아파트-세부내역"/>
      <sheetName val="연희동 재건축조합아파트-전기경비"/>
      <sheetName val="===="/>
      <sheetName val="울진 죽변면 에디피스아파트(2000-10-25)"/>
      <sheetName val="울진 죽변면 에디피스아파트-세부내역"/>
      <sheetName val="울진 죽변면 에디피스아파트-전기경비"/>
      <sheetName val="========="/>
      <sheetName val="성남 수진동 조합아파트(2000-10-20)"/>
      <sheetName val="견적조건"/>
      <sheetName val="성남 수진동 조합아파트-세부내역"/>
      <sheetName val="성남 수진동 조합아파트-전기경비"/>
      <sheetName val="원효로 궁전아파트(2000-10-12)"/>
      <sheetName val="원효로 궁전아파트-세부내역"/>
      <sheetName val="원효로 궁전아파트-전기경비"/>
      <sheetName val="창신동 재건축아파트(2000-9-19)"/>
      <sheetName val="창신동 재건축아파트-세부내역"/>
      <sheetName val="창신동 재건축아파트-전기경비"/>
      <sheetName val="양천구 목동 재건축아파트(2000-9-8) - 1차견적"/>
      <sheetName val="견적특기사항"/>
      <sheetName val="양천구 목동 재건축아파트(2000-9-8) - 2차견적"/>
      <sheetName val="양천구 목동 재건축아파트-세부내역"/>
      <sheetName val="양천구 목동 재건축아파트-전기경비"/>
      <sheetName val="신대방동 재건축아파트(2000-8-28)"/>
      <sheetName val="신대방동 재건축아파트-세부내역"/>
      <sheetName val="신대방동 재건축아파트-전기경비"/>
      <sheetName val="단양 00 아파트(2000-7-27)"/>
      <sheetName val="단양 00 아파트-세부내역"/>
      <sheetName val="단양 00 아파트-전기경비"/>
      <sheetName val="부산태성에코빌"/>
      <sheetName val="부산태성에코빌-세부내역(2)"/>
      <sheetName val="부산태성에코빌-세부내역"/>
      <sheetName val="부산태성에코빌-전기경비"/>
      <sheetName val="용인구성푸른아파트(2000-6-16)"/>
      <sheetName val="용인구성푸른아파트-세부내역"/>
      <sheetName val="용인구성푸른아파트-전기경비"/>
      <sheetName val="광주아파트(2000-5-30)"/>
      <sheetName val="광주아파트(2000-5-30) (2)"/>
      <sheetName val="광주아파트-세부내역"/>
      <sheetName val="광주아파트-전기경비"/>
      <sheetName val="발주공종별-피벗2 (편집용)"/>
      <sheetName val="발주공종별-피벗2"/>
      <sheetName val="평형별-피벗1"/>
      <sheetName val="일산물량집계"/>
      <sheetName val="고림동아파트(2001-11-6) "/>
      <sheetName val="고림동아파트(2001-11-6)-세부내역 "/>
      <sheetName val="고림동아파트(2001-11-6)-전기경비 "/>
      <sheetName val="고림도아파트(2001-11-6)-견적조건"/>
      <sheetName val="=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D8">
            <v>306</v>
          </cell>
        </row>
        <row r="11">
          <cell r="D11">
            <v>66</v>
          </cell>
        </row>
        <row r="12">
          <cell r="D12">
            <v>32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원가계산"/>
      <sheetName val="총괄내역"/>
      <sheetName val="퇴직공제부금비"/>
      <sheetName val="내역"/>
      <sheetName val="일위대가 (PM)"/>
      <sheetName val="일위대가"/>
      <sheetName val="단가 "/>
      <sheetName val="사무보조원"/>
      <sheetName val="감독차량비"/>
      <sheetName val="중기"/>
      <sheetName val="지급자재"/>
      <sheetName val="가로등수량집계"/>
      <sheetName val="전선 및 전선관(가로등)"/>
      <sheetName val="압착단자(가로등)"/>
      <sheetName val="부대공사집계(가로등)"/>
      <sheetName val="관로터파기(가로등)"/>
      <sheetName val="가로등기초"/>
      <sheetName val="보안등주(기초,가로등)"/>
      <sheetName val="점멸기기초(보도,가로등)"/>
      <sheetName val="관로(차도,가로등)"/>
      <sheetName val="관로(보도,가로등)"/>
      <sheetName val="공원등수량집계"/>
      <sheetName val="압착단자(공원등)"/>
      <sheetName val="전선 및 전선관(공원등)"/>
      <sheetName val="부대공사집계(공원등)"/>
      <sheetName val="관로터파기(공원등)"/>
      <sheetName val="관로(공원녹지)"/>
      <sheetName val="공원등기초"/>
      <sheetName val="점멸기기초(녹지,공원등)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A2" t="str">
            <v>플랜트전공</v>
          </cell>
          <cell r="B2">
            <v>80149</v>
          </cell>
        </row>
        <row r="3">
          <cell r="A3" t="str">
            <v>목도공</v>
          </cell>
          <cell r="B3">
            <v>74772</v>
          </cell>
        </row>
        <row r="4">
          <cell r="A4" t="str">
            <v>비계공</v>
          </cell>
          <cell r="B4">
            <v>95622</v>
          </cell>
        </row>
        <row r="5">
          <cell r="A5" t="str">
            <v>특별인부</v>
          </cell>
          <cell r="B5">
            <v>66422</v>
          </cell>
        </row>
        <row r="6">
          <cell r="A6" t="str">
            <v>철공</v>
          </cell>
          <cell r="B6">
            <v>94502</v>
          </cell>
        </row>
        <row r="7">
          <cell r="A7" t="str">
            <v>용접공(일반)</v>
          </cell>
          <cell r="B7">
            <v>87854</v>
          </cell>
        </row>
        <row r="8">
          <cell r="A8" t="str">
            <v>도장공</v>
          </cell>
          <cell r="B8">
            <v>81720</v>
          </cell>
        </row>
        <row r="9">
          <cell r="A9" t="str">
            <v>철근공</v>
          </cell>
          <cell r="B9">
            <v>95897</v>
          </cell>
        </row>
        <row r="10">
          <cell r="A10" t="str">
            <v>기계공</v>
          </cell>
          <cell r="B10">
            <v>65205</v>
          </cell>
        </row>
        <row r="11">
          <cell r="A11" t="str">
            <v>보통인부</v>
          </cell>
          <cell r="B11">
            <v>52585</v>
          </cell>
        </row>
        <row r="12">
          <cell r="A12" t="str">
            <v>내선전공</v>
          </cell>
          <cell r="B12">
            <v>81196</v>
          </cell>
        </row>
        <row r="13">
          <cell r="A13" t="str">
            <v>배전전공</v>
          </cell>
          <cell r="B13">
            <v>171985</v>
          </cell>
        </row>
        <row r="14">
          <cell r="A14" t="str">
            <v>저압케이블공</v>
          </cell>
          <cell r="B14">
            <v>91867</v>
          </cell>
        </row>
        <row r="15">
          <cell r="A15" t="str">
            <v>배관공</v>
          </cell>
          <cell r="B15">
            <v>75046</v>
          </cell>
        </row>
        <row r="16">
          <cell r="A16" t="str">
            <v>건축목공</v>
          </cell>
          <cell r="B16">
            <v>88571</v>
          </cell>
        </row>
        <row r="17">
          <cell r="A17" t="str">
            <v>방수공</v>
          </cell>
          <cell r="B17">
            <v>70360</v>
          </cell>
        </row>
        <row r="18">
          <cell r="A18" t="str">
            <v>무선안테나공</v>
          </cell>
          <cell r="B18">
            <v>93195</v>
          </cell>
        </row>
        <row r="19">
          <cell r="A19" t="str">
            <v>콘크리트공</v>
          </cell>
          <cell r="B19">
            <v>90480</v>
          </cell>
        </row>
        <row r="20">
          <cell r="A20" t="str">
            <v>형틀목공</v>
          </cell>
          <cell r="B20">
            <v>92862</v>
          </cell>
        </row>
        <row r="21">
          <cell r="A21" t="str">
            <v>미장공</v>
          </cell>
          <cell r="B21">
            <v>88863</v>
          </cell>
        </row>
        <row r="22">
          <cell r="A22" t="str">
            <v>건설기계운전기사</v>
          </cell>
          <cell r="B22">
            <v>77606</v>
          </cell>
        </row>
        <row r="23">
          <cell r="A23" t="str">
            <v>건설기계운전조수</v>
          </cell>
          <cell r="B23">
            <v>51211</v>
          </cell>
        </row>
        <row r="24">
          <cell r="A24" t="str">
            <v>건설기계조장</v>
          </cell>
          <cell r="B24">
            <v>79984</v>
          </cell>
        </row>
        <row r="25">
          <cell r="A25" t="str">
            <v>운전사(운반차)</v>
          </cell>
          <cell r="B25">
            <v>65086</v>
          </cell>
        </row>
        <row r="26">
          <cell r="A26" t="str">
            <v>운전사(기계)</v>
          </cell>
          <cell r="B26">
            <v>62252</v>
          </cell>
        </row>
        <row r="27">
          <cell r="A27" t="str">
            <v>계장공</v>
          </cell>
          <cell r="B27">
            <v>88927</v>
          </cell>
        </row>
      </sheetData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노임"/>
      <sheetName val="YES"/>
    </sheetNames>
    <definedNames>
      <definedName name="Macro12"/>
    </definedNames>
    <sheetDataSet>
      <sheetData sheetId="0"/>
      <sheetData sheetId="1" refreshError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능평리아파트(2001-12-12) "/>
      <sheetName val="능평리아파트(2001-12-12) -세부내역"/>
      <sheetName val="능평리아파트(2001-12-12) -전기경비"/>
      <sheetName val="능평리아파트(2001-12-12) -견적조건"/>
      <sheetName val="---"/>
      <sheetName val="고림동아파트(2001-11-6) "/>
      <sheetName val="고림동아파트(2001-11-6)-세부내역 "/>
      <sheetName val="고림동아파트(2001-11-6)-전기경비 "/>
      <sheetName val="고림동아파트(2001-11-6)-견적조건"/>
      <sheetName val="="/>
      <sheetName val="야탑동오피스텔(2001-11-6)"/>
      <sheetName val="야탑동오피스텔(2001-11-6)-세부내역"/>
      <sheetName val="야탑동오피스텔(2001-11-6)-전기경비"/>
      <sheetName val="야탑동오피스텔(2001-11-6)-견적조건"/>
      <sheetName val="=====-===="/>
      <sheetName val="돈암동조합아파트(2001-10-9)"/>
      <sheetName val="돈암동조합아파트(2001-10-9)-세부내역"/>
      <sheetName val="돈암동조합아파트(2001-10-9)-전기경비 "/>
      <sheetName val="돈암동조합아파트(2001-10-9)-견적조건 "/>
      <sheetName val="==="/>
      <sheetName val="야탑동오피스텔(2001-9-21)"/>
      <sheetName val="야탑동오피스텔(2001-9-21)-세부내역 "/>
      <sheetName val="야탑동오피스텔(2001-9-21)-전기경비"/>
      <sheetName val="야탑동오피스텔(2001-9-21)-견적조건"/>
      <sheetName val="=="/>
      <sheetName val="안동풍산아파트(2001-4-24)"/>
      <sheetName val="안동풍산아파트-세부내역"/>
      <sheetName val="안동풍산아파트-견적조건"/>
      <sheetName val="안동풍산아파트-전기경비"/>
      <sheetName val="=========11 (2)"/>
      <sheetName val="신월동재건축아파트(2001-4-17)"/>
      <sheetName val="신월동재건축아파트-세부내역"/>
      <sheetName val="신월동재건축아파트-견적조건"/>
      <sheetName val="신월동재건축아파트-전기경비"/>
      <sheetName val="=========11"/>
      <sheetName val="성남 수진동 조합아파트(2001-4-12)"/>
      <sheetName val="성남 수진동 조합아파트-세부내역 (2)"/>
      <sheetName val="견적조건 (2)"/>
      <sheetName val="성남 수진동 조합아파트-전기경비 (2)"/>
      <sheetName val="=========="/>
      <sheetName val="갈현동 주상복합빌딩(2001-2-12)"/>
      <sheetName val="갈현동 주상복합빌딩-세부내역"/>
      <sheetName val="갈현동 주상복합빌딩-전기경비"/>
      <sheetName val="========= (4)"/>
      <sheetName val="미아파크연립재건축(2000-12-05)"/>
      <sheetName val="미아파크연립재건축-세부내역"/>
      <sheetName val="미아파크연립재건축(2000-12-05)-전기경비"/>
      <sheetName val="========= (3)"/>
      <sheetName val="옥수동385번지아파트(2000-11-17)"/>
      <sheetName val="옥수동385번지아파트-세부내역"/>
      <sheetName val="옥수동385번지아파트-전기경비"/>
      <sheetName val="========= (2)"/>
      <sheetName val="홍제2동 재건축아파트"/>
      <sheetName val="홍제2동 재건축아파트-세부내역"/>
      <sheetName val="홍제2동 재건축아파트-전기경비"/>
      <sheetName val="==== (2)===="/>
      <sheetName val="연희동 재건축조합아파트"/>
      <sheetName val="연희동 재건축조합아파트-세부내역"/>
      <sheetName val="연희동 재건축조합아파트-전기경비"/>
      <sheetName val="===="/>
      <sheetName val="울진 죽변면 에디피스아파트(2000-10-25)"/>
      <sheetName val="울진 죽변면 에디피스아파트-세부내역"/>
      <sheetName val="울진 죽변면 에디피스아파트-전기경비"/>
      <sheetName val="========="/>
      <sheetName val="성남 수진동 조합아파트(2000-10-20)"/>
      <sheetName val="견적조건"/>
      <sheetName val="성남 수진동 조합아파트-세부내역"/>
      <sheetName val="성남 수진동 조합아파트-전기경비"/>
      <sheetName val="원효로 궁전아파트(2000-10-12)"/>
      <sheetName val="원효로 궁전아파트-세부내역"/>
      <sheetName val="원효로 궁전아파트-전기경비"/>
      <sheetName val="창신동 재건축아파트(2000-9-19)"/>
      <sheetName val="창신동 재건축아파트-세부내역"/>
      <sheetName val="창신동 재건축아파트-전기경비"/>
      <sheetName val="양천구 목동 재건축아파트(2000-9-8) - 1차견적"/>
      <sheetName val="견적특기사항"/>
      <sheetName val="양천구 목동 재건축아파트(2000-9-8) - 2차견적"/>
      <sheetName val="양천구 목동 재건축아파트-세부내역"/>
      <sheetName val="양천구 목동 재건축아파트-전기경비"/>
      <sheetName val="신대방동 재건축아파트(2000-8-28)"/>
      <sheetName val="신대방동 재건축아파트-세부내역"/>
      <sheetName val="신대방동 재건축아파트-전기경비"/>
      <sheetName val="단양 00 아파트(2000-7-27)"/>
      <sheetName val="단양 00 아파트-세부내역"/>
      <sheetName val="단양 00 아파트-전기경비"/>
      <sheetName val="부산태성에코빌"/>
      <sheetName val="부산태성에코빌-세부내역(2)"/>
      <sheetName val="부산태성에코빌-세부내역"/>
      <sheetName val="부산태성에코빌-전기경비"/>
      <sheetName val="용인구성푸른아파트(2000-6-16)"/>
      <sheetName val="용인구성푸른아파트-세부내역"/>
      <sheetName val="용인구성푸른아파트-전기경비"/>
      <sheetName val="광주아파트(2000-5-30)"/>
      <sheetName val="광주아파트(2000-5-30) (2)"/>
      <sheetName val="광주아파트-세부내역"/>
      <sheetName val="광주아파트-전기경비"/>
      <sheetName val="발주공종별-피벗2 (편집용)"/>
      <sheetName val="발주공종별-피벗2"/>
      <sheetName val="평형별-피벗1"/>
      <sheetName val="일산물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1">
          <cell r="D11">
            <v>66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"/>
      <sheetName val="TC집계"/>
      <sheetName val="갑지"/>
      <sheetName val="TC"/>
      <sheetName val="49단가"/>
      <sheetName val="표지 (2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설비"/>
      <sheetName val="2.대외공문"/>
      <sheetName val="설계산출표지"/>
      <sheetName val="공량산출서"/>
      <sheetName val="저"/>
      <sheetName val="총괄"/>
      <sheetName val="철거수량(전송)"/>
      <sheetName val="입출재고현황 (2)"/>
      <sheetName val="내역서"/>
      <sheetName val="내역(한신APT)"/>
      <sheetName val="노임단가"/>
      <sheetName val="교량전기"/>
      <sheetName val="DATA"/>
      <sheetName val="건축공사"/>
      <sheetName val="실행철강하도"/>
      <sheetName val="충주"/>
      <sheetName val="일위대가"/>
      <sheetName val="교각계산"/>
      <sheetName val="입찰안"/>
      <sheetName val="연습장소"/>
      <sheetName val="Sheet1"/>
      <sheetName val="철거산출근거"/>
      <sheetName val="BID"/>
      <sheetName val="결과조달"/>
      <sheetName val="집계표"/>
      <sheetName val="준검 내역서"/>
      <sheetName val="하수급견적대비"/>
      <sheetName val="화재 탐지 설비"/>
      <sheetName val="말뚝지지력산정"/>
      <sheetName val="JUCK"/>
      <sheetName val="COVER"/>
      <sheetName val=" 상부공통집계(총괄)"/>
      <sheetName val="견적서"/>
      <sheetName val="우수"/>
      <sheetName val="POWER"/>
      <sheetName val="노무비단가"/>
      <sheetName val="신규일위대가"/>
      <sheetName val="관리동"/>
      <sheetName val="DATE"/>
      <sheetName val="s"/>
      <sheetName val="도급"/>
      <sheetName val="총괄집계표"/>
      <sheetName val="96.12"/>
      <sheetName val="물가자료"/>
      <sheetName val="#REF"/>
      <sheetName val="철근집계표"/>
      <sheetName val="ABUT수량-A1"/>
      <sheetName val="연결관암거"/>
      <sheetName val="부안일위"/>
      <sheetName val="공사개요"/>
      <sheetName val="1구간FRP수량산출"/>
      <sheetName val="3.하중계산"/>
      <sheetName val="input"/>
      <sheetName val="터파기및재료"/>
      <sheetName val="96배수"/>
      <sheetName val="배수내역"/>
      <sheetName val="단가"/>
      <sheetName val="갑지1"/>
      <sheetName val="수안보-MBR1"/>
      <sheetName val="NOMUBI"/>
      <sheetName val="내역"/>
      <sheetName val="1.설계기준"/>
      <sheetName val="2000전체분"/>
      <sheetName val="2000년1차"/>
      <sheetName val="1호맨홀토공"/>
      <sheetName val="Excel"/>
      <sheetName val="자재단가"/>
      <sheetName val="경비단가"/>
      <sheetName val="JUCKEYK"/>
      <sheetName val="중기사용료"/>
      <sheetName val="실행내역서 "/>
      <sheetName val="Sheet5"/>
      <sheetName val="3BL공동구 수량"/>
      <sheetName val="Sheet2"/>
      <sheetName val="토목부분"/>
      <sheetName val="자압"/>
      <sheetName val="WORK"/>
      <sheetName val="REDUCER"/>
      <sheetName val="WE'T"/>
      <sheetName val="일위(철거)"/>
      <sheetName val="내역(2000년)"/>
      <sheetName val="01"/>
      <sheetName val="주형"/>
      <sheetName val="TYPE-B 평균H"/>
      <sheetName val="CTEMCOST"/>
      <sheetName val="설계조건"/>
      <sheetName val="SCH"/>
      <sheetName val="Macro1"/>
      <sheetName val="Sheet1 (2)"/>
      <sheetName val="2000년하반기"/>
      <sheetName val="총괄내역서"/>
      <sheetName val="부대내역"/>
      <sheetName val="노임"/>
      <sheetName val="개략"/>
      <sheetName val="예가표"/>
      <sheetName val="외주대비_-석축"/>
      <sheetName val="외주대비-구조물_(2)"/>
      <sheetName val="견적표지_(3)"/>
      <sheetName val="제출내역 (2)"/>
      <sheetName val="상행선"/>
      <sheetName val="길어깨(현황)"/>
      <sheetName val="집수정"/>
      <sheetName val="INPUTDATA"/>
      <sheetName val="위치조서"/>
      <sheetName val="b_balju"/>
      <sheetName val="단가조사"/>
      <sheetName val="차액보증"/>
      <sheetName val="MOTOR"/>
      <sheetName val="3.바닥판설계"/>
      <sheetName val="건축"/>
      <sheetName val="양수장(기계)"/>
      <sheetName val="내역(중앙)"/>
      <sheetName val="내역(창신)"/>
      <sheetName val="현장지지물물량"/>
      <sheetName val="감가상각"/>
      <sheetName val="Sheet3"/>
      <sheetName val="경산"/>
      <sheetName val="부표(010427)"/>
      <sheetName val="물가시세"/>
      <sheetName val="조정금액결과표 (차수별)"/>
      <sheetName val="청주(철골발주의뢰서)"/>
      <sheetName val="정부노임단가"/>
      <sheetName val="자금청구서"/>
      <sheetName val="청하배수"/>
      <sheetName val="설계기준 및 하중계산"/>
      <sheetName val="일반공사"/>
      <sheetName val="환율"/>
      <sheetName val="명세서"/>
      <sheetName val="데리네이타현황"/>
      <sheetName val="토목주소"/>
      <sheetName val="수로단위수량"/>
      <sheetName val="금융비용"/>
      <sheetName val="LAB"/>
      <sheetName val="발생토"/>
      <sheetName val="98수문일위"/>
      <sheetName val="ENTRY"/>
      <sheetName val="대비"/>
      <sheetName val="품셈"/>
      <sheetName val="DATA98"/>
      <sheetName val="할증"/>
      <sheetName val="판"/>
      <sheetName val="1.설계조건"/>
      <sheetName val="내진해석"/>
      <sheetName val="POOM_MOTO"/>
      <sheetName val="POOM_MOTO2"/>
      <sheetName val="데이터입력"/>
      <sheetName val="3도로"/>
      <sheetName val="기둥(원형)"/>
      <sheetName val="용수지선토적"/>
      <sheetName val="도로토적"/>
      <sheetName val="1. 설계조건 2.단면가정 3. 하중계산"/>
      <sheetName val="DATA 입력란"/>
      <sheetName val="인건비"/>
      <sheetName val="노무"/>
      <sheetName val="설변3차 빨간간지5"/>
      <sheetName val="외주비"/>
      <sheetName val="세원견적서"/>
      <sheetName val="工완성공사율"/>
      <sheetName val="노임기준"/>
      <sheetName val="Macro(차단기)"/>
      <sheetName val="감리을"/>
      <sheetName val="일위대가목차"/>
      <sheetName val="제4절-1"/>
      <sheetName val="기자재비"/>
      <sheetName val="RFP002"/>
      <sheetName val="STORAGE"/>
      <sheetName val="MEXICO-C"/>
      <sheetName val="1호토공"/>
      <sheetName val="부하(성남)"/>
      <sheetName val="설계예산서"/>
      <sheetName val="예산내역서"/>
      <sheetName val="수량집계표"/>
      <sheetName val="설계"/>
      <sheetName val="CONCRETE"/>
      <sheetName val="b_balju_cho"/>
      <sheetName val="5.3 단면가정"/>
      <sheetName val="5.전사투자계획종함안"/>
      <sheetName val="공사비예산서(토목분)"/>
      <sheetName val="견적대비표"/>
      <sheetName val="NYS"/>
      <sheetName val="36단가"/>
      <sheetName val="마포토정"/>
      <sheetName val="전기"/>
      <sheetName val="자재일람"/>
      <sheetName val="TEL"/>
      <sheetName val="기본단가"/>
      <sheetName val="경상비비교표"/>
      <sheetName val="경상비집계"/>
      <sheetName val="동력부하계산"/>
      <sheetName val="STEEL BOX 단면설계(SEC.8)"/>
      <sheetName val="내"/>
      <sheetName val="ABUT수량_A1"/>
      <sheetName val="BT-DSPK"/>
      <sheetName val="장문교(대전)"/>
      <sheetName val="설명서"/>
      <sheetName val="연결임시"/>
      <sheetName val="가도공"/>
      <sheetName val="플랜트 설치"/>
      <sheetName val="적격"/>
      <sheetName val="가설공사비"/>
      <sheetName val="입고장부 (4)"/>
      <sheetName val="단가표"/>
      <sheetName val="조건표"/>
      <sheetName val="토사(PE)"/>
      <sheetName val="본체"/>
      <sheetName val="부재치수입력"/>
      <sheetName val="tggwan(mac)"/>
      <sheetName val="현장코드"/>
      <sheetName val="토적집계"/>
      <sheetName val="단면 (2)"/>
      <sheetName val="집수정현황"/>
      <sheetName val="참고"/>
      <sheetName val="토공정보"/>
      <sheetName val="수량산출"/>
      <sheetName val="자재단가표"/>
      <sheetName val="단가산출서"/>
      <sheetName val="원가계산서"/>
      <sheetName val="도로"/>
      <sheetName val="경비_원본"/>
      <sheetName val="공사진행"/>
      <sheetName val="하도내역 (철콘)"/>
      <sheetName val="횡분배정리(DB)"/>
      <sheetName val="전체도급"/>
      <sheetName val="부하계산서"/>
      <sheetName val="기성신청"/>
      <sheetName val="DR(SUM)"/>
      <sheetName val="TL(SUM)"/>
      <sheetName val="전계가"/>
      <sheetName val="Total"/>
      <sheetName val="LL2"/>
      <sheetName val="LLL"/>
      <sheetName val="9GNG운반"/>
      <sheetName val="FLA"/>
      <sheetName val="1을"/>
      <sheetName val="갑지(추정)"/>
      <sheetName val="울산시산표"/>
      <sheetName val="기준"/>
      <sheetName val="타공종이기"/>
      <sheetName val="화전내"/>
      <sheetName val="노무비"/>
      <sheetName val="1.취수장"/>
      <sheetName val="토목내역"/>
      <sheetName val="터널조도"/>
      <sheetName val="d118"/>
      <sheetName val="토공"/>
      <sheetName val="07피뢰침설비공사"/>
      <sheetName val="일위대가(계측기설치)"/>
      <sheetName val="케이슨산출근거(TYPE-A)"/>
      <sheetName val="5.소재"/>
      <sheetName val="부대공"/>
      <sheetName val="포장공"/>
      <sheetName val="FCM"/>
      <sheetName val="ALINE"/>
      <sheetName val="가설건물"/>
      <sheetName val="샘플표지"/>
      <sheetName val="수압집계"/>
      <sheetName val="강관 PILE 두부보강"/>
      <sheetName val="토목"/>
      <sheetName val="내역서(재노경)"/>
      <sheetName val="국공유지및사유지"/>
      <sheetName val="일위목록-기"/>
      <sheetName val="건물"/>
      <sheetName val="잡철물"/>
      <sheetName val="계산서"/>
      <sheetName val="배수공 주요자재 집계표"/>
      <sheetName val="포장공자재집계표"/>
      <sheetName val="도급-집계"/>
      <sheetName val="뚝토공"/>
      <sheetName val="중동상가"/>
      <sheetName val="97년 추정"/>
      <sheetName val="8.주형의 이음"/>
      <sheetName val="단면"/>
      <sheetName val="패널"/>
      <sheetName val="기초코드"/>
      <sheetName val="기초1"/>
      <sheetName val="기별(종합)"/>
      <sheetName val="관리비"/>
      <sheetName val="견적과실행예산"/>
      <sheetName val="수량산출서"/>
      <sheetName val="2000승진심사위원 기초명부"/>
      <sheetName val="공종별월매출계획 (2)"/>
      <sheetName val="표준내역"/>
      <sheetName val="방송(체육관)"/>
      <sheetName val="단가비교표"/>
      <sheetName val="일위목록"/>
      <sheetName val="계획금액"/>
      <sheetName val="여흥"/>
      <sheetName val="현황CODE"/>
      <sheetName val="손익현황"/>
      <sheetName val="4-10"/>
      <sheetName val="시설물기초"/>
      <sheetName val="3차설계"/>
      <sheetName val="당정동경상이수"/>
      <sheetName val="당정동공통이수"/>
      <sheetName val="목표세부명세"/>
      <sheetName val="공문"/>
      <sheetName val="손익분석"/>
      <sheetName val="중기가동(7)"/>
      <sheetName val="Pier 3"/>
      <sheetName val="기성내역"/>
      <sheetName val="민감도분석"/>
      <sheetName val="공사내역"/>
      <sheetName val="참조"/>
      <sheetName val="3련 BOX"/>
      <sheetName val="남양시작동자105노65기1.3화1.2"/>
      <sheetName val="FAB별"/>
      <sheetName val="현장관리비 산출내역"/>
      <sheetName val="본공사"/>
      <sheetName val="S0"/>
      <sheetName val="★도급내역"/>
      <sheetName val="입찰"/>
      <sheetName val="현경"/>
      <sheetName val="포장공(부체도로)"/>
      <sheetName val="STANDARD (상)-참고"/>
      <sheetName val="VXXXXX"/>
      <sheetName val="UBC(WIND)"/>
      <sheetName val="TRE TABLE"/>
      <sheetName val="품의"/>
      <sheetName val="장비집계"/>
      <sheetName val="내역표지"/>
      <sheetName val="수량산출서 (달맞이길조명등)"/>
      <sheetName val="음료실행"/>
      <sheetName val="Dae_Jiju"/>
      <sheetName val="Sikje_ingun"/>
      <sheetName val="TREE_D"/>
      <sheetName val="돈"/>
      <sheetName val="외주대비_-석축1"/>
      <sheetName val="외주대비-구조물_(2)1"/>
      <sheetName val="견적표지_(3)1"/>
      <sheetName val="입출재고현황_(2)"/>
      <sheetName val="준검_내역서"/>
      <sheetName val="1_설계기준"/>
      <sheetName val="2_대외공문"/>
      <sheetName val="화재_탐지_설비"/>
      <sheetName val="96_12"/>
      <sheetName val="3_하중계산"/>
      <sheetName val="_상부공통집계(총괄)"/>
      <sheetName val="TYPE-B_평균H"/>
      <sheetName val="제출내역_(2)"/>
      <sheetName val="5_전사투자계획종함안"/>
      <sheetName val="표지_(2)"/>
      <sheetName val="실행내역서_"/>
      <sheetName val="3BL공동구_수량"/>
      <sheetName val="3_바닥판설계"/>
      <sheetName val="설계기준_및_하중계산"/>
      <sheetName val="Sheet1_(2)"/>
      <sheetName val="1_설계조건"/>
      <sheetName val="단면_(2)"/>
      <sheetName val="하도내역_(철콘)"/>
      <sheetName val="5_3_단면가정"/>
      <sheetName val="조정금액결과표_(차수별)"/>
      <sheetName val="플랜트_설치"/>
      <sheetName val="1__설계조건_2_단면가정_3__하중계산"/>
      <sheetName val="DATA_입력란"/>
      <sheetName val="1_취수장"/>
      <sheetName val="STEEL_BOX_단면설계(SEC_8)"/>
      <sheetName val="5_소재"/>
      <sheetName val="부속동"/>
      <sheetName val="유림골조"/>
      <sheetName val="교각1"/>
      <sheetName val="제잡비.xls"/>
      <sheetName val="5-단면력"/>
      <sheetName val="BASE DATA3"/>
      <sheetName val="맨홀수량집계"/>
      <sheetName val="가공비"/>
      <sheetName val="토목공내역 (부대,자재미포함) "/>
      <sheetName val="대공종"/>
      <sheetName val="7.경제성결과"/>
      <sheetName val="99총공사내역서"/>
      <sheetName val="데이타"/>
      <sheetName val="식재인부"/>
      <sheetName val="배수개거재(신)"/>
      <sheetName val="배수개거재"/>
      <sheetName val="측량요율"/>
      <sheetName val="설정"/>
      <sheetName val="건축원가"/>
      <sheetName val="특수선일위대가"/>
      <sheetName val="유동표"/>
      <sheetName val="산출내역서집계표"/>
      <sheetName val="허용전류-IEC DATA"/>
      <sheetName val="허용전류제원"/>
      <sheetName val="대비표"/>
      <sheetName val="동별내역-3월5일"/>
    </sheetNames>
    <sheetDataSet>
      <sheetData sheetId="0" refreshError="1">
        <row r="1">
          <cell r="A1" t="str">
            <v>명     칭</v>
          </cell>
          <cell r="B1" t="str">
            <v>규      격</v>
          </cell>
          <cell r="C1" t="str">
            <v>수   량</v>
          </cell>
          <cell r="D1" t="str">
            <v>단위</v>
          </cell>
          <cell r="E1" t="str">
            <v>단  가</v>
          </cell>
          <cell r="F1" t="str">
            <v>금    액</v>
          </cell>
          <cell r="G1" t="str">
            <v>비   고</v>
          </cell>
        </row>
        <row r="2">
          <cell r="A2" t="str">
            <v>서부산업도로 유수암 ~ 어음간 (95호선)도로확장및 포장공사</v>
          </cell>
        </row>
        <row r="3">
          <cell r="A3" t="str">
            <v>1.토공</v>
          </cell>
          <cell r="F3">
            <v>2788053189</v>
          </cell>
        </row>
        <row r="4">
          <cell r="A4" t="str">
            <v>2.배수공</v>
          </cell>
          <cell r="F4">
            <v>2289695623</v>
          </cell>
        </row>
        <row r="5">
          <cell r="A5" t="str">
            <v>3.구조물공</v>
          </cell>
          <cell r="F5">
            <v>3077551089</v>
          </cell>
        </row>
        <row r="6">
          <cell r="A6" t="str">
            <v>4.옹벽공</v>
          </cell>
          <cell r="F6">
            <v>1489415358</v>
          </cell>
        </row>
        <row r="7">
          <cell r="A7" t="str">
            <v>5.포장공</v>
          </cell>
          <cell r="F7">
            <v>961010035</v>
          </cell>
        </row>
        <row r="8">
          <cell r="A8" t="str">
            <v>6.안전시설공</v>
          </cell>
          <cell r="F8">
            <v>1050676904</v>
          </cell>
        </row>
        <row r="9">
          <cell r="A9" t="str">
            <v>7.부대공</v>
          </cell>
          <cell r="F9">
            <v>360087650</v>
          </cell>
        </row>
        <row r="10">
          <cell r="A10" t="str">
            <v xml:space="preserve">    계</v>
          </cell>
          <cell r="F10">
            <v>12016489848</v>
          </cell>
        </row>
        <row r="11">
          <cell r="A11" t="str">
            <v>8. 간접노무비</v>
          </cell>
          <cell r="F11">
            <v>1211200000</v>
          </cell>
        </row>
        <row r="12">
          <cell r="A12" t="str">
            <v>9. 산재보험료</v>
          </cell>
          <cell r="F12">
            <v>281000000</v>
          </cell>
        </row>
        <row r="13">
          <cell r="A13" t="str">
            <v>10.고용보험료</v>
          </cell>
          <cell r="F13">
            <v>7500000</v>
          </cell>
        </row>
        <row r="14">
          <cell r="A14" t="str">
            <v>11.안전관리비</v>
          </cell>
          <cell r="F14">
            <v>361700000</v>
          </cell>
        </row>
        <row r="15">
          <cell r="A15" t="str">
            <v>12.기타경비</v>
          </cell>
          <cell r="F15">
            <v>909900000</v>
          </cell>
        </row>
        <row r="16">
          <cell r="A16" t="str">
            <v xml:space="preserve">   순공사원가</v>
          </cell>
          <cell r="F16">
            <v>14787789848</v>
          </cell>
        </row>
        <row r="17">
          <cell r="A17" t="str">
            <v>13.일반관리비</v>
          </cell>
          <cell r="F17">
            <v>739300000</v>
          </cell>
        </row>
        <row r="18">
          <cell r="A18" t="str">
            <v xml:space="preserve">   합    계</v>
          </cell>
          <cell r="F18">
            <v>15527089848</v>
          </cell>
        </row>
        <row r="19">
          <cell r="A19" t="str">
            <v>14.이          윤</v>
          </cell>
          <cell r="C19">
            <v>1</v>
          </cell>
          <cell r="D19" t="str">
            <v>식</v>
          </cell>
          <cell r="F19">
            <v>1892910152</v>
          </cell>
        </row>
        <row r="20">
          <cell r="A20" t="str">
            <v xml:space="preserve">   공급가액</v>
          </cell>
          <cell r="F20">
            <v>17420000000</v>
          </cell>
        </row>
        <row r="21">
          <cell r="A21" t="str">
            <v>15.부 가 가 치 세</v>
          </cell>
          <cell r="C21">
            <v>1</v>
          </cell>
          <cell r="D21" t="str">
            <v>식</v>
          </cell>
          <cell r="F21">
            <v>1742000000</v>
          </cell>
        </row>
        <row r="22">
          <cell r="A22" t="str">
            <v>16.도로 대장 전산화</v>
          </cell>
          <cell r="C22">
            <v>1</v>
          </cell>
          <cell r="D22" t="str">
            <v>식</v>
          </cell>
          <cell r="F22">
            <v>17000000</v>
          </cell>
        </row>
        <row r="23">
          <cell r="A23" t="str">
            <v>17.안 전 점 검 비</v>
          </cell>
          <cell r="C23">
            <v>1</v>
          </cell>
          <cell r="D23" t="str">
            <v>식</v>
          </cell>
          <cell r="F23">
            <v>19000000</v>
          </cell>
        </row>
        <row r="24">
          <cell r="A24" t="str">
            <v>18.폐기물 처리비</v>
          </cell>
          <cell r="C24">
            <v>1</v>
          </cell>
          <cell r="D24" t="str">
            <v>식</v>
          </cell>
          <cell r="F24">
            <v>15000000</v>
          </cell>
        </row>
        <row r="25">
          <cell r="A25" t="str">
            <v xml:space="preserve">   도급금액</v>
          </cell>
          <cell r="F25">
            <v>19218100000</v>
          </cell>
        </row>
        <row r="26">
          <cell r="A26" t="str">
            <v>1. 토            공</v>
          </cell>
          <cell r="F26">
            <v>2788053189</v>
          </cell>
        </row>
        <row r="27">
          <cell r="A27" t="str">
            <v>1.01 기존 구조물 철거공</v>
          </cell>
        </row>
        <row r="28">
          <cell r="A28" t="str">
            <v>a. 철근 콘크리트 깨기</v>
          </cell>
        </row>
        <row r="29">
          <cell r="A29" t="str">
            <v>-1.철근 콘크리트 깨기</v>
          </cell>
          <cell r="B29" t="str">
            <v>t=30cm 미만</v>
          </cell>
          <cell r="C29">
            <v>648</v>
          </cell>
          <cell r="D29" t="str">
            <v>㎥</v>
          </cell>
          <cell r="E29">
            <v>104209</v>
          </cell>
          <cell r="F29">
            <v>67527432</v>
          </cell>
        </row>
        <row r="30">
          <cell r="A30" t="str">
            <v>-2.철근 콘크리트 깨기</v>
          </cell>
          <cell r="B30" t="str">
            <v>t=30cm 이상</v>
          </cell>
          <cell r="C30">
            <v>193</v>
          </cell>
          <cell r="D30" t="str">
            <v>㎥</v>
          </cell>
          <cell r="E30">
            <v>107724</v>
          </cell>
          <cell r="F30">
            <v>20790732</v>
          </cell>
        </row>
        <row r="31">
          <cell r="A31" t="str">
            <v>b. 무근 콘크리트 깨기</v>
          </cell>
          <cell r="B31" t="str">
            <v>t=30cm 미만</v>
          </cell>
          <cell r="C31">
            <v>154</v>
          </cell>
          <cell r="D31" t="str">
            <v>㎥</v>
          </cell>
          <cell r="E31">
            <v>44859</v>
          </cell>
          <cell r="F31">
            <v>6908286</v>
          </cell>
        </row>
        <row r="32">
          <cell r="A32" t="str">
            <v>c. 포   장    절   단</v>
          </cell>
        </row>
        <row r="33">
          <cell r="A33" t="str">
            <v>-1. 아 스 콘  포 장</v>
          </cell>
          <cell r="C33">
            <v>819</v>
          </cell>
          <cell r="D33" t="str">
            <v>m</v>
          </cell>
          <cell r="E33">
            <v>1328</v>
          </cell>
          <cell r="F33">
            <v>1087632</v>
          </cell>
        </row>
        <row r="34">
          <cell r="A34" t="str">
            <v>-2. 콘 크 리 트 포 장</v>
          </cell>
          <cell r="C34">
            <v>114</v>
          </cell>
          <cell r="D34" t="str">
            <v>m</v>
          </cell>
          <cell r="E34">
            <v>1506</v>
          </cell>
          <cell r="F34">
            <v>171684</v>
          </cell>
        </row>
        <row r="35">
          <cell r="A35" t="str">
            <v>d. 포   장    깨   기</v>
          </cell>
        </row>
        <row r="36">
          <cell r="A36" t="str">
            <v>-1. 아 스 콘  포 장</v>
          </cell>
          <cell r="C36">
            <v>4179</v>
          </cell>
          <cell r="D36" t="str">
            <v>㎥</v>
          </cell>
          <cell r="E36">
            <v>9743</v>
          </cell>
          <cell r="F36">
            <v>40715997</v>
          </cell>
        </row>
        <row r="37">
          <cell r="A37" t="str">
            <v>-2. 콘 크 리 트 포 장</v>
          </cell>
          <cell r="C37">
            <v>251</v>
          </cell>
          <cell r="D37" t="str">
            <v>㎥</v>
          </cell>
          <cell r="E37">
            <v>19489</v>
          </cell>
          <cell r="F37">
            <v>4891739</v>
          </cell>
        </row>
        <row r="38">
          <cell r="A38" t="str">
            <v>d. 돌담 헐기 및 쌓기</v>
          </cell>
        </row>
        <row r="39">
          <cell r="A39" t="str">
            <v>-1. 돌  담  헐  기</v>
          </cell>
          <cell r="C39">
            <v>1771</v>
          </cell>
          <cell r="D39" t="str">
            <v>㎡</v>
          </cell>
          <cell r="E39">
            <v>8597</v>
          </cell>
          <cell r="F39">
            <v>15225287</v>
          </cell>
        </row>
        <row r="40">
          <cell r="A40" t="str">
            <v>-2. 돌  담  쌓  기</v>
          </cell>
          <cell r="B40" t="str">
            <v>막쌓기</v>
          </cell>
          <cell r="C40">
            <v>1084</v>
          </cell>
          <cell r="D40" t="str">
            <v>㎡</v>
          </cell>
          <cell r="E40">
            <v>21027</v>
          </cell>
          <cell r="F40">
            <v>22793268</v>
          </cell>
        </row>
        <row r="41">
          <cell r="A41" t="str">
            <v>e. 석 축 헐 기</v>
          </cell>
          <cell r="C41">
            <v>629</v>
          </cell>
          <cell r="D41" t="str">
            <v>㎡</v>
          </cell>
          <cell r="E41">
            <v>8597</v>
          </cell>
          <cell r="F41">
            <v>5407513</v>
          </cell>
        </row>
        <row r="42">
          <cell r="A42" t="str">
            <v>1.02 표   토   제   거</v>
          </cell>
          <cell r="B42" t="str">
            <v>답외구간</v>
          </cell>
          <cell r="C42">
            <v>122043</v>
          </cell>
          <cell r="D42" t="str">
            <v>㎡</v>
          </cell>
          <cell r="E42">
            <v>100</v>
          </cell>
          <cell r="F42">
            <v>12204300</v>
          </cell>
        </row>
        <row r="43">
          <cell r="A43" t="str">
            <v>1.03 층     따     기</v>
          </cell>
          <cell r="B43" t="str">
            <v>도쟈 19ton</v>
          </cell>
          <cell r="C43">
            <v>3653</v>
          </cell>
          <cell r="D43" t="str">
            <v>㎥</v>
          </cell>
          <cell r="E43">
            <v>842</v>
          </cell>
          <cell r="F43">
            <v>3075826</v>
          </cell>
        </row>
        <row r="44">
          <cell r="A44" t="str">
            <v>1.04 벌   개   제   근</v>
          </cell>
          <cell r="C44">
            <v>73909</v>
          </cell>
          <cell r="D44" t="str">
            <v>㎡</v>
          </cell>
          <cell r="E44">
            <v>222</v>
          </cell>
          <cell r="F44">
            <v>16407798</v>
          </cell>
        </row>
        <row r="45">
          <cell r="A45" t="str">
            <v>1.05 흙   깍   기   공</v>
          </cell>
        </row>
        <row r="46">
          <cell r="A46" t="str">
            <v>a. 토            사</v>
          </cell>
          <cell r="C46">
            <v>442362</v>
          </cell>
          <cell r="D46" t="str">
            <v>㎥</v>
          </cell>
          <cell r="E46">
            <v>672</v>
          </cell>
          <cell r="F46">
            <v>297267264</v>
          </cell>
        </row>
        <row r="47">
          <cell r="A47" t="str">
            <v>b.        암</v>
          </cell>
          <cell r="B47" t="str">
            <v>브레이카</v>
          </cell>
          <cell r="C47">
            <v>16355</v>
          </cell>
          <cell r="D47" t="str">
            <v>㎥</v>
          </cell>
          <cell r="E47">
            <v>18486</v>
          </cell>
          <cell r="F47">
            <v>302338530</v>
          </cell>
        </row>
        <row r="48">
          <cell r="A48" t="str">
            <v>1.06 측  구  터  파  기</v>
          </cell>
        </row>
        <row r="49">
          <cell r="A49" t="str">
            <v>a. 토            사</v>
          </cell>
          <cell r="B49" t="str">
            <v>토  사</v>
          </cell>
          <cell r="C49">
            <v>948</v>
          </cell>
          <cell r="D49" t="str">
            <v>㎥</v>
          </cell>
          <cell r="E49">
            <v>4508</v>
          </cell>
          <cell r="F49">
            <v>4273584</v>
          </cell>
        </row>
        <row r="50">
          <cell r="A50" t="str">
            <v>1.07 흙   운   반   공</v>
          </cell>
        </row>
        <row r="51">
          <cell r="A51" t="str">
            <v>a. 무           대</v>
          </cell>
        </row>
        <row r="52">
          <cell r="A52" t="str">
            <v>-1. 토        사</v>
          </cell>
          <cell r="B52" t="str">
            <v>ℓ =  20m</v>
          </cell>
          <cell r="C52">
            <v>136275</v>
          </cell>
          <cell r="D52" t="str">
            <v>㎥</v>
          </cell>
          <cell r="E52">
            <v>0</v>
          </cell>
          <cell r="F52">
            <v>0</v>
          </cell>
        </row>
        <row r="53">
          <cell r="A53" t="str">
            <v>-2.      암</v>
          </cell>
          <cell r="B53" t="str">
            <v>ℓ =  20m</v>
          </cell>
          <cell r="C53">
            <v>3957</v>
          </cell>
          <cell r="D53" t="str">
            <v>㎥</v>
          </cell>
          <cell r="E53">
            <v>0</v>
          </cell>
          <cell r="F53">
            <v>0</v>
          </cell>
        </row>
        <row r="54">
          <cell r="A54" t="str">
            <v>b. 도           쟈</v>
          </cell>
        </row>
        <row r="55">
          <cell r="A55" t="str">
            <v>-1. 토        사</v>
          </cell>
          <cell r="B55" t="str">
            <v>ℓ =  42m</v>
          </cell>
          <cell r="C55">
            <v>13054</v>
          </cell>
          <cell r="D55" t="str">
            <v>㎥</v>
          </cell>
          <cell r="E55">
            <v>508</v>
          </cell>
          <cell r="F55">
            <v>6631432</v>
          </cell>
        </row>
        <row r="56">
          <cell r="A56" t="str">
            <v>-2.      암</v>
          </cell>
          <cell r="B56" t="str">
            <v>ℓ =  42m</v>
          </cell>
          <cell r="C56">
            <v>268</v>
          </cell>
          <cell r="D56" t="str">
            <v>㎥</v>
          </cell>
          <cell r="E56">
            <v>1485</v>
          </cell>
          <cell r="F56">
            <v>397980</v>
          </cell>
        </row>
        <row r="57">
          <cell r="A57" t="str">
            <v>c. 덤           프</v>
          </cell>
        </row>
        <row r="58">
          <cell r="A58" t="str">
            <v>-1. 토        사</v>
          </cell>
          <cell r="B58" t="str">
            <v>ℓ = 1141m</v>
          </cell>
          <cell r="C58">
            <v>393284</v>
          </cell>
          <cell r="D58" t="str">
            <v>㎥</v>
          </cell>
          <cell r="E58">
            <v>1716</v>
          </cell>
          <cell r="F58">
            <v>674875344</v>
          </cell>
        </row>
        <row r="59">
          <cell r="A59" t="str">
            <v>-2.      암</v>
          </cell>
          <cell r="B59" t="str">
            <v>ℓ = 1582m</v>
          </cell>
          <cell r="C59">
            <v>15434</v>
          </cell>
          <cell r="D59" t="str">
            <v>㎥</v>
          </cell>
          <cell r="E59">
            <v>6989</v>
          </cell>
          <cell r="F59">
            <v>107868226</v>
          </cell>
        </row>
        <row r="60">
          <cell r="A60" t="str">
            <v>1.08 순성토 운반</v>
          </cell>
          <cell r="D60" t="str">
            <v>M3</v>
          </cell>
          <cell r="E60">
            <v>0</v>
          </cell>
        </row>
        <row r="61">
          <cell r="A61" t="str">
            <v>1.09 노 반   준 비 공</v>
          </cell>
          <cell r="B61" t="str">
            <v>절토부</v>
          </cell>
          <cell r="C61">
            <v>42577</v>
          </cell>
          <cell r="D61" t="str">
            <v>㎡</v>
          </cell>
          <cell r="E61">
            <v>160</v>
          </cell>
          <cell r="F61">
            <v>6812320</v>
          </cell>
        </row>
        <row r="62">
          <cell r="A62" t="str">
            <v>1.10 흙쌓기 및 다짐공</v>
          </cell>
        </row>
        <row r="63">
          <cell r="A63" t="str">
            <v>a.       〃</v>
          </cell>
          <cell r="B63" t="str">
            <v>노체, 토사</v>
          </cell>
          <cell r="C63">
            <v>493642</v>
          </cell>
          <cell r="D63" t="str">
            <v>㎥</v>
          </cell>
          <cell r="E63">
            <v>779</v>
          </cell>
          <cell r="F63">
            <v>384547118</v>
          </cell>
        </row>
        <row r="64">
          <cell r="A64" t="str">
            <v>b.       〃</v>
          </cell>
          <cell r="B64" t="str">
            <v>노상, 토사</v>
          </cell>
          <cell r="C64">
            <v>147579</v>
          </cell>
          <cell r="D64" t="str">
            <v>㎥</v>
          </cell>
          <cell r="E64">
            <v>967</v>
          </cell>
          <cell r="F64">
            <v>142708893</v>
          </cell>
        </row>
        <row r="65">
          <cell r="A65" t="str">
            <v>1.11 측 구   뚝 쌓 기</v>
          </cell>
          <cell r="C65">
            <v>200</v>
          </cell>
          <cell r="D65" t="str">
            <v>㎥</v>
          </cell>
          <cell r="E65">
            <v>2556</v>
          </cell>
          <cell r="F65">
            <v>511200</v>
          </cell>
        </row>
        <row r="66">
          <cell r="A66" t="str">
            <v>1.12 법 면   보 호 공</v>
          </cell>
        </row>
        <row r="67">
          <cell r="A67" t="str">
            <v>a. 씨앗 뿜어 붙이기</v>
          </cell>
          <cell r="C67">
            <v>106612</v>
          </cell>
          <cell r="D67" t="str">
            <v>㎡</v>
          </cell>
          <cell r="E67">
            <v>5672</v>
          </cell>
          <cell r="F67">
            <v>604703264</v>
          </cell>
        </row>
        <row r="68">
          <cell r="A68" t="str">
            <v>b. 암절개면 보호식재공</v>
          </cell>
          <cell r="B68" t="str">
            <v>t = 15㎝</v>
          </cell>
          <cell r="C68">
            <v>815</v>
          </cell>
          <cell r="D68" t="str">
            <v>㎡</v>
          </cell>
          <cell r="E68">
            <v>46516</v>
          </cell>
          <cell r="F68">
            <v>37910540</v>
          </cell>
        </row>
        <row r="70">
          <cell r="A70" t="str">
            <v>2. 배     수     공</v>
          </cell>
          <cell r="F70">
            <v>2289695623</v>
          </cell>
        </row>
        <row r="71">
          <cell r="A71" t="str">
            <v>2.01 측      구      공</v>
          </cell>
        </row>
        <row r="72">
          <cell r="A72" t="str">
            <v>a. 측 구 터 파 기</v>
          </cell>
        </row>
        <row r="73">
          <cell r="A73" t="str">
            <v>-1. 측 구 터 파 기</v>
          </cell>
          <cell r="B73" t="str">
            <v>토  사</v>
          </cell>
          <cell r="C73">
            <v>1701</v>
          </cell>
          <cell r="D73" t="str">
            <v>㎥</v>
          </cell>
          <cell r="E73">
            <v>4508</v>
          </cell>
          <cell r="F73">
            <v>7668108</v>
          </cell>
        </row>
        <row r="74">
          <cell r="A74" t="str">
            <v>b. 되   메   우   기</v>
          </cell>
        </row>
        <row r="75">
          <cell r="A75" t="str">
            <v>-1. 되  메  우  기</v>
          </cell>
          <cell r="B75" t="str">
            <v>다짐제외</v>
          </cell>
          <cell r="C75">
            <v>1556</v>
          </cell>
          <cell r="D75" t="str">
            <v>㎥</v>
          </cell>
          <cell r="E75">
            <v>1505</v>
          </cell>
          <cell r="F75">
            <v>2341780</v>
          </cell>
        </row>
        <row r="76">
          <cell r="A76" t="str">
            <v>-1. 되  메  우  기</v>
          </cell>
          <cell r="B76" t="str">
            <v>다짐포함</v>
          </cell>
          <cell r="C76">
            <v>753</v>
          </cell>
          <cell r="D76" t="str">
            <v>㎥</v>
          </cell>
          <cell r="E76">
            <v>3385</v>
          </cell>
          <cell r="F76">
            <v>2548905</v>
          </cell>
        </row>
        <row r="77">
          <cell r="A77" t="str">
            <v>c. L   형    측   구</v>
          </cell>
        </row>
        <row r="78">
          <cell r="A78" t="str">
            <v>-1. 형  식  -  1</v>
          </cell>
          <cell r="C78">
            <v>6791</v>
          </cell>
          <cell r="D78" t="str">
            <v>m</v>
          </cell>
          <cell r="E78">
            <v>17000</v>
          </cell>
          <cell r="F78">
            <v>115447000</v>
          </cell>
        </row>
        <row r="79">
          <cell r="A79" t="str">
            <v>-2. 형  식  -  2</v>
          </cell>
          <cell r="C79">
            <v>1356</v>
          </cell>
          <cell r="D79" t="str">
            <v>m</v>
          </cell>
          <cell r="E79">
            <v>17500</v>
          </cell>
          <cell r="F79">
            <v>23730000</v>
          </cell>
        </row>
        <row r="80">
          <cell r="A80" t="str">
            <v>-3. 형  식  -  3</v>
          </cell>
          <cell r="C80">
            <v>2868</v>
          </cell>
          <cell r="D80" t="str">
            <v>m</v>
          </cell>
          <cell r="E80">
            <v>18000</v>
          </cell>
          <cell r="F80">
            <v>51624000</v>
          </cell>
        </row>
        <row r="81">
          <cell r="A81" t="str">
            <v>d. V  형   측  구</v>
          </cell>
        </row>
        <row r="82">
          <cell r="A82" t="str">
            <v>-1. 형  식  -  1</v>
          </cell>
          <cell r="C82">
            <v>941</v>
          </cell>
          <cell r="D82" t="str">
            <v>m</v>
          </cell>
          <cell r="E82">
            <v>45210</v>
          </cell>
          <cell r="F82">
            <v>42542610</v>
          </cell>
        </row>
        <row r="83">
          <cell r="A83" t="str">
            <v>e.  U  형   측  구</v>
          </cell>
          <cell r="C83">
            <v>104</v>
          </cell>
          <cell r="D83" t="str">
            <v>m</v>
          </cell>
          <cell r="E83">
            <v>50000</v>
          </cell>
          <cell r="F83">
            <v>5200000</v>
          </cell>
        </row>
        <row r="84">
          <cell r="A84" t="str">
            <v>2.02  횡  배  수  관  공</v>
          </cell>
        </row>
        <row r="85">
          <cell r="A85" t="str">
            <v>a. 구 조 물 터 파 기</v>
          </cell>
        </row>
        <row r="86">
          <cell r="A86" t="str">
            <v>-1.구조물 터파기</v>
          </cell>
          <cell r="B86" t="str">
            <v>(육상토사,0~2m)</v>
          </cell>
          <cell r="C86">
            <v>1939</v>
          </cell>
          <cell r="D86" t="str">
            <v>㎥</v>
          </cell>
          <cell r="E86">
            <v>3161</v>
          </cell>
          <cell r="F86">
            <v>6129179</v>
          </cell>
        </row>
        <row r="87">
          <cell r="A87" t="str">
            <v>-2.구조물 터파기</v>
          </cell>
          <cell r="B87" t="str">
            <v>(육상토사,2~4m)</v>
          </cell>
          <cell r="C87">
            <v>120</v>
          </cell>
          <cell r="D87" t="str">
            <v>㎥</v>
          </cell>
          <cell r="E87">
            <v>4598</v>
          </cell>
          <cell r="F87">
            <v>551760</v>
          </cell>
        </row>
        <row r="88">
          <cell r="A88" t="str">
            <v>-3.구조물 터파기</v>
          </cell>
          <cell r="B88" t="str">
            <v>(육상암,0~2m)</v>
          </cell>
          <cell r="C88">
            <v>227</v>
          </cell>
          <cell r="D88" t="str">
            <v>㎥</v>
          </cell>
          <cell r="E88">
            <v>94660</v>
          </cell>
          <cell r="F88">
            <v>21487820</v>
          </cell>
        </row>
        <row r="89">
          <cell r="A89" t="str">
            <v>b. 되   메   우   기</v>
          </cell>
          <cell r="B89" t="str">
            <v>다짐포함</v>
          </cell>
          <cell r="C89">
            <v>2136</v>
          </cell>
          <cell r="D89" t="str">
            <v>㎥</v>
          </cell>
          <cell r="E89">
            <v>3385</v>
          </cell>
          <cell r="F89">
            <v>7230360</v>
          </cell>
        </row>
        <row r="90">
          <cell r="A90" t="str">
            <v>c. 배  수  관  부  설</v>
          </cell>
          <cell r="B90" t="str">
            <v>VR관</v>
          </cell>
        </row>
        <row r="91">
          <cell r="A91" t="str">
            <v>-1.       〃</v>
          </cell>
          <cell r="B91" t="str">
            <v>φ 600mm</v>
          </cell>
          <cell r="C91">
            <v>95</v>
          </cell>
          <cell r="D91" t="str">
            <v>m</v>
          </cell>
          <cell r="E91">
            <v>70801</v>
          </cell>
          <cell r="F91">
            <v>6726095</v>
          </cell>
        </row>
        <row r="92">
          <cell r="A92" t="str">
            <v>-2.       〃</v>
          </cell>
          <cell r="B92" t="str">
            <v>φ 800mm</v>
          </cell>
          <cell r="C92">
            <v>415</v>
          </cell>
          <cell r="D92" t="str">
            <v>m</v>
          </cell>
          <cell r="E92">
            <v>98466</v>
          </cell>
          <cell r="F92">
            <v>40863390</v>
          </cell>
        </row>
        <row r="93">
          <cell r="A93" t="str">
            <v>-3.       〃</v>
          </cell>
          <cell r="B93" t="str">
            <v>φ1000mm</v>
          </cell>
          <cell r="C93">
            <v>272</v>
          </cell>
          <cell r="D93" t="str">
            <v>m</v>
          </cell>
          <cell r="E93">
            <v>135049</v>
          </cell>
          <cell r="F93">
            <v>36733328</v>
          </cell>
        </row>
        <row r="94">
          <cell r="A94" t="str">
            <v>d. 배 수 관  날 개 벽</v>
          </cell>
        </row>
        <row r="95">
          <cell r="A95" t="str">
            <v>-1. 합판 거푸집</v>
          </cell>
          <cell r="B95" t="str">
            <v>3회,소형</v>
          </cell>
          <cell r="C95">
            <v>332</v>
          </cell>
          <cell r="D95" t="str">
            <v>㎡</v>
          </cell>
          <cell r="E95">
            <v>26387</v>
          </cell>
          <cell r="F95">
            <v>8760484</v>
          </cell>
        </row>
        <row r="96">
          <cell r="A96" t="str">
            <v>-2. 콘크리트 타설</v>
          </cell>
          <cell r="B96" t="str">
            <v>소형구조물</v>
          </cell>
          <cell r="C96">
            <v>72</v>
          </cell>
          <cell r="D96" t="str">
            <v>㎥</v>
          </cell>
          <cell r="E96">
            <v>32371</v>
          </cell>
          <cell r="F96">
            <v>2330712</v>
          </cell>
        </row>
        <row r="97">
          <cell r="A97" t="str">
            <v>2.03  집      수      정</v>
          </cell>
        </row>
        <row r="98">
          <cell r="A98" t="str">
            <v>a. 구 조 물 터 파 기</v>
          </cell>
        </row>
        <row r="99">
          <cell r="A99" t="str">
            <v>구조물 터파기</v>
          </cell>
          <cell r="B99" t="str">
            <v>(토사,0~2m)</v>
          </cell>
          <cell r="C99">
            <v>1048</v>
          </cell>
          <cell r="D99" t="str">
            <v>㎥</v>
          </cell>
          <cell r="E99">
            <v>3161</v>
          </cell>
          <cell r="F99">
            <v>3312728</v>
          </cell>
        </row>
        <row r="100">
          <cell r="A100" t="str">
            <v>구조물 터파기</v>
          </cell>
          <cell r="B100" t="str">
            <v>(암,0~2m)</v>
          </cell>
          <cell r="C100">
            <v>384</v>
          </cell>
          <cell r="D100" t="str">
            <v>㎥</v>
          </cell>
          <cell r="E100">
            <v>94660</v>
          </cell>
          <cell r="F100">
            <v>36349440</v>
          </cell>
        </row>
        <row r="101">
          <cell r="A101" t="str">
            <v>b. 되   메   우   기</v>
          </cell>
          <cell r="B101" t="str">
            <v>다짐포함</v>
          </cell>
          <cell r="C101">
            <v>1008</v>
          </cell>
          <cell r="D101" t="str">
            <v>㎥</v>
          </cell>
          <cell r="E101">
            <v>3385</v>
          </cell>
          <cell r="F101">
            <v>3412080</v>
          </cell>
        </row>
        <row r="102">
          <cell r="A102" t="str">
            <v>c. 콘크리트 타설</v>
          </cell>
          <cell r="B102" t="str">
            <v>(소형구조물)</v>
          </cell>
          <cell r="C102">
            <v>260</v>
          </cell>
          <cell r="D102" t="str">
            <v>㎥</v>
          </cell>
          <cell r="E102">
            <v>32371</v>
          </cell>
          <cell r="F102">
            <v>8416460</v>
          </cell>
        </row>
        <row r="103">
          <cell r="A103" t="str">
            <v>d. 합판 거푸집</v>
          </cell>
          <cell r="B103" t="str">
            <v>(4회, 0~ 7m)</v>
          </cell>
          <cell r="C103">
            <v>2839</v>
          </cell>
          <cell r="D103" t="str">
            <v>㎡</v>
          </cell>
          <cell r="E103">
            <v>19038</v>
          </cell>
          <cell r="F103">
            <v>54048882</v>
          </cell>
        </row>
        <row r="104">
          <cell r="A104" t="str">
            <v>e.철근 가공 조립</v>
          </cell>
          <cell r="B104" t="str">
            <v>(간 단)</v>
          </cell>
          <cell r="C104">
            <v>14</v>
          </cell>
          <cell r="D104" t="str">
            <v>ton</v>
          </cell>
          <cell r="E104">
            <v>264204</v>
          </cell>
          <cell r="F104">
            <v>3698856</v>
          </cell>
        </row>
        <row r="105">
          <cell r="A105" t="str">
            <v>f. 스 틸  그 레 이 팅</v>
          </cell>
        </row>
        <row r="106">
          <cell r="A106" t="str">
            <v>스틸 그레이팅</v>
          </cell>
          <cell r="B106" t="str">
            <v>아연도,1130×420×75</v>
          </cell>
          <cell r="C106">
            <v>172</v>
          </cell>
          <cell r="D106" t="str">
            <v>조</v>
          </cell>
          <cell r="E106">
            <v>33636</v>
          </cell>
          <cell r="F106">
            <v>5785392</v>
          </cell>
        </row>
        <row r="107">
          <cell r="A107" t="str">
            <v>스틸 그레이팅</v>
          </cell>
          <cell r="B107" t="str">
            <v>아연도,1180×980×50mm</v>
          </cell>
          <cell r="C107">
            <v>89</v>
          </cell>
          <cell r="D107" t="str">
            <v>조</v>
          </cell>
          <cell r="E107">
            <v>54000</v>
          </cell>
          <cell r="F107">
            <v>4806000</v>
          </cell>
        </row>
        <row r="108">
          <cell r="A108" t="str">
            <v>스틸 그레이팅</v>
          </cell>
          <cell r="B108" t="str">
            <v>아연도,940×1340×75</v>
          </cell>
          <cell r="C108">
            <v>5</v>
          </cell>
          <cell r="D108" t="str">
            <v>조</v>
          </cell>
          <cell r="E108">
            <v>75000</v>
          </cell>
          <cell r="F108">
            <v>375000</v>
          </cell>
        </row>
        <row r="109">
          <cell r="A109" t="str">
            <v>2.04  종  배  수  관  공</v>
          </cell>
        </row>
        <row r="110">
          <cell r="A110" t="str">
            <v>a. 구 조 물 터 파 기</v>
          </cell>
        </row>
        <row r="111">
          <cell r="A111" t="str">
            <v>구조물 터파기</v>
          </cell>
          <cell r="B111" t="str">
            <v>(육상토사,0~2m)</v>
          </cell>
          <cell r="C111">
            <v>7194</v>
          </cell>
          <cell r="D111" t="str">
            <v>㎥</v>
          </cell>
          <cell r="E111">
            <v>3161</v>
          </cell>
          <cell r="F111">
            <v>22740234</v>
          </cell>
        </row>
        <row r="112">
          <cell r="A112" t="str">
            <v>구조물 터파기</v>
          </cell>
          <cell r="B112" t="str">
            <v>(육상암,0~2m)</v>
          </cell>
          <cell r="C112">
            <v>2002</v>
          </cell>
          <cell r="D112" t="str">
            <v>㎥</v>
          </cell>
          <cell r="E112">
            <v>94660</v>
          </cell>
          <cell r="F112">
            <v>189509320</v>
          </cell>
        </row>
        <row r="113">
          <cell r="A113" t="str">
            <v>b. 되   메   우   기</v>
          </cell>
        </row>
        <row r="114">
          <cell r="A114" t="str">
            <v>-1.       〃</v>
          </cell>
          <cell r="B114" t="str">
            <v>다짐포함</v>
          </cell>
          <cell r="C114">
            <v>7472</v>
          </cell>
          <cell r="D114" t="str">
            <v>㎥</v>
          </cell>
          <cell r="E114">
            <v>3385</v>
          </cell>
          <cell r="F114">
            <v>25292720</v>
          </cell>
        </row>
        <row r="115">
          <cell r="A115" t="str">
            <v>c. 배  수  관  부  설</v>
          </cell>
          <cell r="B115" t="str">
            <v>흄관</v>
          </cell>
        </row>
        <row r="116">
          <cell r="A116" t="str">
            <v>-1.       〃</v>
          </cell>
          <cell r="B116" t="str">
            <v>φ 600mm</v>
          </cell>
          <cell r="C116">
            <v>52</v>
          </cell>
          <cell r="D116" t="str">
            <v>m</v>
          </cell>
          <cell r="E116">
            <v>35017</v>
          </cell>
          <cell r="F116">
            <v>1820884</v>
          </cell>
        </row>
        <row r="117">
          <cell r="A117" t="str">
            <v>-3.       〃</v>
          </cell>
          <cell r="B117" t="str">
            <v>φ1000mm</v>
          </cell>
          <cell r="C117">
            <v>90</v>
          </cell>
          <cell r="D117" t="str">
            <v>m</v>
          </cell>
          <cell r="E117">
            <v>74249</v>
          </cell>
          <cell r="F117">
            <v>6682410</v>
          </cell>
        </row>
        <row r="118">
          <cell r="A118" t="str">
            <v>d. 배  수  관  부  설</v>
          </cell>
          <cell r="B118" t="str">
            <v>V.R.관</v>
          </cell>
        </row>
        <row r="119">
          <cell r="A119" t="str">
            <v>-1        〃</v>
          </cell>
          <cell r="B119" t="str">
            <v>φ 300mm</v>
          </cell>
          <cell r="C119">
            <v>2720</v>
          </cell>
          <cell r="D119" t="str">
            <v>m</v>
          </cell>
          <cell r="E119">
            <v>17205</v>
          </cell>
          <cell r="F119">
            <v>46797600</v>
          </cell>
        </row>
        <row r="120">
          <cell r="A120" t="str">
            <v>-1.       〃</v>
          </cell>
          <cell r="B120" t="str">
            <v>φ 600mm</v>
          </cell>
          <cell r="C120">
            <v>1857</v>
          </cell>
          <cell r="D120" t="str">
            <v>m</v>
          </cell>
          <cell r="E120">
            <v>35017</v>
          </cell>
          <cell r="F120">
            <v>65026569</v>
          </cell>
        </row>
        <row r="121">
          <cell r="A121" t="str">
            <v>-2.       〃</v>
          </cell>
          <cell r="B121" t="str">
            <v>φ 800mm</v>
          </cell>
          <cell r="C121">
            <v>237</v>
          </cell>
          <cell r="D121" t="str">
            <v>m</v>
          </cell>
          <cell r="E121">
            <v>53473</v>
          </cell>
          <cell r="F121">
            <v>12673101</v>
          </cell>
        </row>
        <row r="122">
          <cell r="A122" t="str">
            <v>e.중분대 횡배수관 부설</v>
          </cell>
          <cell r="B122" t="str">
            <v>φ 300mm</v>
          </cell>
          <cell r="C122">
            <v>505</v>
          </cell>
          <cell r="D122" t="str">
            <v>m</v>
          </cell>
          <cell r="E122">
            <v>17205</v>
          </cell>
          <cell r="F122">
            <v>8688525</v>
          </cell>
        </row>
        <row r="123">
          <cell r="A123" t="str">
            <v>f.  면벽 및 날개벽</v>
          </cell>
        </row>
        <row r="124">
          <cell r="A124" t="str">
            <v>콘크리트 타설</v>
          </cell>
          <cell r="B124" t="str">
            <v>소형구조물</v>
          </cell>
          <cell r="C124">
            <v>1</v>
          </cell>
          <cell r="D124" t="str">
            <v>㎥</v>
          </cell>
          <cell r="E124">
            <v>32371</v>
          </cell>
          <cell r="F124">
            <v>32371</v>
          </cell>
        </row>
        <row r="125">
          <cell r="A125" t="str">
            <v>합 판 거 푸 집</v>
          </cell>
          <cell r="B125" t="str">
            <v>4회</v>
          </cell>
          <cell r="C125">
            <v>27</v>
          </cell>
          <cell r="D125" t="str">
            <v>㎡</v>
          </cell>
          <cell r="E125">
            <v>19038</v>
          </cell>
          <cell r="F125">
            <v>514026</v>
          </cell>
        </row>
        <row r="126">
          <cell r="A126" t="str">
            <v>2.05 도 수 로 공</v>
          </cell>
        </row>
        <row r="127">
          <cell r="A127" t="str">
            <v>a. 구 조 물 터 파 기</v>
          </cell>
        </row>
        <row r="128">
          <cell r="A128" t="str">
            <v>구조물 터파기</v>
          </cell>
          <cell r="B128" t="str">
            <v>(육상토사,0~2m)</v>
          </cell>
          <cell r="C128">
            <v>261</v>
          </cell>
          <cell r="D128" t="str">
            <v>㎥</v>
          </cell>
          <cell r="E128">
            <v>3161</v>
          </cell>
          <cell r="F128">
            <v>825021</v>
          </cell>
        </row>
        <row r="129">
          <cell r="A129" t="str">
            <v>b. 콘크리트타설</v>
          </cell>
        </row>
        <row r="130">
          <cell r="A130" t="str">
            <v>콘크리트 타설</v>
          </cell>
          <cell r="B130" t="str">
            <v>(소형구조물)</v>
          </cell>
          <cell r="C130">
            <v>53</v>
          </cell>
          <cell r="D130" t="str">
            <v>㎥</v>
          </cell>
          <cell r="E130">
            <v>32371</v>
          </cell>
          <cell r="F130">
            <v>1715663</v>
          </cell>
        </row>
        <row r="131">
          <cell r="A131" t="str">
            <v>콘크리트 타설</v>
          </cell>
          <cell r="B131" t="str">
            <v>(철근,진동기사용)</v>
          </cell>
          <cell r="C131">
            <v>41</v>
          </cell>
          <cell r="D131" t="str">
            <v>㎥</v>
          </cell>
          <cell r="E131">
            <v>22907</v>
          </cell>
          <cell r="F131">
            <v>939187</v>
          </cell>
        </row>
        <row r="132">
          <cell r="A132" t="str">
            <v>c. 거 푸 집</v>
          </cell>
        </row>
        <row r="133">
          <cell r="A133" t="str">
            <v>합 판 거 푸 집</v>
          </cell>
          <cell r="B133" t="str">
            <v>4회</v>
          </cell>
          <cell r="C133">
            <v>651</v>
          </cell>
          <cell r="D133" t="str">
            <v>㎡</v>
          </cell>
          <cell r="E133">
            <v>19038</v>
          </cell>
          <cell r="F133">
            <v>12393738</v>
          </cell>
        </row>
        <row r="134">
          <cell r="A134" t="str">
            <v>d.철근 가공 조립</v>
          </cell>
          <cell r="B134" t="str">
            <v>(간 단)</v>
          </cell>
          <cell r="C134">
            <v>2.117</v>
          </cell>
          <cell r="D134" t="str">
            <v>ton</v>
          </cell>
          <cell r="E134">
            <v>264204</v>
          </cell>
          <cell r="F134">
            <v>559319</v>
          </cell>
        </row>
        <row r="135">
          <cell r="A135" t="str">
            <v>2.07 석  축  공</v>
          </cell>
        </row>
        <row r="136">
          <cell r="A136" t="str">
            <v>구조물 터파기</v>
          </cell>
          <cell r="B136" t="str">
            <v>(육상토사,0~2m)</v>
          </cell>
          <cell r="C136">
            <v>50999</v>
          </cell>
          <cell r="D136" t="str">
            <v>㎥</v>
          </cell>
          <cell r="E136">
            <v>3161</v>
          </cell>
          <cell r="F136">
            <v>161207839</v>
          </cell>
        </row>
        <row r="137">
          <cell r="A137" t="str">
            <v>되 메 우 기</v>
          </cell>
          <cell r="B137" t="str">
            <v>다짐포함</v>
          </cell>
          <cell r="C137">
            <v>1197</v>
          </cell>
          <cell r="D137" t="str">
            <v>㎥</v>
          </cell>
          <cell r="E137">
            <v>3385</v>
          </cell>
          <cell r="F137">
            <v>4051845</v>
          </cell>
        </row>
        <row r="138">
          <cell r="A138" t="str">
            <v>석  축  쌓 기</v>
          </cell>
          <cell r="C138">
            <v>1197</v>
          </cell>
          <cell r="D138" t="str">
            <v>M2</v>
          </cell>
          <cell r="E138">
            <v>23090</v>
          </cell>
          <cell r="F138">
            <v>27638730</v>
          </cell>
        </row>
        <row r="139">
          <cell r="A139" t="str">
            <v>콘크리트 타설</v>
          </cell>
          <cell r="B139" t="str">
            <v>(무근구조물)</v>
          </cell>
          <cell r="C139">
            <v>305</v>
          </cell>
          <cell r="D139" t="str">
            <v>㎥</v>
          </cell>
          <cell r="E139">
            <v>20803</v>
          </cell>
          <cell r="F139">
            <v>6344915</v>
          </cell>
        </row>
        <row r="140">
          <cell r="A140" t="str">
            <v>몰    탈</v>
          </cell>
          <cell r="B140" t="str">
            <v>( 1 : 3 )</v>
          </cell>
          <cell r="C140">
            <v>10</v>
          </cell>
          <cell r="D140" t="str">
            <v>㎥</v>
          </cell>
          <cell r="E140">
            <v>34947</v>
          </cell>
          <cell r="F140">
            <v>349470</v>
          </cell>
        </row>
        <row r="141">
          <cell r="A141" t="str">
            <v>합판 거푸집</v>
          </cell>
          <cell r="B141" t="str">
            <v>(6회 ; 소형)</v>
          </cell>
          <cell r="C141">
            <v>171</v>
          </cell>
          <cell r="D141" t="str">
            <v>㎡</v>
          </cell>
          <cell r="E141">
            <v>20796</v>
          </cell>
          <cell r="F141">
            <v>3556116</v>
          </cell>
        </row>
        <row r="142">
          <cell r="A142" t="str">
            <v>배수 파이프</v>
          </cell>
          <cell r="B142" t="str">
            <v>(PVC PIPE φ50mm)</v>
          </cell>
          <cell r="C142">
            <v>419</v>
          </cell>
          <cell r="D142" t="str">
            <v>m</v>
          </cell>
          <cell r="E142">
            <v>1472</v>
          </cell>
          <cell r="F142">
            <v>616768</v>
          </cell>
        </row>
        <row r="143">
          <cell r="A143" t="str">
            <v>뒷 채 움</v>
          </cell>
          <cell r="B143" t="str">
            <v>보조기층재</v>
          </cell>
          <cell r="C143">
            <v>1137</v>
          </cell>
          <cell r="D143" t="str">
            <v>㎥</v>
          </cell>
          <cell r="E143">
            <v>16460</v>
          </cell>
          <cell r="F143">
            <v>18715020</v>
          </cell>
        </row>
        <row r="144">
          <cell r="A144" t="str">
            <v>2.08 수로보호공</v>
          </cell>
        </row>
        <row r="145">
          <cell r="A145" t="str">
            <v>구조물 터파기</v>
          </cell>
          <cell r="B145" t="str">
            <v>(육상토사,0~2m)</v>
          </cell>
          <cell r="C145">
            <v>9</v>
          </cell>
          <cell r="D145" t="str">
            <v>㎥</v>
          </cell>
          <cell r="E145">
            <v>3161</v>
          </cell>
          <cell r="F145">
            <v>28449</v>
          </cell>
        </row>
        <row r="146">
          <cell r="A146" t="str">
            <v>콘크리트 타설</v>
          </cell>
          <cell r="B146" t="str">
            <v>(소형구조물)</v>
          </cell>
          <cell r="C146">
            <v>7</v>
          </cell>
          <cell r="D146" t="str">
            <v>㎥</v>
          </cell>
          <cell r="E146">
            <v>32371</v>
          </cell>
          <cell r="F146">
            <v>226597</v>
          </cell>
        </row>
        <row r="147">
          <cell r="A147" t="str">
            <v>합 판 거 푸 집</v>
          </cell>
          <cell r="B147" t="str">
            <v>4회</v>
          </cell>
          <cell r="C147">
            <v>12</v>
          </cell>
          <cell r="D147" t="str">
            <v>㎡</v>
          </cell>
          <cell r="E147">
            <v>19038</v>
          </cell>
          <cell r="F147">
            <v>228456</v>
          </cell>
        </row>
        <row r="148">
          <cell r="A148" t="str">
            <v>2.07 암      거      공</v>
          </cell>
        </row>
        <row r="149">
          <cell r="A149" t="str">
            <v>◈ Sta. 4 ＋ 727</v>
          </cell>
        </row>
        <row r="150">
          <cell r="A150" t="str">
            <v>a. 구 조 물 터 파 기</v>
          </cell>
        </row>
        <row r="151">
          <cell r="A151" t="str">
            <v>구조물 터파기</v>
          </cell>
          <cell r="B151" t="str">
            <v>(육상토사,0~2m)</v>
          </cell>
          <cell r="C151">
            <v>669</v>
          </cell>
          <cell r="D151" t="str">
            <v>㎥</v>
          </cell>
          <cell r="E151">
            <v>3161</v>
          </cell>
          <cell r="F151">
            <v>2114709</v>
          </cell>
        </row>
        <row r="152">
          <cell r="A152" t="str">
            <v>되   메   우   기</v>
          </cell>
          <cell r="B152" t="str">
            <v>다짐포함</v>
          </cell>
          <cell r="C152">
            <v>173</v>
          </cell>
          <cell r="D152" t="str">
            <v>㎥</v>
          </cell>
          <cell r="E152">
            <v>3385</v>
          </cell>
          <cell r="F152">
            <v>585605</v>
          </cell>
        </row>
        <row r="153">
          <cell r="A153" t="str">
            <v>b. 뒷      채      움</v>
          </cell>
          <cell r="B153" t="str">
            <v>보조기층재</v>
          </cell>
          <cell r="C153">
            <v>1116</v>
          </cell>
          <cell r="D153" t="str">
            <v>㎥</v>
          </cell>
          <cell r="E153">
            <v>16460</v>
          </cell>
          <cell r="F153">
            <v>18369360</v>
          </cell>
        </row>
        <row r="154">
          <cell r="A154" t="str">
            <v>c. 콘 크 리 트  타 설</v>
          </cell>
        </row>
        <row r="155">
          <cell r="A155" t="str">
            <v>-1.       〃</v>
          </cell>
          <cell r="B155" t="str">
            <v>철근,진동기,펌프카</v>
          </cell>
          <cell r="C155">
            <v>439</v>
          </cell>
          <cell r="D155" t="str">
            <v>㎥</v>
          </cell>
          <cell r="E155">
            <v>10947</v>
          </cell>
          <cell r="F155">
            <v>4805733</v>
          </cell>
        </row>
        <row r="156">
          <cell r="A156" t="str">
            <v>-2.       〃</v>
          </cell>
          <cell r="B156" t="str">
            <v>무근구조물</v>
          </cell>
          <cell r="C156">
            <v>66</v>
          </cell>
          <cell r="D156" t="str">
            <v>㎥</v>
          </cell>
          <cell r="E156">
            <v>20803</v>
          </cell>
          <cell r="F156">
            <v>1372998</v>
          </cell>
        </row>
        <row r="157">
          <cell r="A157" t="str">
            <v>d. 거     푸     집</v>
          </cell>
        </row>
        <row r="158">
          <cell r="A158" t="str">
            <v>-1. 합 판  거 푸 집</v>
          </cell>
          <cell r="B158" t="str">
            <v>3회</v>
          </cell>
          <cell r="C158">
            <v>472</v>
          </cell>
          <cell r="D158" t="str">
            <v>㎡</v>
          </cell>
          <cell r="E158">
            <v>22050</v>
          </cell>
          <cell r="F158">
            <v>10407600</v>
          </cell>
        </row>
        <row r="159">
          <cell r="A159" t="str">
            <v>-2.합판 거푸집</v>
          </cell>
          <cell r="B159" t="str">
            <v>4회</v>
          </cell>
          <cell r="C159">
            <v>49</v>
          </cell>
          <cell r="D159" t="str">
            <v>㎡</v>
          </cell>
          <cell r="E159">
            <v>19038</v>
          </cell>
          <cell r="F159">
            <v>932862</v>
          </cell>
        </row>
        <row r="160">
          <cell r="A160" t="str">
            <v>-3.합판 거푸집</v>
          </cell>
          <cell r="B160" t="str">
            <v>6회</v>
          </cell>
          <cell r="C160">
            <v>4</v>
          </cell>
          <cell r="D160" t="str">
            <v>㎡</v>
          </cell>
          <cell r="E160">
            <v>15879</v>
          </cell>
          <cell r="F160">
            <v>63516</v>
          </cell>
        </row>
        <row r="161">
          <cell r="A161" t="str">
            <v>-4. 코팅 거푸집</v>
          </cell>
          <cell r="B161" t="str">
            <v>3회</v>
          </cell>
          <cell r="C161">
            <v>135</v>
          </cell>
          <cell r="D161" t="str">
            <v>㎡</v>
          </cell>
          <cell r="E161">
            <v>22050</v>
          </cell>
          <cell r="F161">
            <v>2976750</v>
          </cell>
        </row>
        <row r="162">
          <cell r="A162" t="str">
            <v>-5. 무늬거푸집</v>
          </cell>
          <cell r="C162">
            <v>340</v>
          </cell>
          <cell r="D162" t="str">
            <v>M2</v>
          </cell>
          <cell r="E162">
            <v>29285</v>
          </cell>
          <cell r="F162">
            <v>9956900</v>
          </cell>
        </row>
        <row r="163">
          <cell r="A163" t="str">
            <v>e. 철 근 가 공 조 립</v>
          </cell>
          <cell r="B163" t="str">
            <v>복 잡</v>
          </cell>
          <cell r="C163">
            <v>71.41</v>
          </cell>
          <cell r="D163" t="str">
            <v>ton</v>
          </cell>
          <cell r="E163">
            <v>456666</v>
          </cell>
          <cell r="F163">
            <v>32610519</v>
          </cell>
        </row>
        <row r="164">
          <cell r="A164" t="str">
            <v>f. 지     수     판</v>
          </cell>
          <cell r="B164" t="str">
            <v>PVC, 200×5㎜</v>
          </cell>
          <cell r="C164">
            <v>19</v>
          </cell>
          <cell r="D164" t="str">
            <v>m</v>
          </cell>
          <cell r="E164">
            <v>14840</v>
          </cell>
          <cell r="F164">
            <v>281960</v>
          </cell>
        </row>
        <row r="165">
          <cell r="A165" t="str">
            <v>g. 신   축   이   음</v>
          </cell>
          <cell r="B165" t="str">
            <v>Exp. Joint Filler,t=20mm</v>
          </cell>
          <cell r="C165">
            <v>9</v>
          </cell>
          <cell r="D165" t="str">
            <v>㎡</v>
          </cell>
          <cell r="E165">
            <v>5907</v>
          </cell>
          <cell r="F165">
            <v>53163</v>
          </cell>
        </row>
        <row r="166">
          <cell r="A166" t="str">
            <v>h. 실     런     트</v>
          </cell>
          <cell r="B166" t="str">
            <v>20 x 25mm</v>
          </cell>
          <cell r="C166">
            <v>16</v>
          </cell>
          <cell r="D166" t="str">
            <v>m</v>
          </cell>
          <cell r="E166">
            <v>2315</v>
          </cell>
          <cell r="F166">
            <v>37040</v>
          </cell>
        </row>
        <row r="167">
          <cell r="A167" t="str">
            <v>i. 강   관   비  계</v>
          </cell>
          <cell r="C167">
            <v>444</v>
          </cell>
          <cell r="D167" t="str">
            <v>㎡</v>
          </cell>
          <cell r="E167">
            <v>10525</v>
          </cell>
          <cell r="F167">
            <v>4673100</v>
          </cell>
        </row>
        <row r="168">
          <cell r="A168" t="str">
            <v>j. 강  관  동  바  리</v>
          </cell>
          <cell r="B168" t="str">
            <v>(암거구조물용)</v>
          </cell>
          <cell r="C168">
            <v>562</v>
          </cell>
          <cell r="D168" t="str">
            <v>공㎥</v>
          </cell>
          <cell r="E168">
            <v>6834</v>
          </cell>
          <cell r="F168">
            <v>3840708</v>
          </cell>
        </row>
        <row r="169">
          <cell r="A169" t="str">
            <v>k. 스   페   이   셔</v>
          </cell>
          <cell r="C169">
            <v>1084</v>
          </cell>
          <cell r="D169" t="str">
            <v>㎡</v>
          </cell>
          <cell r="E169">
            <v>230</v>
          </cell>
          <cell r="F169">
            <v>249320</v>
          </cell>
        </row>
        <row r="170">
          <cell r="A170" t="str">
            <v>l  아 스 팔 트 코 팅</v>
          </cell>
          <cell r="C170">
            <v>460</v>
          </cell>
          <cell r="D170" t="str">
            <v>M2</v>
          </cell>
          <cell r="E170">
            <v>4406</v>
          </cell>
          <cell r="F170">
            <v>2026760</v>
          </cell>
        </row>
        <row r="171">
          <cell r="A171" t="str">
            <v>m. 전 선 관</v>
          </cell>
          <cell r="B171" t="str">
            <v>(PVC PIPE φ16mm)</v>
          </cell>
          <cell r="C171">
            <v>28</v>
          </cell>
          <cell r="D171" t="str">
            <v>m</v>
          </cell>
          <cell r="E171">
            <v>381</v>
          </cell>
          <cell r="F171">
            <v>10668</v>
          </cell>
        </row>
        <row r="172">
          <cell r="A172" t="str">
            <v>m.부 직 포</v>
          </cell>
          <cell r="C172">
            <v>12</v>
          </cell>
          <cell r="D172" t="str">
            <v>㎡</v>
          </cell>
          <cell r="E172">
            <v>1604</v>
          </cell>
          <cell r="F172">
            <v>19248</v>
          </cell>
        </row>
        <row r="173">
          <cell r="A173" t="str">
            <v>n. 배수관</v>
          </cell>
          <cell r="B173" t="str">
            <v>φ100mm</v>
          </cell>
          <cell r="C173">
            <v>36</v>
          </cell>
          <cell r="D173" t="str">
            <v>개</v>
          </cell>
          <cell r="E173">
            <v>4473</v>
          </cell>
          <cell r="F173">
            <v>161028</v>
          </cell>
        </row>
        <row r="174">
          <cell r="A174" t="str">
            <v>p. 다웰바설치공</v>
          </cell>
          <cell r="C174">
            <v>88</v>
          </cell>
          <cell r="D174" t="str">
            <v>EA</v>
          </cell>
          <cell r="E174">
            <v>6278</v>
          </cell>
          <cell r="F174">
            <v>552464</v>
          </cell>
        </row>
        <row r="175">
          <cell r="A175" t="str">
            <v>q. 보조기층재 구입 및 운반</v>
          </cell>
          <cell r="C175">
            <v>29</v>
          </cell>
          <cell r="D175" t="str">
            <v>㎥</v>
          </cell>
          <cell r="E175">
            <v>5800</v>
          </cell>
          <cell r="F175">
            <v>168200</v>
          </cell>
        </row>
        <row r="176">
          <cell r="A176" t="str">
            <v>r. 보조기층 포설 및 다짐</v>
          </cell>
          <cell r="B176" t="str">
            <v>(t=20cm)</v>
          </cell>
          <cell r="C176">
            <v>22</v>
          </cell>
          <cell r="D176" t="str">
            <v>㎥</v>
          </cell>
          <cell r="E176">
            <v>1971</v>
          </cell>
          <cell r="F176">
            <v>43362</v>
          </cell>
        </row>
        <row r="177">
          <cell r="A177" t="str">
            <v>s. 스치로폴</v>
          </cell>
          <cell r="B177" t="str">
            <v>t = 20mm</v>
          </cell>
          <cell r="C177">
            <v>14</v>
          </cell>
          <cell r="D177" t="str">
            <v>M2</v>
          </cell>
          <cell r="E177">
            <v>2441</v>
          </cell>
          <cell r="F177">
            <v>34174</v>
          </cell>
        </row>
        <row r="178">
          <cell r="A178" t="str">
            <v>◈ Sta. 4 ＋ 774</v>
          </cell>
        </row>
        <row r="179">
          <cell r="A179" t="str">
            <v>a. 구 조 물 터 파 기</v>
          </cell>
        </row>
        <row r="180">
          <cell r="A180" t="str">
            <v>구조물 터파기</v>
          </cell>
          <cell r="B180" t="str">
            <v>(육상토사,0~2m)</v>
          </cell>
          <cell r="C180">
            <v>1740</v>
          </cell>
          <cell r="D180" t="str">
            <v>㎥</v>
          </cell>
          <cell r="E180">
            <v>3161</v>
          </cell>
          <cell r="F180">
            <v>5500140</v>
          </cell>
        </row>
        <row r="181">
          <cell r="A181" t="str">
            <v>구조물 터파기</v>
          </cell>
          <cell r="B181" t="str">
            <v>(육상토사,2~4m)</v>
          </cell>
          <cell r="C181">
            <v>934</v>
          </cell>
          <cell r="D181" t="str">
            <v>㎥</v>
          </cell>
          <cell r="E181">
            <v>4598</v>
          </cell>
          <cell r="F181">
            <v>4294532</v>
          </cell>
        </row>
        <row r="182">
          <cell r="A182" t="str">
            <v>되   메   우   기</v>
          </cell>
          <cell r="B182" t="str">
            <v>다짐포함</v>
          </cell>
          <cell r="C182">
            <v>124</v>
          </cell>
          <cell r="D182" t="str">
            <v>㎥</v>
          </cell>
          <cell r="E182">
            <v>3385</v>
          </cell>
          <cell r="F182">
            <v>419740</v>
          </cell>
        </row>
        <row r="183">
          <cell r="A183" t="str">
            <v>b. 뒷      채      움</v>
          </cell>
          <cell r="B183" t="str">
            <v>보조기층재</v>
          </cell>
          <cell r="C183">
            <v>1626</v>
          </cell>
          <cell r="D183" t="str">
            <v>㎥</v>
          </cell>
          <cell r="E183">
            <v>16460</v>
          </cell>
          <cell r="F183">
            <v>26763960</v>
          </cell>
        </row>
        <row r="184">
          <cell r="A184" t="str">
            <v>c. 콘 크 리 트  타 설</v>
          </cell>
        </row>
        <row r="185">
          <cell r="A185" t="str">
            <v>-1.       〃</v>
          </cell>
          <cell r="B185" t="str">
            <v>철근,진동기,펌프카</v>
          </cell>
          <cell r="C185">
            <v>570</v>
          </cell>
          <cell r="D185" t="str">
            <v>㎥</v>
          </cell>
          <cell r="E185">
            <v>10947</v>
          </cell>
          <cell r="F185">
            <v>6239790</v>
          </cell>
        </row>
        <row r="186">
          <cell r="A186" t="str">
            <v>-2.       〃</v>
          </cell>
          <cell r="B186" t="str">
            <v>무근구조물</v>
          </cell>
          <cell r="C186">
            <v>49</v>
          </cell>
          <cell r="D186" t="str">
            <v>㎥</v>
          </cell>
          <cell r="E186">
            <v>20803</v>
          </cell>
          <cell r="F186">
            <v>1019347</v>
          </cell>
        </row>
        <row r="187">
          <cell r="A187" t="str">
            <v>d. 거     푸     집</v>
          </cell>
        </row>
        <row r="188">
          <cell r="A188" t="str">
            <v>-1. 합 판  거 푸 집</v>
          </cell>
          <cell r="B188" t="str">
            <v>3회</v>
          </cell>
          <cell r="C188">
            <v>1422</v>
          </cell>
          <cell r="D188" t="str">
            <v>㎡</v>
          </cell>
          <cell r="E188">
            <v>22050</v>
          </cell>
          <cell r="F188">
            <v>31355100</v>
          </cell>
        </row>
        <row r="189">
          <cell r="A189" t="str">
            <v>-2. 합 판  거 푸 집</v>
          </cell>
          <cell r="B189" t="str">
            <v>4회</v>
          </cell>
          <cell r="C189">
            <v>43</v>
          </cell>
          <cell r="D189" t="str">
            <v>㎡</v>
          </cell>
          <cell r="E189">
            <v>19038</v>
          </cell>
          <cell r="F189">
            <v>818634</v>
          </cell>
        </row>
        <row r="190">
          <cell r="A190" t="str">
            <v>e. 철 근 가 공 조 립</v>
          </cell>
          <cell r="B190" t="str">
            <v>복 잡</v>
          </cell>
          <cell r="C190">
            <v>62.28</v>
          </cell>
          <cell r="D190" t="str">
            <v>ton</v>
          </cell>
          <cell r="E190">
            <v>456666</v>
          </cell>
          <cell r="F190">
            <v>28441158</v>
          </cell>
        </row>
        <row r="191">
          <cell r="A191" t="str">
            <v>f. 지     수     판</v>
          </cell>
          <cell r="B191" t="str">
            <v>PVC, 200×5㎜</v>
          </cell>
          <cell r="C191">
            <v>56</v>
          </cell>
          <cell r="D191" t="str">
            <v>m</v>
          </cell>
          <cell r="E191">
            <v>14840</v>
          </cell>
          <cell r="F191">
            <v>831040</v>
          </cell>
        </row>
        <row r="192">
          <cell r="A192" t="str">
            <v>g. 신   축   이   음</v>
          </cell>
          <cell r="B192" t="str">
            <v>Exp. Joint Filler,t=20mm</v>
          </cell>
          <cell r="C192">
            <v>28</v>
          </cell>
          <cell r="D192" t="str">
            <v>㎡</v>
          </cell>
          <cell r="E192">
            <v>5907</v>
          </cell>
          <cell r="F192">
            <v>165396</v>
          </cell>
        </row>
        <row r="193">
          <cell r="A193" t="str">
            <v>h. 실     런     트</v>
          </cell>
          <cell r="B193" t="str">
            <v>20 x 25mm</v>
          </cell>
          <cell r="C193">
            <v>48</v>
          </cell>
          <cell r="D193" t="str">
            <v>m</v>
          </cell>
          <cell r="E193">
            <v>2315</v>
          </cell>
          <cell r="F193">
            <v>111120</v>
          </cell>
        </row>
        <row r="194">
          <cell r="A194" t="str">
            <v>i. 강   관   비  계</v>
          </cell>
          <cell r="C194">
            <v>592</v>
          </cell>
          <cell r="D194" t="str">
            <v>㎡</v>
          </cell>
          <cell r="E194">
            <v>10525</v>
          </cell>
          <cell r="F194">
            <v>6230800</v>
          </cell>
        </row>
        <row r="195">
          <cell r="A195" t="str">
            <v>j. 강  관  동  바  리</v>
          </cell>
          <cell r="B195" t="str">
            <v>(암거구조물용)</v>
          </cell>
          <cell r="C195">
            <v>658</v>
          </cell>
          <cell r="D195" t="str">
            <v>공㎥</v>
          </cell>
          <cell r="E195">
            <v>6834</v>
          </cell>
          <cell r="F195">
            <v>4496772</v>
          </cell>
        </row>
        <row r="196">
          <cell r="A196" t="str">
            <v>k. 스   페   이   셔</v>
          </cell>
          <cell r="C196">
            <v>1549</v>
          </cell>
          <cell r="D196" t="str">
            <v>㎡</v>
          </cell>
          <cell r="E196">
            <v>230</v>
          </cell>
          <cell r="F196">
            <v>356270</v>
          </cell>
        </row>
        <row r="197">
          <cell r="A197" t="str">
            <v>m.부 직 포</v>
          </cell>
          <cell r="C197">
            <v>8</v>
          </cell>
          <cell r="D197" t="str">
            <v>㎡</v>
          </cell>
          <cell r="E197">
            <v>1604</v>
          </cell>
          <cell r="F197">
            <v>12832</v>
          </cell>
        </row>
        <row r="198">
          <cell r="A198" t="str">
            <v>n. 배수관</v>
          </cell>
          <cell r="B198" t="str">
            <v>φ100mm</v>
          </cell>
          <cell r="C198">
            <v>24</v>
          </cell>
          <cell r="D198" t="str">
            <v>개</v>
          </cell>
          <cell r="E198">
            <v>4473</v>
          </cell>
          <cell r="F198">
            <v>107352</v>
          </cell>
        </row>
        <row r="199">
          <cell r="A199" t="str">
            <v>◈ Sta. 5 ＋ 032</v>
          </cell>
        </row>
        <row r="200">
          <cell r="A200" t="str">
            <v>a. 구 조 물 터 파 기</v>
          </cell>
        </row>
        <row r="201">
          <cell r="A201" t="str">
            <v>구조물 터파기</v>
          </cell>
          <cell r="B201" t="str">
            <v>(육상토사,0~2m)</v>
          </cell>
          <cell r="C201">
            <v>877</v>
          </cell>
          <cell r="D201" t="str">
            <v>㎥</v>
          </cell>
          <cell r="E201">
            <v>3161</v>
          </cell>
          <cell r="F201">
            <v>2772197</v>
          </cell>
        </row>
        <row r="202">
          <cell r="A202" t="str">
            <v>구조물 터파기</v>
          </cell>
          <cell r="B202" t="str">
            <v>(육상토사,2~4m)</v>
          </cell>
          <cell r="C202">
            <v>70</v>
          </cell>
          <cell r="D202" t="str">
            <v>㎥</v>
          </cell>
          <cell r="E202">
            <v>4598</v>
          </cell>
          <cell r="F202">
            <v>321860</v>
          </cell>
        </row>
        <row r="203">
          <cell r="A203" t="str">
            <v>되   메   우   기</v>
          </cell>
          <cell r="B203" t="str">
            <v>다짐포함</v>
          </cell>
          <cell r="C203">
            <v>173</v>
          </cell>
          <cell r="D203" t="str">
            <v>㎥</v>
          </cell>
          <cell r="E203">
            <v>3385</v>
          </cell>
          <cell r="F203">
            <v>585605</v>
          </cell>
        </row>
        <row r="204">
          <cell r="A204" t="str">
            <v>b. 뒷      채      움</v>
          </cell>
          <cell r="B204" t="str">
            <v>보조기층재</v>
          </cell>
          <cell r="C204">
            <v>1337</v>
          </cell>
          <cell r="D204" t="str">
            <v>㎥</v>
          </cell>
          <cell r="E204">
            <v>16460</v>
          </cell>
          <cell r="F204">
            <v>22007020</v>
          </cell>
        </row>
        <row r="205">
          <cell r="A205" t="str">
            <v>c. 콘 크 리 트  타 설</v>
          </cell>
        </row>
        <row r="206">
          <cell r="A206" t="str">
            <v>-1.       〃</v>
          </cell>
          <cell r="B206" t="str">
            <v>철근,진동기,펌프카</v>
          </cell>
          <cell r="C206">
            <v>740</v>
          </cell>
          <cell r="D206" t="str">
            <v>㎥</v>
          </cell>
          <cell r="E206">
            <v>10947</v>
          </cell>
          <cell r="F206">
            <v>8100780</v>
          </cell>
        </row>
        <row r="207">
          <cell r="A207" t="str">
            <v>-2.       〃</v>
          </cell>
          <cell r="B207" t="str">
            <v>무근구조물</v>
          </cell>
          <cell r="C207">
            <v>86</v>
          </cell>
          <cell r="D207" t="str">
            <v>㎥</v>
          </cell>
          <cell r="E207">
            <v>20803</v>
          </cell>
          <cell r="F207">
            <v>1789058</v>
          </cell>
        </row>
        <row r="208">
          <cell r="A208" t="str">
            <v>d. 거     푸     집</v>
          </cell>
        </row>
        <row r="209">
          <cell r="A209" t="str">
            <v>-1. 합 판  거 푸 집</v>
          </cell>
          <cell r="B209" t="str">
            <v>3회</v>
          </cell>
          <cell r="C209">
            <v>541</v>
          </cell>
          <cell r="D209" t="str">
            <v>㎡</v>
          </cell>
          <cell r="E209">
            <v>22050</v>
          </cell>
          <cell r="F209">
            <v>11929050</v>
          </cell>
        </row>
        <row r="210">
          <cell r="A210" t="str">
            <v>-2. 합 판  거 푸 집</v>
          </cell>
          <cell r="B210" t="str">
            <v>4회</v>
          </cell>
          <cell r="C210">
            <v>50</v>
          </cell>
          <cell r="D210" t="str">
            <v>㎡</v>
          </cell>
          <cell r="E210">
            <v>19038</v>
          </cell>
          <cell r="F210">
            <v>951900</v>
          </cell>
        </row>
        <row r="211">
          <cell r="A211" t="str">
            <v>-3. 합 판  거 푸 집</v>
          </cell>
          <cell r="B211" t="str">
            <v>6회</v>
          </cell>
          <cell r="C211">
            <v>49</v>
          </cell>
          <cell r="D211" t="str">
            <v>㎡</v>
          </cell>
          <cell r="E211">
            <v>15879</v>
          </cell>
          <cell r="F211">
            <v>778071</v>
          </cell>
        </row>
        <row r="212">
          <cell r="A212" t="str">
            <v>-4. 코 팅  거 푸 집</v>
          </cell>
          <cell r="B212" t="str">
            <v>3회</v>
          </cell>
          <cell r="C212">
            <v>295</v>
          </cell>
          <cell r="D212" t="str">
            <v>㎡</v>
          </cell>
          <cell r="E212">
            <v>22050</v>
          </cell>
          <cell r="F212">
            <v>6504750</v>
          </cell>
        </row>
        <row r="213">
          <cell r="A213" t="str">
            <v>-5. 무 늬  거 푸 집</v>
          </cell>
          <cell r="C213">
            <v>337</v>
          </cell>
          <cell r="D213" t="str">
            <v>M2</v>
          </cell>
          <cell r="E213">
            <v>29285</v>
          </cell>
          <cell r="F213">
            <v>9869045</v>
          </cell>
        </row>
        <row r="214">
          <cell r="A214" t="str">
            <v>e. 철 근 가 공 조 립</v>
          </cell>
          <cell r="B214" t="str">
            <v>복 잡</v>
          </cell>
          <cell r="C214">
            <v>103.31</v>
          </cell>
          <cell r="D214" t="str">
            <v>ton</v>
          </cell>
          <cell r="E214">
            <v>456666</v>
          </cell>
          <cell r="F214">
            <v>47178164</v>
          </cell>
        </row>
        <row r="215">
          <cell r="A215" t="str">
            <v>f. 지     수     판</v>
          </cell>
          <cell r="B215" t="str">
            <v>PVC, 200×5㎜</v>
          </cell>
          <cell r="C215">
            <v>25</v>
          </cell>
          <cell r="D215" t="str">
            <v>m</v>
          </cell>
          <cell r="E215">
            <v>14840</v>
          </cell>
          <cell r="F215">
            <v>371000</v>
          </cell>
        </row>
        <row r="216">
          <cell r="A216" t="str">
            <v>g. 신   축   이   음</v>
          </cell>
          <cell r="B216" t="str">
            <v>Exp. Joint Filler,t=20mm</v>
          </cell>
          <cell r="C216">
            <v>21</v>
          </cell>
          <cell r="D216" t="str">
            <v>㎡</v>
          </cell>
          <cell r="E216">
            <v>5907</v>
          </cell>
          <cell r="F216">
            <v>124047</v>
          </cell>
        </row>
        <row r="217">
          <cell r="A217" t="str">
            <v>h. 실     런     트</v>
          </cell>
          <cell r="B217" t="str">
            <v>20 x 25mm</v>
          </cell>
          <cell r="C217">
            <v>20</v>
          </cell>
          <cell r="D217" t="str">
            <v>m</v>
          </cell>
          <cell r="E217">
            <v>2315</v>
          </cell>
          <cell r="F217">
            <v>46300</v>
          </cell>
        </row>
        <row r="218">
          <cell r="A218" t="str">
            <v>i. 강   관   비  계</v>
          </cell>
          <cell r="C218">
            <v>490</v>
          </cell>
          <cell r="D218" t="str">
            <v>㎡</v>
          </cell>
          <cell r="E218">
            <v>10525</v>
          </cell>
          <cell r="F218">
            <v>5157250</v>
          </cell>
        </row>
        <row r="219">
          <cell r="A219" t="str">
            <v>j. 강  관  동  바  리</v>
          </cell>
          <cell r="B219" t="str">
            <v>(암거구조물용)</v>
          </cell>
          <cell r="C219">
            <v>792</v>
          </cell>
          <cell r="D219" t="str">
            <v>공㎥</v>
          </cell>
          <cell r="E219">
            <v>6834</v>
          </cell>
          <cell r="F219">
            <v>5412528</v>
          </cell>
        </row>
        <row r="220">
          <cell r="A220" t="str">
            <v>k. 스   페   이   셔</v>
          </cell>
          <cell r="C220">
            <v>1243</v>
          </cell>
          <cell r="D220" t="str">
            <v>㎡</v>
          </cell>
          <cell r="E220">
            <v>230</v>
          </cell>
          <cell r="F220">
            <v>285890</v>
          </cell>
        </row>
        <row r="221">
          <cell r="A221" t="str">
            <v>l  아 스 팔 트 코 팅</v>
          </cell>
          <cell r="C221">
            <v>571</v>
          </cell>
          <cell r="D221" t="str">
            <v>M2</v>
          </cell>
          <cell r="E221">
            <v>4406</v>
          </cell>
          <cell r="F221">
            <v>2515826</v>
          </cell>
        </row>
        <row r="222">
          <cell r="A222" t="str">
            <v>m. 전 선 관</v>
          </cell>
          <cell r="B222" t="str">
            <v>(PVC PIPE φ16mm)</v>
          </cell>
          <cell r="C222">
            <v>27</v>
          </cell>
          <cell r="D222" t="str">
            <v>m</v>
          </cell>
          <cell r="E222">
            <v>381</v>
          </cell>
          <cell r="F222">
            <v>10287</v>
          </cell>
        </row>
        <row r="223">
          <cell r="A223" t="str">
            <v>n.부 직 포</v>
          </cell>
          <cell r="C223">
            <v>12</v>
          </cell>
          <cell r="D223" t="str">
            <v>㎡</v>
          </cell>
          <cell r="E223">
            <v>1604</v>
          </cell>
          <cell r="F223">
            <v>19248</v>
          </cell>
        </row>
        <row r="224">
          <cell r="A224" t="str">
            <v>o. 배수관</v>
          </cell>
          <cell r="B224" t="str">
            <v>φ100mm</v>
          </cell>
          <cell r="C224">
            <v>36</v>
          </cell>
          <cell r="D224" t="str">
            <v>개</v>
          </cell>
          <cell r="E224">
            <v>4473</v>
          </cell>
          <cell r="F224">
            <v>161028</v>
          </cell>
        </row>
        <row r="225">
          <cell r="A225" t="str">
            <v>p. 다웰바설치공</v>
          </cell>
          <cell r="C225">
            <v>88</v>
          </cell>
          <cell r="D225" t="str">
            <v>EA</v>
          </cell>
          <cell r="E225">
            <v>6278</v>
          </cell>
          <cell r="F225">
            <v>552464</v>
          </cell>
        </row>
        <row r="226">
          <cell r="A226" t="str">
            <v>q. 보조기층재 구입 및 운반</v>
          </cell>
          <cell r="C226">
            <v>46</v>
          </cell>
          <cell r="D226" t="str">
            <v>㎥</v>
          </cell>
          <cell r="E226">
            <v>5800</v>
          </cell>
          <cell r="F226">
            <v>266800</v>
          </cell>
        </row>
        <row r="227">
          <cell r="A227" t="str">
            <v>r. 보조기층 포설 및 다짐</v>
          </cell>
          <cell r="B227" t="str">
            <v>(t=20cm)</v>
          </cell>
          <cell r="C227">
            <v>36</v>
          </cell>
          <cell r="D227" t="str">
            <v>㎥</v>
          </cell>
          <cell r="E227">
            <v>1971</v>
          </cell>
          <cell r="F227">
            <v>70956</v>
          </cell>
        </row>
        <row r="228">
          <cell r="A228" t="str">
            <v>s. 스치로폴</v>
          </cell>
          <cell r="B228" t="str">
            <v>t = 20mm</v>
          </cell>
          <cell r="C228">
            <v>14</v>
          </cell>
          <cell r="D228" t="str">
            <v>M2</v>
          </cell>
          <cell r="E228">
            <v>2441</v>
          </cell>
          <cell r="F228">
            <v>34174</v>
          </cell>
        </row>
        <row r="229">
          <cell r="A229" t="str">
            <v>◈ Sta. 5 ＋ 546</v>
          </cell>
        </row>
        <row r="230">
          <cell r="A230" t="str">
            <v>a. 구 조 물 터 파 기</v>
          </cell>
        </row>
        <row r="231">
          <cell r="A231" t="str">
            <v>구조물 터파기</v>
          </cell>
          <cell r="B231" t="str">
            <v>(육상토사,0~2m)</v>
          </cell>
          <cell r="C231">
            <v>1605</v>
          </cell>
          <cell r="D231" t="str">
            <v>㎥</v>
          </cell>
          <cell r="E231">
            <v>3161</v>
          </cell>
          <cell r="F231">
            <v>5073405</v>
          </cell>
        </row>
        <row r="232">
          <cell r="A232" t="str">
            <v>되   메   우   기</v>
          </cell>
          <cell r="B232" t="str">
            <v>다짐포함</v>
          </cell>
          <cell r="C232">
            <v>179</v>
          </cell>
          <cell r="D232" t="str">
            <v>㎥</v>
          </cell>
          <cell r="E232">
            <v>3385</v>
          </cell>
          <cell r="F232">
            <v>605915</v>
          </cell>
        </row>
        <row r="233">
          <cell r="A233" t="str">
            <v>b. 뒷      채      움</v>
          </cell>
          <cell r="B233" t="str">
            <v>보조기층재</v>
          </cell>
          <cell r="C233">
            <v>1685</v>
          </cell>
          <cell r="D233" t="str">
            <v>㎥</v>
          </cell>
          <cell r="E233">
            <v>16460</v>
          </cell>
          <cell r="F233">
            <v>27735100</v>
          </cell>
        </row>
        <row r="234">
          <cell r="A234" t="str">
            <v>c. 콘 크 리 트  타 설</v>
          </cell>
        </row>
        <row r="235">
          <cell r="A235" t="str">
            <v>-1.       〃</v>
          </cell>
          <cell r="B235" t="str">
            <v>철근,진동기,펌프카</v>
          </cell>
          <cell r="C235">
            <v>656</v>
          </cell>
          <cell r="D235" t="str">
            <v>㎥</v>
          </cell>
          <cell r="E235">
            <v>10947</v>
          </cell>
          <cell r="F235">
            <v>7181232</v>
          </cell>
        </row>
        <row r="236">
          <cell r="A236" t="str">
            <v>-2.       〃</v>
          </cell>
          <cell r="B236" t="str">
            <v>무근구조물</v>
          </cell>
          <cell r="C236">
            <v>95</v>
          </cell>
          <cell r="D236" t="str">
            <v>㎥</v>
          </cell>
          <cell r="E236">
            <v>20803</v>
          </cell>
          <cell r="F236">
            <v>1976285</v>
          </cell>
        </row>
        <row r="237">
          <cell r="A237" t="str">
            <v>d. 거     푸     집</v>
          </cell>
        </row>
        <row r="238">
          <cell r="A238" t="str">
            <v>-1. 합 판  거 푸 집</v>
          </cell>
          <cell r="B238" t="str">
            <v>3회</v>
          </cell>
          <cell r="C238">
            <v>2288</v>
          </cell>
          <cell r="D238" t="str">
            <v>㎡</v>
          </cell>
          <cell r="E238">
            <v>22050</v>
          </cell>
          <cell r="F238">
            <v>50450400</v>
          </cell>
        </row>
        <row r="239">
          <cell r="A239" t="str">
            <v>-2. 합 판  거 푸 집</v>
          </cell>
          <cell r="B239" t="str">
            <v>4회</v>
          </cell>
          <cell r="C239">
            <v>46</v>
          </cell>
          <cell r="D239" t="str">
            <v>㎡</v>
          </cell>
          <cell r="E239">
            <v>19038</v>
          </cell>
          <cell r="F239">
            <v>875748</v>
          </cell>
        </row>
        <row r="240">
          <cell r="A240" t="str">
            <v>e. 철 근 가 공 조 립</v>
          </cell>
          <cell r="B240" t="str">
            <v>복 잡</v>
          </cell>
          <cell r="C240">
            <v>117.49</v>
          </cell>
          <cell r="D240" t="str">
            <v>ton</v>
          </cell>
          <cell r="E240">
            <v>456666</v>
          </cell>
          <cell r="F240">
            <v>53653688</v>
          </cell>
        </row>
        <row r="241">
          <cell r="A241" t="str">
            <v>f. 지     수     판</v>
          </cell>
          <cell r="B241" t="str">
            <v>PVC, 200×5㎜</v>
          </cell>
          <cell r="C241">
            <v>91</v>
          </cell>
          <cell r="D241" t="str">
            <v>m</v>
          </cell>
          <cell r="E241">
            <v>14840</v>
          </cell>
          <cell r="F241">
            <v>1350440</v>
          </cell>
        </row>
        <row r="242">
          <cell r="A242" t="str">
            <v>g. 신   축   이   음</v>
          </cell>
          <cell r="B242" t="str">
            <v>Exp. Joint Filler,t=20mm</v>
          </cell>
          <cell r="C242">
            <v>33</v>
          </cell>
          <cell r="D242" t="str">
            <v>㎡</v>
          </cell>
          <cell r="E242">
            <v>5907</v>
          </cell>
          <cell r="F242">
            <v>194931</v>
          </cell>
        </row>
        <row r="243">
          <cell r="A243" t="str">
            <v>h. 실     런     트</v>
          </cell>
          <cell r="B243" t="str">
            <v>20 x 25mm</v>
          </cell>
          <cell r="C243">
            <v>64</v>
          </cell>
          <cell r="D243" t="str">
            <v>m</v>
          </cell>
          <cell r="E243">
            <v>2315</v>
          </cell>
          <cell r="F243">
            <v>148160</v>
          </cell>
        </row>
        <row r="244">
          <cell r="A244" t="str">
            <v>i. 강   관   비  계</v>
          </cell>
          <cell r="C244">
            <v>614</v>
          </cell>
          <cell r="D244" t="str">
            <v>㎡</v>
          </cell>
          <cell r="E244">
            <v>10525</v>
          </cell>
          <cell r="F244">
            <v>6462350</v>
          </cell>
        </row>
        <row r="245">
          <cell r="A245" t="str">
            <v>j. 강  관  동  바  리</v>
          </cell>
          <cell r="B245" t="str">
            <v>(암거구조물용)</v>
          </cell>
          <cell r="C245">
            <v>1733</v>
          </cell>
          <cell r="D245" t="str">
            <v>공㎥</v>
          </cell>
          <cell r="E245">
            <v>6834</v>
          </cell>
          <cell r="F245">
            <v>11843322</v>
          </cell>
        </row>
        <row r="246">
          <cell r="A246" t="str">
            <v>k. 스   페   이   셔</v>
          </cell>
          <cell r="C246">
            <v>2663</v>
          </cell>
          <cell r="D246" t="str">
            <v>㎡</v>
          </cell>
          <cell r="E246">
            <v>230</v>
          </cell>
          <cell r="F246">
            <v>612490</v>
          </cell>
        </row>
        <row r="247">
          <cell r="A247" t="str">
            <v>m.부 직 포</v>
          </cell>
          <cell r="C247">
            <v>8</v>
          </cell>
          <cell r="D247" t="str">
            <v>㎡</v>
          </cell>
          <cell r="E247">
            <v>1604</v>
          </cell>
          <cell r="F247">
            <v>12832</v>
          </cell>
        </row>
        <row r="248">
          <cell r="A248" t="str">
            <v>n. 배수관</v>
          </cell>
          <cell r="B248" t="str">
            <v>φ100mm</v>
          </cell>
          <cell r="C248">
            <v>24</v>
          </cell>
          <cell r="D248" t="str">
            <v>개</v>
          </cell>
          <cell r="E248">
            <v>4473</v>
          </cell>
          <cell r="F248">
            <v>107352</v>
          </cell>
        </row>
        <row r="249">
          <cell r="A249" t="str">
            <v>◈ Sta. 5 ＋ 546 (종box)</v>
          </cell>
        </row>
        <row r="250">
          <cell r="A250" t="str">
            <v>a. 구 조 물 터 파 기</v>
          </cell>
        </row>
        <row r="251">
          <cell r="A251" t="str">
            <v>구조물 터파기</v>
          </cell>
          <cell r="B251" t="str">
            <v>(육상토사,0~2m)</v>
          </cell>
          <cell r="C251">
            <v>1803</v>
          </cell>
          <cell r="D251" t="str">
            <v>㎥</v>
          </cell>
          <cell r="E251">
            <v>3161</v>
          </cell>
          <cell r="F251">
            <v>5699283</v>
          </cell>
        </row>
        <row r="252">
          <cell r="A252" t="str">
            <v>구조물 터파기</v>
          </cell>
          <cell r="B252" t="str">
            <v>(육상토사,2~4m)</v>
          </cell>
          <cell r="C252">
            <v>531</v>
          </cell>
          <cell r="D252" t="str">
            <v>㎥</v>
          </cell>
          <cell r="E252">
            <v>4598</v>
          </cell>
          <cell r="F252">
            <v>2441538</v>
          </cell>
        </row>
        <row r="253">
          <cell r="A253" t="str">
            <v>되   메   우   기</v>
          </cell>
          <cell r="B253" t="str">
            <v>다짐포함</v>
          </cell>
          <cell r="C253">
            <v>47</v>
          </cell>
          <cell r="D253" t="str">
            <v>㎥</v>
          </cell>
          <cell r="E253">
            <v>3385</v>
          </cell>
          <cell r="F253">
            <v>159095</v>
          </cell>
        </row>
        <row r="254">
          <cell r="A254" t="str">
            <v>b. 뒷      채      움</v>
          </cell>
          <cell r="B254" t="str">
            <v>보조기층재</v>
          </cell>
          <cell r="C254">
            <v>1521</v>
          </cell>
          <cell r="D254" t="str">
            <v>㎥</v>
          </cell>
          <cell r="E254">
            <v>16460</v>
          </cell>
          <cell r="F254">
            <v>25035660</v>
          </cell>
        </row>
        <row r="255">
          <cell r="A255" t="str">
            <v>c. 콘 크 리 트  타 설</v>
          </cell>
        </row>
        <row r="256">
          <cell r="A256" t="str">
            <v>-1.       〃</v>
          </cell>
          <cell r="B256" t="str">
            <v>철근,진동기,펌프카</v>
          </cell>
          <cell r="C256">
            <v>416</v>
          </cell>
          <cell r="D256" t="str">
            <v>㎥</v>
          </cell>
          <cell r="E256">
            <v>10947</v>
          </cell>
          <cell r="F256">
            <v>4553952</v>
          </cell>
        </row>
        <row r="257">
          <cell r="A257" t="str">
            <v>-2.       〃</v>
          </cell>
          <cell r="B257" t="str">
            <v>무근구조물</v>
          </cell>
          <cell r="C257">
            <v>40</v>
          </cell>
          <cell r="D257" t="str">
            <v>㎥</v>
          </cell>
          <cell r="E257">
            <v>20803</v>
          </cell>
          <cell r="F257">
            <v>832120</v>
          </cell>
        </row>
        <row r="258">
          <cell r="A258" t="str">
            <v>d. 거     푸     집</v>
          </cell>
        </row>
        <row r="259">
          <cell r="A259" t="str">
            <v>-1. 합 판  거 푸 집</v>
          </cell>
          <cell r="B259" t="str">
            <v>3회</v>
          </cell>
          <cell r="C259">
            <v>1588</v>
          </cell>
          <cell r="D259" t="str">
            <v>㎡</v>
          </cell>
          <cell r="E259">
            <v>22050</v>
          </cell>
          <cell r="F259">
            <v>35015400</v>
          </cell>
        </row>
        <row r="260">
          <cell r="A260" t="str">
            <v>-2. 합 판  거 푸 집</v>
          </cell>
          <cell r="B260" t="str">
            <v>4회</v>
          </cell>
          <cell r="C260">
            <v>16</v>
          </cell>
          <cell r="D260" t="str">
            <v>㎡</v>
          </cell>
          <cell r="E260">
            <v>19038</v>
          </cell>
          <cell r="F260">
            <v>304608</v>
          </cell>
        </row>
        <row r="261">
          <cell r="A261" t="str">
            <v>e. 철 근 가 공 조 립</v>
          </cell>
          <cell r="B261" t="str">
            <v>복 잡</v>
          </cell>
          <cell r="C261">
            <v>57.36</v>
          </cell>
          <cell r="D261" t="str">
            <v>ton</v>
          </cell>
          <cell r="E261">
            <v>456666</v>
          </cell>
          <cell r="F261">
            <v>26194361</v>
          </cell>
        </row>
        <row r="262">
          <cell r="A262" t="str">
            <v>f. 지     수     판</v>
          </cell>
          <cell r="B262" t="str">
            <v>PVC, 200×5㎜</v>
          </cell>
          <cell r="C262">
            <v>79</v>
          </cell>
          <cell r="D262" t="str">
            <v>m</v>
          </cell>
          <cell r="E262">
            <v>14840</v>
          </cell>
          <cell r="F262">
            <v>1172360</v>
          </cell>
        </row>
        <row r="263">
          <cell r="A263" t="str">
            <v>g. 신   축   이   음</v>
          </cell>
          <cell r="B263" t="str">
            <v>Exp. Joint Filler,t=20mm</v>
          </cell>
          <cell r="C263">
            <v>26</v>
          </cell>
          <cell r="D263" t="str">
            <v>㎡</v>
          </cell>
          <cell r="E263">
            <v>5907</v>
          </cell>
          <cell r="F263">
            <v>153582</v>
          </cell>
        </row>
        <row r="264">
          <cell r="A264" t="str">
            <v>h. 실     런     트</v>
          </cell>
          <cell r="B264" t="str">
            <v>20 x 25mm</v>
          </cell>
          <cell r="C264">
            <v>66</v>
          </cell>
          <cell r="D264" t="str">
            <v>m</v>
          </cell>
          <cell r="E264">
            <v>2315</v>
          </cell>
          <cell r="F264">
            <v>152790</v>
          </cell>
        </row>
        <row r="265">
          <cell r="A265" t="str">
            <v>i. 강   관   비  계</v>
          </cell>
          <cell r="C265">
            <v>613</v>
          </cell>
          <cell r="D265" t="str">
            <v>㎡</v>
          </cell>
          <cell r="E265">
            <v>10525</v>
          </cell>
          <cell r="F265">
            <v>6451825</v>
          </cell>
        </row>
        <row r="266">
          <cell r="A266" t="str">
            <v>j. 강  관  동  바  리</v>
          </cell>
          <cell r="B266" t="str">
            <v>(암거구조물용)</v>
          </cell>
          <cell r="C266">
            <v>678</v>
          </cell>
          <cell r="D266" t="str">
            <v>공㎥</v>
          </cell>
          <cell r="E266">
            <v>6834</v>
          </cell>
          <cell r="F266">
            <v>4633452</v>
          </cell>
        </row>
        <row r="267">
          <cell r="A267" t="str">
            <v>k. 스   페   이   셔</v>
          </cell>
          <cell r="C267">
            <v>1870</v>
          </cell>
          <cell r="D267" t="str">
            <v>㎡</v>
          </cell>
          <cell r="E267">
            <v>230</v>
          </cell>
          <cell r="F267">
            <v>430100</v>
          </cell>
        </row>
        <row r="268">
          <cell r="A268" t="str">
            <v>m.부 직 포</v>
          </cell>
          <cell r="C268">
            <v>2</v>
          </cell>
          <cell r="D268" t="str">
            <v>㎡</v>
          </cell>
          <cell r="E268">
            <v>1604</v>
          </cell>
          <cell r="F268">
            <v>3208</v>
          </cell>
        </row>
        <row r="269">
          <cell r="A269" t="str">
            <v>n. 배수관</v>
          </cell>
          <cell r="B269" t="str">
            <v>φ100mm</v>
          </cell>
          <cell r="C269">
            <v>6</v>
          </cell>
          <cell r="D269" t="str">
            <v>개</v>
          </cell>
          <cell r="E269">
            <v>4473</v>
          </cell>
          <cell r="F269">
            <v>26838</v>
          </cell>
        </row>
        <row r="270">
          <cell r="A270" t="str">
            <v>◈ Sta. 5 ＋ 730</v>
          </cell>
        </row>
        <row r="271">
          <cell r="A271" t="str">
            <v>a. 구 조 물 터 파 기</v>
          </cell>
        </row>
        <row r="272">
          <cell r="A272" t="str">
            <v>구조물 터파기</v>
          </cell>
          <cell r="B272" t="str">
            <v>(육상토사,0~2m)</v>
          </cell>
          <cell r="C272">
            <v>447</v>
          </cell>
          <cell r="D272" t="str">
            <v>㎥</v>
          </cell>
          <cell r="E272">
            <v>3161</v>
          </cell>
          <cell r="F272">
            <v>1412967</v>
          </cell>
        </row>
        <row r="273">
          <cell r="A273" t="str">
            <v>되   메   우   기</v>
          </cell>
          <cell r="B273" t="str">
            <v>다짐포함</v>
          </cell>
          <cell r="C273">
            <v>173</v>
          </cell>
          <cell r="D273" t="str">
            <v>㎥</v>
          </cell>
          <cell r="E273">
            <v>3385</v>
          </cell>
          <cell r="F273">
            <v>585605</v>
          </cell>
        </row>
        <row r="274">
          <cell r="A274" t="str">
            <v>b. 뒷      채      움</v>
          </cell>
          <cell r="B274" t="str">
            <v>보조기층재</v>
          </cell>
          <cell r="C274">
            <v>1492</v>
          </cell>
          <cell r="D274" t="str">
            <v>㎥</v>
          </cell>
          <cell r="E274">
            <v>16460</v>
          </cell>
          <cell r="F274">
            <v>24558320</v>
          </cell>
        </row>
        <row r="275">
          <cell r="A275" t="str">
            <v>c. 콘 크 리 트  타 설</v>
          </cell>
        </row>
        <row r="276">
          <cell r="A276" t="str">
            <v>-1.       〃</v>
          </cell>
          <cell r="B276" t="str">
            <v>철근,진동기,펌프카</v>
          </cell>
          <cell r="C276">
            <v>545</v>
          </cell>
          <cell r="D276" t="str">
            <v>㎥</v>
          </cell>
          <cell r="E276">
            <v>10947</v>
          </cell>
          <cell r="F276">
            <v>5966115</v>
          </cell>
        </row>
        <row r="277">
          <cell r="A277" t="str">
            <v>-2.       〃</v>
          </cell>
          <cell r="B277" t="str">
            <v>무근구조물</v>
          </cell>
          <cell r="C277">
            <v>72</v>
          </cell>
          <cell r="D277" t="str">
            <v>㎥</v>
          </cell>
          <cell r="E277">
            <v>20803</v>
          </cell>
          <cell r="F277">
            <v>1497816</v>
          </cell>
        </row>
        <row r="278">
          <cell r="A278" t="str">
            <v>d. 거     푸     집</v>
          </cell>
        </row>
        <row r="279">
          <cell r="A279" t="str">
            <v>-1. 합 판  거 푸 집</v>
          </cell>
          <cell r="B279" t="str">
            <v>3회</v>
          </cell>
          <cell r="C279">
            <v>597</v>
          </cell>
          <cell r="D279" t="str">
            <v>㎡</v>
          </cell>
          <cell r="E279">
            <v>22050</v>
          </cell>
          <cell r="F279">
            <v>13163850</v>
          </cell>
        </row>
        <row r="280">
          <cell r="A280" t="str">
            <v>-2. 합 판  거 푸 집</v>
          </cell>
          <cell r="B280" t="str">
            <v>4회</v>
          </cell>
          <cell r="C280">
            <v>49</v>
          </cell>
          <cell r="D280" t="str">
            <v>㎡</v>
          </cell>
          <cell r="E280">
            <v>19038</v>
          </cell>
          <cell r="F280">
            <v>932862</v>
          </cell>
        </row>
        <row r="281">
          <cell r="A281" t="str">
            <v>-3.합판 거푸집</v>
          </cell>
          <cell r="B281" t="str">
            <v>6회</v>
          </cell>
          <cell r="C281">
            <v>4</v>
          </cell>
          <cell r="D281" t="str">
            <v>㎡</v>
          </cell>
          <cell r="E281">
            <v>15879</v>
          </cell>
          <cell r="F281">
            <v>63516</v>
          </cell>
        </row>
        <row r="282">
          <cell r="A282" t="str">
            <v>-4. 코팅 거푸집</v>
          </cell>
          <cell r="B282" t="str">
            <v>3회</v>
          </cell>
          <cell r="C282">
            <v>187</v>
          </cell>
          <cell r="D282" t="str">
            <v>㎡</v>
          </cell>
          <cell r="E282">
            <v>22050</v>
          </cell>
          <cell r="F282">
            <v>4123350</v>
          </cell>
        </row>
        <row r="283">
          <cell r="A283" t="str">
            <v>-5. 무늬거푸집</v>
          </cell>
          <cell r="C283">
            <v>433</v>
          </cell>
          <cell r="D283" t="str">
            <v>M2</v>
          </cell>
          <cell r="E283">
            <v>29285</v>
          </cell>
          <cell r="F283">
            <v>12680405</v>
          </cell>
        </row>
        <row r="284">
          <cell r="A284" t="str">
            <v>e. 철 근 가 공 조 립</v>
          </cell>
          <cell r="B284" t="str">
            <v>복 잡</v>
          </cell>
          <cell r="C284">
            <v>91.43</v>
          </cell>
          <cell r="D284" t="str">
            <v>ton</v>
          </cell>
          <cell r="E284">
            <v>456666</v>
          </cell>
          <cell r="F284">
            <v>41752972</v>
          </cell>
        </row>
        <row r="285">
          <cell r="A285" t="str">
            <v>f. 지     수     판</v>
          </cell>
          <cell r="B285" t="str">
            <v>PVC, 200×5㎜</v>
          </cell>
          <cell r="C285">
            <v>39</v>
          </cell>
          <cell r="D285" t="str">
            <v>m</v>
          </cell>
          <cell r="E285">
            <v>14840</v>
          </cell>
          <cell r="F285">
            <v>578760</v>
          </cell>
        </row>
        <row r="286">
          <cell r="A286" t="str">
            <v>g. 신   축   이   음</v>
          </cell>
          <cell r="B286" t="str">
            <v>Exp. Joint Filler,t=20mm</v>
          </cell>
          <cell r="C286">
            <v>19</v>
          </cell>
          <cell r="D286" t="str">
            <v>㎡</v>
          </cell>
          <cell r="E286">
            <v>5907</v>
          </cell>
          <cell r="F286">
            <v>112233</v>
          </cell>
        </row>
        <row r="287">
          <cell r="A287" t="str">
            <v>h. 실     런     트</v>
          </cell>
          <cell r="B287" t="str">
            <v>20 x 25mm</v>
          </cell>
          <cell r="C287">
            <v>33</v>
          </cell>
          <cell r="D287" t="str">
            <v>m</v>
          </cell>
          <cell r="E287">
            <v>2315</v>
          </cell>
          <cell r="F287">
            <v>76395</v>
          </cell>
        </row>
        <row r="288">
          <cell r="A288" t="str">
            <v>i. 강   관   비  계</v>
          </cell>
          <cell r="C288">
            <v>557</v>
          </cell>
          <cell r="D288" t="str">
            <v>㎡</v>
          </cell>
          <cell r="E288">
            <v>10525</v>
          </cell>
          <cell r="F288">
            <v>5862425</v>
          </cell>
        </row>
        <row r="289">
          <cell r="A289" t="str">
            <v>j. 강  관  동  바  리</v>
          </cell>
          <cell r="B289" t="str">
            <v>(암거구조물용)</v>
          </cell>
          <cell r="C289">
            <v>786</v>
          </cell>
          <cell r="D289" t="str">
            <v>공㎥</v>
          </cell>
          <cell r="E289">
            <v>6834</v>
          </cell>
          <cell r="F289">
            <v>5371524</v>
          </cell>
        </row>
        <row r="290">
          <cell r="A290" t="str">
            <v>k. 스   페   이   셔</v>
          </cell>
          <cell r="C290">
            <v>1417</v>
          </cell>
          <cell r="D290" t="str">
            <v>㎡</v>
          </cell>
          <cell r="E290">
            <v>230</v>
          </cell>
          <cell r="F290">
            <v>325910</v>
          </cell>
        </row>
        <row r="291">
          <cell r="A291" t="str">
            <v>l  아 스 팔 트 코 팅</v>
          </cell>
          <cell r="C291">
            <v>643</v>
          </cell>
          <cell r="D291" t="str">
            <v>M2</v>
          </cell>
          <cell r="E291">
            <v>4406</v>
          </cell>
          <cell r="F291">
            <v>2833058</v>
          </cell>
        </row>
        <row r="292">
          <cell r="A292" t="str">
            <v>m. 전 선 관</v>
          </cell>
          <cell r="B292" t="str">
            <v>(PVC PIPE φ16mm)</v>
          </cell>
          <cell r="C292">
            <v>39</v>
          </cell>
          <cell r="D292" t="str">
            <v>m</v>
          </cell>
          <cell r="E292">
            <v>381</v>
          </cell>
          <cell r="F292">
            <v>14859</v>
          </cell>
        </row>
        <row r="293">
          <cell r="A293" t="str">
            <v>n.부 직 포</v>
          </cell>
          <cell r="C293">
            <v>12</v>
          </cell>
          <cell r="D293" t="str">
            <v>㎡</v>
          </cell>
          <cell r="E293">
            <v>1604</v>
          </cell>
          <cell r="F293">
            <v>19248</v>
          </cell>
        </row>
        <row r="294">
          <cell r="A294" t="str">
            <v>o. 배수관</v>
          </cell>
          <cell r="B294" t="str">
            <v>φ100mm</v>
          </cell>
          <cell r="C294">
            <v>36</v>
          </cell>
          <cell r="D294" t="str">
            <v>개</v>
          </cell>
          <cell r="E294">
            <v>4473</v>
          </cell>
          <cell r="F294">
            <v>161028</v>
          </cell>
        </row>
        <row r="295">
          <cell r="A295" t="str">
            <v>p. 다웰바설치공</v>
          </cell>
          <cell r="C295">
            <v>88</v>
          </cell>
          <cell r="D295" t="str">
            <v>EA</v>
          </cell>
          <cell r="E295">
            <v>6278</v>
          </cell>
          <cell r="F295">
            <v>552464</v>
          </cell>
        </row>
        <row r="296">
          <cell r="A296" t="str">
            <v>q. 보조기층재 구입 및 운반</v>
          </cell>
          <cell r="C296">
            <v>29</v>
          </cell>
          <cell r="D296" t="str">
            <v>㎥</v>
          </cell>
          <cell r="E296">
            <v>5800</v>
          </cell>
          <cell r="F296">
            <v>168200</v>
          </cell>
        </row>
        <row r="297">
          <cell r="A297" t="str">
            <v>r. 보조기층 포설 및 다짐</v>
          </cell>
          <cell r="B297" t="str">
            <v>(t=20cm)</v>
          </cell>
          <cell r="C297">
            <v>22</v>
          </cell>
          <cell r="D297" t="str">
            <v>㎥</v>
          </cell>
          <cell r="E297">
            <v>1971</v>
          </cell>
          <cell r="F297">
            <v>43362</v>
          </cell>
        </row>
        <row r="298">
          <cell r="A298" t="str">
            <v>s. 스치로폴</v>
          </cell>
          <cell r="B298" t="str">
            <v>t = 20mm</v>
          </cell>
          <cell r="C298">
            <v>14</v>
          </cell>
          <cell r="D298" t="str">
            <v>M2</v>
          </cell>
          <cell r="E298">
            <v>2441</v>
          </cell>
          <cell r="F298">
            <v>34174</v>
          </cell>
        </row>
        <row r="299">
          <cell r="A299" t="str">
            <v>◈ Sta. 6 ＋ 496</v>
          </cell>
        </row>
        <row r="300">
          <cell r="A300" t="str">
            <v>a. 구 조 물 터 파 기</v>
          </cell>
        </row>
        <row r="301">
          <cell r="A301" t="str">
            <v>구조물 터파기</v>
          </cell>
          <cell r="B301" t="str">
            <v>(육상토사,0~2m)</v>
          </cell>
          <cell r="C301">
            <v>1252</v>
          </cell>
          <cell r="D301" t="str">
            <v>㎥</v>
          </cell>
          <cell r="E301">
            <v>3161</v>
          </cell>
          <cell r="F301">
            <v>3957572</v>
          </cell>
        </row>
        <row r="302">
          <cell r="A302" t="str">
            <v>구조물 터파기</v>
          </cell>
          <cell r="B302" t="str">
            <v>(육상토사,2~4m)</v>
          </cell>
          <cell r="C302">
            <v>484</v>
          </cell>
          <cell r="D302" t="str">
            <v>㎥</v>
          </cell>
          <cell r="E302">
            <v>4598</v>
          </cell>
          <cell r="F302">
            <v>2225432</v>
          </cell>
        </row>
        <row r="303">
          <cell r="A303" t="str">
            <v>되   메   우   기</v>
          </cell>
          <cell r="B303" t="str">
            <v>다짐포함</v>
          </cell>
          <cell r="C303">
            <v>200</v>
          </cell>
          <cell r="D303" t="str">
            <v>㎥</v>
          </cell>
          <cell r="E303">
            <v>3385</v>
          </cell>
          <cell r="F303">
            <v>677000</v>
          </cell>
        </row>
        <row r="304">
          <cell r="A304" t="str">
            <v>b. 뒷      채      움</v>
          </cell>
          <cell r="B304" t="str">
            <v>보조기층재</v>
          </cell>
          <cell r="C304">
            <v>2005</v>
          </cell>
          <cell r="D304" t="str">
            <v>㎥</v>
          </cell>
          <cell r="E304">
            <v>16460</v>
          </cell>
          <cell r="F304">
            <v>33002300</v>
          </cell>
        </row>
        <row r="305">
          <cell r="A305" t="str">
            <v>c. 콘 크 리 트  타 설</v>
          </cell>
        </row>
        <row r="306">
          <cell r="A306" t="str">
            <v>-1.       〃</v>
          </cell>
          <cell r="B306" t="str">
            <v>철근,진동기,펌프카</v>
          </cell>
          <cell r="C306">
            <v>297</v>
          </cell>
          <cell r="D306" t="str">
            <v>㎥</v>
          </cell>
          <cell r="E306">
            <v>10947</v>
          </cell>
          <cell r="F306">
            <v>3251259</v>
          </cell>
        </row>
        <row r="307">
          <cell r="A307" t="str">
            <v>-2.       〃</v>
          </cell>
          <cell r="B307" t="str">
            <v>무근구조물</v>
          </cell>
          <cell r="C307">
            <v>62</v>
          </cell>
          <cell r="D307" t="str">
            <v>㎥</v>
          </cell>
          <cell r="E307">
            <v>20803</v>
          </cell>
          <cell r="F307">
            <v>1289786</v>
          </cell>
        </row>
        <row r="308">
          <cell r="A308" t="str">
            <v>d. 거     푸     집</v>
          </cell>
        </row>
        <row r="309">
          <cell r="A309" t="str">
            <v>-1. 합 판  거 푸 집</v>
          </cell>
          <cell r="B309" t="str">
            <v>3회</v>
          </cell>
          <cell r="C309">
            <v>631</v>
          </cell>
          <cell r="D309" t="str">
            <v>㎡</v>
          </cell>
          <cell r="E309">
            <v>22050</v>
          </cell>
          <cell r="F309">
            <v>13913550</v>
          </cell>
        </row>
        <row r="310">
          <cell r="A310" t="str">
            <v>-2. 코팅 거푸집</v>
          </cell>
          <cell r="B310" t="str">
            <v>3회</v>
          </cell>
          <cell r="C310">
            <v>200</v>
          </cell>
          <cell r="D310" t="str">
            <v>㎡</v>
          </cell>
          <cell r="E310">
            <v>22050</v>
          </cell>
          <cell r="F310">
            <v>4410000</v>
          </cell>
        </row>
        <row r="311">
          <cell r="A311" t="str">
            <v>-3. 합 판  거 푸 집</v>
          </cell>
          <cell r="B311" t="str">
            <v>4회</v>
          </cell>
          <cell r="C311">
            <v>57</v>
          </cell>
          <cell r="D311" t="str">
            <v>㎡</v>
          </cell>
          <cell r="E311">
            <v>19038</v>
          </cell>
          <cell r="F311">
            <v>1085166</v>
          </cell>
        </row>
        <row r="312">
          <cell r="A312" t="str">
            <v>-4. 무늬거푸집</v>
          </cell>
          <cell r="C312">
            <v>476</v>
          </cell>
          <cell r="D312" t="str">
            <v>M2</v>
          </cell>
          <cell r="E312">
            <v>29285</v>
          </cell>
          <cell r="F312">
            <v>13939660</v>
          </cell>
        </row>
        <row r="313">
          <cell r="A313" t="str">
            <v>e. 철 근 가 공 조 립</v>
          </cell>
          <cell r="B313" t="str">
            <v>복 잡</v>
          </cell>
          <cell r="C313">
            <v>84.43</v>
          </cell>
          <cell r="D313" t="str">
            <v>ton</v>
          </cell>
          <cell r="E313">
            <v>456666</v>
          </cell>
          <cell r="F313">
            <v>38556310</v>
          </cell>
        </row>
        <row r="314">
          <cell r="A314" t="str">
            <v>f. 지     수     판</v>
          </cell>
          <cell r="B314" t="str">
            <v>PVC, 200×5㎜</v>
          </cell>
          <cell r="C314">
            <v>40</v>
          </cell>
          <cell r="D314" t="str">
            <v>m</v>
          </cell>
          <cell r="E314">
            <v>14840</v>
          </cell>
          <cell r="F314">
            <v>593600</v>
          </cell>
        </row>
        <row r="315">
          <cell r="A315" t="str">
            <v>g. 신   축   이   음</v>
          </cell>
          <cell r="B315" t="str">
            <v>Exp. Joint Filler,t=20mm</v>
          </cell>
          <cell r="C315">
            <v>23</v>
          </cell>
          <cell r="D315" t="str">
            <v>㎡</v>
          </cell>
          <cell r="E315">
            <v>5907</v>
          </cell>
          <cell r="F315">
            <v>135861</v>
          </cell>
        </row>
        <row r="316">
          <cell r="A316" t="str">
            <v>h. 실     런     트</v>
          </cell>
          <cell r="B316" t="str">
            <v>20 x 25mm</v>
          </cell>
          <cell r="C316">
            <v>34</v>
          </cell>
          <cell r="D316" t="str">
            <v>m</v>
          </cell>
          <cell r="E316">
            <v>2315</v>
          </cell>
          <cell r="F316">
            <v>78710</v>
          </cell>
        </row>
        <row r="317">
          <cell r="A317" t="str">
            <v>i. 강   관   비  계</v>
          </cell>
          <cell r="C317">
            <v>633</v>
          </cell>
          <cell r="D317" t="str">
            <v>㎡</v>
          </cell>
          <cell r="E317">
            <v>10525</v>
          </cell>
          <cell r="F317">
            <v>6662325</v>
          </cell>
        </row>
        <row r="318">
          <cell r="A318" t="str">
            <v>j. 강  관  동  바  리</v>
          </cell>
          <cell r="B318" t="str">
            <v>(암거구조물용)</v>
          </cell>
          <cell r="C318">
            <v>840</v>
          </cell>
          <cell r="D318" t="str">
            <v>공㎥</v>
          </cell>
          <cell r="E318">
            <v>6834</v>
          </cell>
          <cell r="F318">
            <v>5740560</v>
          </cell>
        </row>
        <row r="319">
          <cell r="A319" t="str">
            <v>k. 스   페   이   셔</v>
          </cell>
          <cell r="C319">
            <v>1276</v>
          </cell>
          <cell r="D319" t="str">
            <v>㎡</v>
          </cell>
          <cell r="E319">
            <v>230</v>
          </cell>
          <cell r="F319">
            <v>293480</v>
          </cell>
        </row>
        <row r="320">
          <cell r="A320" t="str">
            <v>l  아 스 팔 트 코 팅</v>
          </cell>
          <cell r="C320">
            <v>713</v>
          </cell>
          <cell r="D320" t="str">
            <v>M2</v>
          </cell>
          <cell r="E320">
            <v>4406</v>
          </cell>
          <cell r="F320">
            <v>3141478</v>
          </cell>
        </row>
        <row r="321">
          <cell r="A321" t="str">
            <v>m. 전 선 관</v>
          </cell>
          <cell r="B321" t="str">
            <v>(PVC PIPE φ16mm)</v>
          </cell>
          <cell r="C321">
            <v>42</v>
          </cell>
          <cell r="D321" t="str">
            <v>m</v>
          </cell>
          <cell r="E321">
            <v>381</v>
          </cell>
          <cell r="F321">
            <v>16002</v>
          </cell>
        </row>
        <row r="322">
          <cell r="A322" t="str">
            <v>n.부 직 포</v>
          </cell>
          <cell r="C322">
            <v>15</v>
          </cell>
          <cell r="D322" t="str">
            <v>㎡</v>
          </cell>
          <cell r="E322">
            <v>1604</v>
          </cell>
          <cell r="F322">
            <v>24060</v>
          </cell>
        </row>
        <row r="323">
          <cell r="A323" t="str">
            <v>o. 배수관</v>
          </cell>
          <cell r="B323" t="str">
            <v>φ100mm</v>
          </cell>
          <cell r="C323">
            <v>44</v>
          </cell>
          <cell r="D323" t="str">
            <v>개</v>
          </cell>
          <cell r="E323">
            <v>4473</v>
          </cell>
          <cell r="F323">
            <v>196812</v>
          </cell>
        </row>
        <row r="324">
          <cell r="A324" t="str">
            <v>q. 보조기층재 구입 및 운반</v>
          </cell>
          <cell r="C324">
            <v>37</v>
          </cell>
          <cell r="D324" t="str">
            <v>㎥</v>
          </cell>
          <cell r="E324">
            <v>5800</v>
          </cell>
          <cell r="F324">
            <v>214600</v>
          </cell>
        </row>
        <row r="325">
          <cell r="A325" t="str">
            <v>r. 보조기층 포설 및 다짐</v>
          </cell>
          <cell r="B325" t="str">
            <v>(t=20cm)</v>
          </cell>
          <cell r="C325">
            <v>29</v>
          </cell>
          <cell r="D325" t="str">
            <v>㎥</v>
          </cell>
          <cell r="E325">
            <v>1971</v>
          </cell>
          <cell r="F325">
            <v>57159</v>
          </cell>
        </row>
        <row r="326">
          <cell r="A326" t="str">
            <v>◈ Sta. 6 ＋ 803</v>
          </cell>
        </row>
        <row r="327">
          <cell r="A327" t="str">
            <v>a. 구 조 물 터 파 기</v>
          </cell>
        </row>
        <row r="328">
          <cell r="A328" t="str">
            <v>구조물 터파기</v>
          </cell>
          <cell r="B328" t="str">
            <v>(육상토사,0~2m)</v>
          </cell>
          <cell r="C328">
            <v>519</v>
          </cell>
          <cell r="D328" t="str">
            <v>㎥</v>
          </cell>
          <cell r="E328">
            <v>3161</v>
          </cell>
          <cell r="F328">
            <v>1640559</v>
          </cell>
        </row>
        <row r="329">
          <cell r="A329" t="str">
            <v>되   메   우   기</v>
          </cell>
          <cell r="B329" t="str">
            <v>다짐포함</v>
          </cell>
          <cell r="C329">
            <v>93</v>
          </cell>
          <cell r="D329" t="str">
            <v>㎥</v>
          </cell>
          <cell r="E329">
            <v>3385</v>
          </cell>
          <cell r="F329">
            <v>314805</v>
          </cell>
        </row>
        <row r="330">
          <cell r="A330" t="str">
            <v>b. 뒷      채      움</v>
          </cell>
          <cell r="B330" t="str">
            <v>보조기층재</v>
          </cell>
          <cell r="C330">
            <v>599</v>
          </cell>
          <cell r="D330" t="str">
            <v>㎥</v>
          </cell>
          <cell r="E330">
            <v>16460</v>
          </cell>
          <cell r="F330">
            <v>9859540</v>
          </cell>
        </row>
        <row r="331">
          <cell r="A331" t="str">
            <v>c. 콘 크 리 트  타 설</v>
          </cell>
        </row>
        <row r="332">
          <cell r="A332" t="str">
            <v>-1.       〃</v>
          </cell>
          <cell r="B332" t="str">
            <v>철근,진동기,펌프카</v>
          </cell>
          <cell r="C332">
            <v>212</v>
          </cell>
          <cell r="D332" t="str">
            <v>㎥</v>
          </cell>
          <cell r="E332">
            <v>10947</v>
          </cell>
          <cell r="F332">
            <v>2320764</v>
          </cell>
        </row>
        <row r="333">
          <cell r="A333" t="str">
            <v>-2.       〃</v>
          </cell>
          <cell r="B333" t="str">
            <v>무근구조물</v>
          </cell>
          <cell r="C333">
            <v>28</v>
          </cell>
          <cell r="D333" t="str">
            <v>㎥</v>
          </cell>
          <cell r="E333">
            <v>20803</v>
          </cell>
          <cell r="F333">
            <v>582484</v>
          </cell>
        </row>
        <row r="334">
          <cell r="A334" t="str">
            <v>d. 거     푸     집</v>
          </cell>
        </row>
        <row r="335">
          <cell r="A335" t="str">
            <v>-1. 합 판  거 푸 집</v>
          </cell>
          <cell r="B335" t="str">
            <v>3회</v>
          </cell>
          <cell r="C335">
            <v>734</v>
          </cell>
          <cell r="D335" t="str">
            <v>㎡</v>
          </cell>
          <cell r="E335">
            <v>22050</v>
          </cell>
          <cell r="F335">
            <v>16184700</v>
          </cell>
        </row>
        <row r="336">
          <cell r="A336" t="str">
            <v>-2. 합 판  거 푸 집</v>
          </cell>
          <cell r="B336" t="str">
            <v>4회</v>
          </cell>
          <cell r="C336">
            <v>33</v>
          </cell>
          <cell r="D336" t="str">
            <v>㎡</v>
          </cell>
          <cell r="E336">
            <v>19038</v>
          </cell>
          <cell r="F336">
            <v>628254</v>
          </cell>
        </row>
        <row r="337">
          <cell r="A337" t="str">
            <v>e. 철 근 가 공 조 립</v>
          </cell>
          <cell r="B337" t="str">
            <v>복 잡</v>
          </cell>
          <cell r="C337">
            <v>21.4</v>
          </cell>
          <cell r="D337" t="str">
            <v>ton</v>
          </cell>
          <cell r="E337">
            <v>456666</v>
          </cell>
          <cell r="F337">
            <v>9772652</v>
          </cell>
        </row>
        <row r="338">
          <cell r="A338" t="str">
            <v>f. 지     수     판</v>
          </cell>
          <cell r="B338" t="str">
            <v>PVC, 200×5㎜</v>
          </cell>
          <cell r="C338">
            <v>30</v>
          </cell>
          <cell r="D338" t="str">
            <v>m</v>
          </cell>
          <cell r="E338">
            <v>14840</v>
          </cell>
          <cell r="F338">
            <v>445200</v>
          </cell>
        </row>
        <row r="339">
          <cell r="A339" t="str">
            <v>g. 신   축   이   음</v>
          </cell>
          <cell r="B339" t="str">
            <v>Exp. Joint Filler,t=20mm</v>
          </cell>
          <cell r="C339">
            <v>10</v>
          </cell>
          <cell r="D339" t="str">
            <v>㎡</v>
          </cell>
          <cell r="E339">
            <v>5907</v>
          </cell>
          <cell r="F339">
            <v>59070</v>
          </cell>
        </row>
        <row r="340">
          <cell r="A340" t="str">
            <v>h. 실     런     트</v>
          </cell>
          <cell r="B340" t="str">
            <v>20 x 25mm</v>
          </cell>
          <cell r="C340">
            <v>25</v>
          </cell>
          <cell r="D340" t="str">
            <v>m</v>
          </cell>
          <cell r="E340">
            <v>2315</v>
          </cell>
          <cell r="F340">
            <v>57875</v>
          </cell>
        </row>
        <row r="341">
          <cell r="A341" t="str">
            <v>i. 강   관   비  계</v>
          </cell>
          <cell r="C341">
            <v>256</v>
          </cell>
          <cell r="D341" t="str">
            <v>㎡</v>
          </cell>
          <cell r="E341">
            <v>10525</v>
          </cell>
          <cell r="F341">
            <v>2694400</v>
          </cell>
        </row>
        <row r="342">
          <cell r="A342" t="str">
            <v>j. 강  관  동  바  리</v>
          </cell>
          <cell r="B342" t="str">
            <v>(암거구조물용)</v>
          </cell>
          <cell r="C342">
            <v>260</v>
          </cell>
          <cell r="D342" t="str">
            <v>공㎥</v>
          </cell>
          <cell r="E342">
            <v>6834</v>
          </cell>
          <cell r="F342">
            <v>1776840</v>
          </cell>
        </row>
        <row r="343">
          <cell r="A343" t="str">
            <v>k. 스   페   이   셔</v>
          </cell>
          <cell r="C343">
            <v>795</v>
          </cell>
          <cell r="D343" t="str">
            <v>㎡</v>
          </cell>
          <cell r="E343">
            <v>230</v>
          </cell>
          <cell r="F343">
            <v>182850</v>
          </cell>
        </row>
        <row r="344">
          <cell r="A344" t="str">
            <v>n.부 직 포</v>
          </cell>
          <cell r="C344">
            <v>4</v>
          </cell>
          <cell r="D344" t="str">
            <v>㎡</v>
          </cell>
          <cell r="E344">
            <v>1604</v>
          </cell>
          <cell r="F344">
            <v>6416</v>
          </cell>
        </row>
        <row r="345">
          <cell r="A345" t="str">
            <v>o. 배수관</v>
          </cell>
          <cell r="B345" t="str">
            <v>φ100mm</v>
          </cell>
          <cell r="C345">
            <v>12</v>
          </cell>
          <cell r="D345" t="str">
            <v>개</v>
          </cell>
          <cell r="E345">
            <v>4473</v>
          </cell>
          <cell r="F345">
            <v>53676</v>
          </cell>
        </row>
        <row r="346">
          <cell r="A346" t="str">
            <v>◈ Sta. 7 ＋ 100</v>
          </cell>
        </row>
        <row r="347">
          <cell r="A347" t="str">
            <v>a. 구 조 물 터 파 기</v>
          </cell>
        </row>
        <row r="348">
          <cell r="A348" t="str">
            <v>구조물 터파기</v>
          </cell>
          <cell r="B348" t="str">
            <v>(육상토사,0~2m)</v>
          </cell>
          <cell r="C348">
            <v>298</v>
          </cell>
          <cell r="D348" t="str">
            <v>㎥</v>
          </cell>
          <cell r="E348">
            <v>3161</v>
          </cell>
          <cell r="F348">
            <v>941978</v>
          </cell>
        </row>
        <row r="349">
          <cell r="A349" t="str">
            <v>b. 뒷      채      움</v>
          </cell>
          <cell r="B349" t="str">
            <v>보조기층재</v>
          </cell>
          <cell r="C349">
            <v>1231</v>
          </cell>
          <cell r="D349" t="str">
            <v>㎥</v>
          </cell>
          <cell r="E349">
            <v>16460</v>
          </cell>
          <cell r="F349">
            <v>20262260</v>
          </cell>
        </row>
        <row r="350">
          <cell r="A350" t="str">
            <v>c. 콘 크 리 트  타 설</v>
          </cell>
        </row>
        <row r="351">
          <cell r="A351" t="str">
            <v>-1.       〃</v>
          </cell>
          <cell r="B351" t="str">
            <v>철근,진동기,펌프카</v>
          </cell>
          <cell r="C351">
            <v>731</v>
          </cell>
          <cell r="D351" t="str">
            <v>㎥</v>
          </cell>
          <cell r="E351">
            <v>10947</v>
          </cell>
          <cell r="F351">
            <v>8002257</v>
          </cell>
        </row>
        <row r="352">
          <cell r="A352" t="str">
            <v>-2.       〃</v>
          </cell>
          <cell r="B352" t="str">
            <v>무근구조물</v>
          </cell>
          <cell r="C352">
            <v>43</v>
          </cell>
          <cell r="D352" t="str">
            <v>㎥</v>
          </cell>
          <cell r="E352">
            <v>20803</v>
          </cell>
          <cell r="F352">
            <v>894529</v>
          </cell>
        </row>
        <row r="353">
          <cell r="A353" t="str">
            <v>d. 거     푸     집</v>
          </cell>
        </row>
        <row r="354">
          <cell r="A354" t="str">
            <v>-1. 합 판  거 푸 집</v>
          </cell>
          <cell r="B354" t="str">
            <v>3회</v>
          </cell>
          <cell r="C354">
            <v>1554</v>
          </cell>
          <cell r="D354" t="str">
            <v>㎡</v>
          </cell>
          <cell r="E354">
            <v>22050</v>
          </cell>
          <cell r="F354">
            <v>34265700</v>
          </cell>
        </row>
        <row r="355">
          <cell r="A355" t="str">
            <v>e. 철 근 가 공 조 립</v>
          </cell>
          <cell r="B355" t="str">
            <v>복 잡</v>
          </cell>
          <cell r="C355">
            <v>93.57</v>
          </cell>
          <cell r="D355" t="str">
            <v>ton</v>
          </cell>
          <cell r="E355">
            <v>456666</v>
          </cell>
          <cell r="F355">
            <v>42730237</v>
          </cell>
        </row>
        <row r="356">
          <cell r="A356" t="str">
            <v>f. 지     수     판</v>
          </cell>
          <cell r="B356" t="str">
            <v>PVC, 200×5㎜</v>
          </cell>
          <cell r="C356">
            <v>62</v>
          </cell>
          <cell r="D356" t="str">
            <v>m</v>
          </cell>
          <cell r="E356">
            <v>14840</v>
          </cell>
          <cell r="F356">
            <v>920080</v>
          </cell>
        </row>
        <row r="357">
          <cell r="A357" t="str">
            <v>g. 신   축   이   음</v>
          </cell>
          <cell r="B357" t="str">
            <v>Exp. Joint Filler,t=20mm</v>
          </cell>
          <cell r="C357">
            <v>37</v>
          </cell>
          <cell r="D357" t="str">
            <v>㎡</v>
          </cell>
          <cell r="E357">
            <v>5907</v>
          </cell>
          <cell r="F357">
            <v>218559</v>
          </cell>
        </row>
        <row r="358">
          <cell r="A358" t="str">
            <v>h. 실     런     트</v>
          </cell>
          <cell r="B358" t="str">
            <v>20 x 25mm</v>
          </cell>
          <cell r="C358">
            <v>46</v>
          </cell>
          <cell r="D358" t="str">
            <v>m</v>
          </cell>
          <cell r="E358">
            <v>2315</v>
          </cell>
          <cell r="F358">
            <v>106490</v>
          </cell>
        </row>
        <row r="359">
          <cell r="A359" t="str">
            <v>i. 강   관   비  계</v>
          </cell>
          <cell r="C359">
            <v>420</v>
          </cell>
          <cell r="D359" t="str">
            <v>㎡</v>
          </cell>
          <cell r="E359">
            <v>10525</v>
          </cell>
          <cell r="F359">
            <v>4420500</v>
          </cell>
        </row>
        <row r="360">
          <cell r="A360" t="str">
            <v>j. 강  관  동  바  리</v>
          </cell>
          <cell r="B360" t="str">
            <v>(암거구조물용)</v>
          </cell>
          <cell r="C360">
            <v>1027</v>
          </cell>
          <cell r="D360" t="str">
            <v>공㎥</v>
          </cell>
          <cell r="E360">
            <v>6834</v>
          </cell>
          <cell r="F360">
            <v>7018518</v>
          </cell>
        </row>
        <row r="361">
          <cell r="A361" t="str">
            <v>k. 스   페   이   셔</v>
          </cell>
          <cell r="C361">
            <v>1938</v>
          </cell>
          <cell r="D361" t="str">
            <v>㎡</v>
          </cell>
          <cell r="E361">
            <v>230</v>
          </cell>
          <cell r="F361">
            <v>445740</v>
          </cell>
        </row>
        <row r="362">
          <cell r="A362" t="str">
            <v>◈ Sta. 8 ＋ 650</v>
          </cell>
        </row>
        <row r="363">
          <cell r="A363" t="str">
            <v>a. 구 조 물 터 파 기</v>
          </cell>
        </row>
        <row r="364">
          <cell r="A364" t="str">
            <v>구조물 터파기</v>
          </cell>
          <cell r="B364" t="str">
            <v>(육상토사,0~2m)</v>
          </cell>
          <cell r="C364">
            <v>1670</v>
          </cell>
          <cell r="D364" t="str">
            <v>㎥</v>
          </cell>
          <cell r="E364">
            <v>3161</v>
          </cell>
          <cell r="F364">
            <v>5278870</v>
          </cell>
        </row>
        <row r="365">
          <cell r="A365" t="str">
            <v>구조물 터파기</v>
          </cell>
          <cell r="B365" t="str">
            <v>(육상토사,2~4m)</v>
          </cell>
          <cell r="C365">
            <v>698</v>
          </cell>
          <cell r="D365" t="str">
            <v>㎥</v>
          </cell>
          <cell r="E365">
            <v>4598</v>
          </cell>
          <cell r="F365">
            <v>3209404</v>
          </cell>
        </row>
        <row r="366">
          <cell r="A366" t="str">
            <v>되   메   우   기</v>
          </cell>
          <cell r="B366" t="str">
            <v>다짐포함</v>
          </cell>
          <cell r="C366">
            <v>710</v>
          </cell>
          <cell r="D366" t="str">
            <v>㎥</v>
          </cell>
          <cell r="E366">
            <v>3385</v>
          </cell>
          <cell r="F366">
            <v>2403350</v>
          </cell>
        </row>
        <row r="367">
          <cell r="A367" t="str">
            <v>b. 뒷      채      움</v>
          </cell>
          <cell r="B367" t="str">
            <v>보조기층재</v>
          </cell>
          <cell r="C367">
            <v>932</v>
          </cell>
          <cell r="D367" t="str">
            <v>㎥</v>
          </cell>
          <cell r="E367">
            <v>16460</v>
          </cell>
          <cell r="F367">
            <v>15340720</v>
          </cell>
        </row>
        <row r="368">
          <cell r="A368" t="str">
            <v>c. 콘 크 리 트  타 설</v>
          </cell>
        </row>
        <row r="369">
          <cell r="A369" t="str">
            <v>-1.       〃</v>
          </cell>
          <cell r="B369" t="str">
            <v>철근,진동기,펌프카</v>
          </cell>
          <cell r="C369">
            <v>327</v>
          </cell>
          <cell r="D369" t="str">
            <v>㎥</v>
          </cell>
          <cell r="E369">
            <v>10947</v>
          </cell>
          <cell r="F369">
            <v>3579669</v>
          </cell>
        </row>
        <row r="370">
          <cell r="A370" t="str">
            <v>-2.       〃</v>
          </cell>
          <cell r="B370" t="str">
            <v>무근구조물</v>
          </cell>
          <cell r="C370">
            <v>40</v>
          </cell>
          <cell r="D370" t="str">
            <v>㎥</v>
          </cell>
          <cell r="E370">
            <v>20803</v>
          </cell>
          <cell r="F370">
            <v>832120</v>
          </cell>
        </row>
        <row r="371">
          <cell r="A371" t="str">
            <v>d. 거     푸     집</v>
          </cell>
        </row>
        <row r="372">
          <cell r="A372" t="str">
            <v>-1. 합 판  거 푸 집</v>
          </cell>
          <cell r="B372" t="str">
            <v>3회</v>
          </cell>
          <cell r="C372">
            <v>1130</v>
          </cell>
          <cell r="D372" t="str">
            <v>㎡</v>
          </cell>
          <cell r="E372">
            <v>22050</v>
          </cell>
          <cell r="F372">
            <v>24916500</v>
          </cell>
        </row>
        <row r="373">
          <cell r="A373" t="str">
            <v>-2. 합 판  거 푸 집</v>
          </cell>
          <cell r="B373" t="str">
            <v>4회</v>
          </cell>
          <cell r="C373">
            <v>30</v>
          </cell>
          <cell r="D373" t="str">
            <v>㎡</v>
          </cell>
          <cell r="E373">
            <v>19038</v>
          </cell>
          <cell r="F373">
            <v>571140</v>
          </cell>
        </row>
        <row r="374">
          <cell r="A374" t="str">
            <v>e. 철 근 가 공 조 립</v>
          </cell>
          <cell r="B374" t="str">
            <v>복 잡</v>
          </cell>
          <cell r="C374">
            <v>33.22</v>
          </cell>
          <cell r="D374" t="str">
            <v>ton</v>
          </cell>
          <cell r="E374">
            <v>456666</v>
          </cell>
          <cell r="F374">
            <v>15170444</v>
          </cell>
        </row>
        <row r="375">
          <cell r="A375" t="str">
            <v>f. 지     수     판</v>
          </cell>
          <cell r="B375" t="str">
            <v>PVC, 200×5㎜</v>
          </cell>
          <cell r="C375">
            <v>51</v>
          </cell>
          <cell r="D375" t="str">
            <v>m</v>
          </cell>
          <cell r="E375">
            <v>14840</v>
          </cell>
          <cell r="F375">
            <v>756840</v>
          </cell>
        </row>
        <row r="376">
          <cell r="A376" t="str">
            <v>g. 신   축   이   음</v>
          </cell>
          <cell r="B376" t="str">
            <v>Exp. Joint Filler,t=20mm</v>
          </cell>
          <cell r="C376">
            <v>17</v>
          </cell>
          <cell r="D376" t="str">
            <v>㎡</v>
          </cell>
          <cell r="E376">
            <v>5907</v>
          </cell>
          <cell r="F376">
            <v>100419</v>
          </cell>
        </row>
        <row r="377">
          <cell r="A377" t="str">
            <v>h. 실     런     트</v>
          </cell>
          <cell r="B377" t="str">
            <v>20 x 25mm</v>
          </cell>
          <cell r="C377">
            <v>42</v>
          </cell>
          <cell r="D377" t="str">
            <v>m</v>
          </cell>
          <cell r="E377">
            <v>2315</v>
          </cell>
          <cell r="F377">
            <v>97230</v>
          </cell>
        </row>
        <row r="378">
          <cell r="A378" t="str">
            <v>i. 강   관   비  계</v>
          </cell>
          <cell r="C378">
            <v>403</v>
          </cell>
          <cell r="D378" t="str">
            <v>㎡</v>
          </cell>
          <cell r="E378">
            <v>10525</v>
          </cell>
          <cell r="F378">
            <v>4241575</v>
          </cell>
        </row>
        <row r="379">
          <cell r="A379" t="str">
            <v>j. 강  관  동  바  리</v>
          </cell>
          <cell r="B379" t="str">
            <v>(암거구조물용)</v>
          </cell>
          <cell r="C379">
            <v>428</v>
          </cell>
          <cell r="D379" t="str">
            <v>공㎥</v>
          </cell>
          <cell r="E379">
            <v>6834</v>
          </cell>
          <cell r="F379">
            <v>2924952</v>
          </cell>
        </row>
        <row r="380">
          <cell r="A380" t="str">
            <v>k. 스   페   이   셔</v>
          </cell>
          <cell r="C380">
            <v>1305</v>
          </cell>
          <cell r="D380" t="str">
            <v>㎡</v>
          </cell>
          <cell r="E380">
            <v>230</v>
          </cell>
          <cell r="F380">
            <v>300150</v>
          </cell>
        </row>
        <row r="381">
          <cell r="A381" t="str">
            <v>n.부 직 포</v>
          </cell>
          <cell r="C381">
            <v>3</v>
          </cell>
          <cell r="D381" t="str">
            <v>㎡</v>
          </cell>
          <cell r="E381">
            <v>1604</v>
          </cell>
          <cell r="F381">
            <v>4812</v>
          </cell>
        </row>
        <row r="382">
          <cell r="A382" t="str">
            <v>o. 배수관</v>
          </cell>
          <cell r="B382" t="str">
            <v>φ100mm</v>
          </cell>
          <cell r="C382">
            <v>10</v>
          </cell>
          <cell r="D382" t="str">
            <v>개</v>
          </cell>
          <cell r="E382">
            <v>4473</v>
          </cell>
          <cell r="F382">
            <v>44730</v>
          </cell>
        </row>
        <row r="383">
          <cell r="A383" t="str">
            <v>◈ Sta. 11＋ 482</v>
          </cell>
        </row>
        <row r="384">
          <cell r="A384" t="str">
            <v>a. 구 조 물 터 파 기</v>
          </cell>
        </row>
        <row r="385">
          <cell r="A385" t="str">
            <v>구조물 터파기</v>
          </cell>
          <cell r="B385" t="str">
            <v>(육상토사,0~2m)</v>
          </cell>
          <cell r="C385">
            <v>677</v>
          </cell>
          <cell r="D385" t="str">
            <v>㎥</v>
          </cell>
          <cell r="E385">
            <v>3161</v>
          </cell>
          <cell r="F385">
            <v>2139997</v>
          </cell>
        </row>
        <row r="386">
          <cell r="A386" t="str">
            <v>구조물 터파기</v>
          </cell>
          <cell r="B386" t="str">
            <v>(육상토사,2~4m)</v>
          </cell>
          <cell r="C386">
            <v>31</v>
          </cell>
          <cell r="D386" t="str">
            <v>㎥</v>
          </cell>
          <cell r="E386">
            <v>4598</v>
          </cell>
          <cell r="F386">
            <v>142538</v>
          </cell>
        </row>
        <row r="387">
          <cell r="A387" t="str">
            <v>되   메   우   기</v>
          </cell>
          <cell r="B387" t="str">
            <v>다짐포함</v>
          </cell>
          <cell r="C387">
            <v>84</v>
          </cell>
          <cell r="D387" t="str">
            <v>㎥</v>
          </cell>
          <cell r="E387">
            <v>3385</v>
          </cell>
          <cell r="F387">
            <v>284340</v>
          </cell>
        </row>
        <row r="388">
          <cell r="A388" t="str">
            <v>b. 뒷      채      움</v>
          </cell>
          <cell r="B388" t="str">
            <v>보조기층재</v>
          </cell>
          <cell r="C388">
            <v>483</v>
          </cell>
          <cell r="D388" t="str">
            <v>㎥</v>
          </cell>
          <cell r="E388">
            <v>16460</v>
          </cell>
          <cell r="F388">
            <v>7950180</v>
          </cell>
        </row>
        <row r="389">
          <cell r="A389" t="str">
            <v>c. 콘 크 리 트  타 설</v>
          </cell>
        </row>
        <row r="390">
          <cell r="A390" t="str">
            <v>-1.       〃</v>
          </cell>
          <cell r="B390" t="str">
            <v>철근,진동기,펌프카</v>
          </cell>
          <cell r="C390">
            <v>150</v>
          </cell>
          <cell r="D390" t="str">
            <v>㎥</v>
          </cell>
          <cell r="E390">
            <v>10947</v>
          </cell>
          <cell r="F390">
            <v>1642050</v>
          </cell>
        </row>
        <row r="391">
          <cell r="A391" t="str">
            <v>-2.       〃</v>
          </cell>
          <cell r="B391" t="str">
            <v>무근구조물</v>
          </cell>
          <cell r="C391">
            <v>21</v>
          </cell>
          <cell r="D391" t="str">
            <v>㎥</v>
          </cell>
          <cell r="E391">
            <v>20803</v>
          </cell>
          <cell r="F391">
            <v>436863</v>
          </cell>
        </row>
        <row r="392">
          <cell r="A392" t="str">
            <v>d. 거     푸     집</v>
          </cell>
        </row>
        <row r="393">
          <cell r="A393" t="str">
            <v>-1. 합 판  거 푸 집</v>
          </cell>
          <cell r="B393" t="str">
            <v>3회</v>
          </cell>
          <cell r="C393">
            <v>621</v>
          </cell>
          <cell r="D393" t="str">
            <v>㎡</v>
          </cell>
          <cell r="E393">
            <v>22050</v>
          </cell>
          <cell r="F393">
            <v>13693050</v>
          </cell>
        </row>
        <row r="394">
          <cell r="A394" t="str">
            <v>-2. 합 판  거 푸 집</v>
          </cell>
          <cell r="B394" t="str">
            <v>4회</v>
          </cell>
          <cell r="C394">
            <v>29</v>
          </cell>
          <cell r="D394" t="str">
            <v>㎡</v>
          </cell>
          <cell r="E394">
            <v>19038</v>
          </cell>
          <cell r="F394">
            <v>552102</v>
          </cell>
        </row>
        <row r="395">
          <cell r="A395" t="str">
            <v>e. 철 근 가 공 조 립</v>
          </cell>
          <cell r="B395" t="str">
            <v>복 잡</v>
          </cell>
          <cell r="C395">
            <v>25.265000000000001</v>
          </cell>
          <cell r="D395" t="str">
            <v>ton</v>
          </cell>
          <cell r="E395">
            <v>456666</v>
          </cell>
          <cell r="F395">
            <v>11537666</v>
          </cell>
        </row>
        <row r="396">
          <cell r="A396" t="str">
            <v>f. 지     수     판</v>
          </cell>
          <cell r="B396" t="str">
            <v>PVC, 200×5㎜</v>
          </cell>
          <cell r="C396">
            <v>27</v>
          </cell>
          <cell r="D396" t="str">
            <v>m</v>
          </cell>
          <cell r="E396">
            <v>14840</v>
          </cell>
          <cell r="F396">
            <v>400680</v>
          </cell>
        </row>
        <row r="397">
          <cell r="A397" t="str">
            <v>g. 신   축   이   음</v>
          </cell>
          <cell r="B397" t="str">
            <v>Exp. Joint Filler,t=20mm</v>
          </cell>
          <cell r="C397">
            <v>7</v>
          </cell>
          <cell r="D397" t="str">
            <v>㎡</v>
          </cell>
          <cell r="E397">
            <v>5907</v>
          </cell>
          <cell r="F397">
            <v>41349</v>
          </cell>
        </row>
        <row r="398">
          <cell r="A398" t="str">
            <v>h. 실     런     트</v>
          </cell>
          <cell r="B398" t="str">
            <v>20 x 25mm</v>
          </cell>
          <cell r="C398">
            <v>22</v>
          </cell>
          <cell r="D398" t="str">
            <v>m</v>
          </cell>
          <cell r="E398">
            <v>2315</v>
          </cell>
          <cell r="F398">
            <v>50930</v>
          </cell>
        </row>
        <row r="399">
          <cell r="A399" t="str">
            <v>i. 강   관   비  계</v>
          </cell>
          <cell r="C399">
            <v>212</v>
          </cell>
          <cell r="D399" t="str">
            <v>㎡</v>
          </cell>
          <cell r="E399">
            <v>10525</v>
          </cell>
          <cell r="F399">
            <v>2231300</v>
          </cell>
        </row>
        <row r="400">
          <cell r="A400" t="str">
            <v>j. 강  관  동  바  리</v>
          </cell>
          <cell r="B400" t="str">
            <v>(암거구조물용)</v>
          </cell>
          <cell r="C400">
            <v>189</v>
          </cell>
          <cell r="D400" t="str">
            <v>공㎥</v>
          </cell>
          <cell r="E400">
            <v>6834</v>
          </cell>
          <cell r="F400">
            <v>1291626</v>
          </cell>
        </row>
        <row r="401">
          <cell r="A401" t="str">
            <v>k. 스   페   이   셔</v>
          </cell>
          <cell r="C401">
            <v>658</v>
          </cell>
          <cell r="D401" t="str">
            <v>㎡</v>
          </cell>
          <cell r="E401">
            <v>230</v>
          </cell>
          <cell r="F401">
            <v>151340</v>
          </cell>
        </row>
        <row r="402">
          <cell r="A402" t="str">
            <v>n.부 직 포</v>
          </cell>
          <cell r="C402">
            <v>3</v>
          </cell>
          <cell r="D402" t="str">
            <v>㎡</v>
          </cell>
          <cell r="E402">
            <v>1604</v>
          </cell>
          <cell r="F402">
            <v>4812</v>
          </cell>
        </row>
        <row r="403">
          <cell r="A403" t="str">
            <v>o. 배수관</v>
          </cell>
          <cell r="B403" t="str">
            <v>φ100mm</v>
          </cell>
          <cell r="C403">
            <v>10</v>
          </cell>
          <cell r="D403" t="str">
            <v>개</v>
          </cell>
          <cell r="E403">
            <v>4473</v>
          </cell>
          <cell r="F403">
            <v>44730</v>
          </cell>
        </row>
        <row r="405">
          <cell r="A405" t="str">
            <v>3. 구   조   물  공</v>
          </cell>
          <cell r="F405">
            <v>3077551089</v>
          </cell>
        </row>
        <row r="406">
          <cell r="A406" t="str">
            <v>수산교 (RAHMEN)</v>
          </cell>
        </row>
        <row r="407">
          <cell r="A407" t="str">
            <v>1) 구조물 터파기</v>
          </cell>
        </row>
        <row r="408">
          <cell r="A408" t="str">
            <v>구조물 터파기</v>
          </cell>
          <cell r="B408" t="str">
            <v>(육상토사,0~2m)</v>
          </cell>
          <cell r="C408">
            <v>1078</v>
          </cell>
          <cell r="D408" t="str">
            <v>㎥</v>
          </cell>
          <cell r="E408">
            <v>3161</v>
          </cell>
          <cell r="F408">
            <v>3407558</v>
          </cell>
        </row>
        <row r="409">
          <cell r="A409" t="str">
            <v>구조물 터파기</v>
          </cell>
          <cell r="B409" t="str">
            <v>(육상토사,2~4m)</v>
          </cell>
          <cell r="C409">
            <v>12</v>
          </cell>
          <cell r="D409" t="str">
            <v>㎥</v>
          </cell>
          <cell r="E409">
            <v>4598</v>
          </cell>
          <cell r="F409">
            <v>55176</v>
          </cell>
        </row>
        <row r="410">
          <cell r="A410" t="str">
            <v>2)되메우기 및 다짐</v>
          </cell>
          <cell r="C410">
            <v>644</v>
          </cell>
          <cell r="D410" t="str">
            <v>M3</v>
          </cell>
          <cell r="E410">
            <v>3385</v>
          </cell>
          <cell r="F410">
            <v>2179940</v>
          </cell>
        </row>
        <row r="411">
          <cell r="A411" t="str">
            <v>3)뒷 채 움</v>
          </cell>
          <cell r="B411" t="str">
            <v>(보조기층재)</v>
          </cell>
          <cell r="C411">
            <v>1549</v>
          </cell>
          <cell r="D411" t="str">
            <v>㎥</v>
          </cell>
          <cell r="E411">
            <v>16460</v>
          </cell>
          <cell r="F411">
            <v>25496540</v>
          </cell>
        </row>
        <row r="412">
          <cell r="A412" t="str">
            <v>4) 콘크리트타설</v>
          </cell>
        </row>
        <row r="413">
          <cell r="A413" t="str">
            <v>콘크리트 타설</v>
          </cell>
          <cell r="B413" t="str">
            <v>(무근구조물)</v>
          </cell>
          <cell r="C413">
            <v>35</v>
          </cell>
          <cell r="D413" t="str">
            <v>㎥</v>
          </cell>
          <cell r="E413">
            <v>20803</v>
          </cell>
          <cell r="F413">
            <v>728105</v>
          </cell>
        </row>
        <row r="414">
          <cell r="A414" t="str">
            <v>콘크리트 타설</v>
          </cell>
          <cell r="B414" t="str">
            <v>(철근,진동기,펌프카)</v>
          </cell>
          <cell r="C414">
            <v>1083</v>
          </cell>
          <cell r="D414" t="str">
            <v>㎥</v>
          </cell>
          <cell r="E414">
            <v>10947</v>
          </cell>
          <cell r="F414">
            <v>11855601</v>
          </cell>
        </row>
        <row r="415">
          <cell r="A415" t="str">
            <v>5) 거푸집공</v>
          </cell>
        </row>
        <row r="416">
          <cell r="A416" t="str">
            <v>합판 거푸집</v>
          </cell>
          <cell r="B416" t="str">
            <v>(3회, 0~ 7m)</v>
          </cell>
          <cell r="C416">
            <v>657</v>
          </cell>
          <cell r="D416" t="str">
            <v>㎡</v>
          </cell>
          <cell r="E416">
            <v>22050</v>
          </cell>
          <cell r="F416">
            <v>14486850</v>
          </cell>
        </row>
        <row r="417">
          <cell r="A417" t="str">
            <v>합판 거푸집</v>
          </cell>
          <cell r="B417" t="str">
            <v>(3회, 7~10m)</v>
          </cell>
          <cell r="C417">
            <v>110</v>
          </cell>
          <cell r="D417" t="str">
            <v>M2</v>
          </cell>
          <cell r="E417">
            <v>23476</v>
          </cell>
          <cell r="F417">
            <v>2582360</v>
          </cell>
        </row>
        <row r="418">
          <cell r="A418" t="str">
            <v>합판 거푸집</v>
          </cell>
          <cell r="B418" t="str">
            <v>(4회)</v>
          </cell>
          <cell r="C418">
            <v>206</v>
          </cell>
          <cell r="D418" t="str">
            <v>㎡</v>
          </cell>
          <cell r="E418">
            <v>19038</v>
          </cell>
          <cell r="F418">
            <v>3921828</v>
          </cell>
        </row>
        <row r="419">
          <cell r="A419" t="str">
            <v>합판 거푸집</v>
          </cell>
          <cell r="B419" t="str">
            <v>(6회)</v>
          </cell>
          <cell r="C419">
            <v>7</v>
          </cell>
          <cell r="D419" t="str">
            <v>㎡</v>
          </cell>
          <cell r="E419">
            <v>15879</v>
          </cell>
          <cell r="F419">
            <v>111153</v>
          </cell>
        </row>
        <row r="420">
          <cell r="A420" t="str">
            <v>무늬거푸집</v>
          </cell>
          <cell r="C420">
            <v>168</v>
          </cell>
          <cell r="D420" t="str">
            <v>M2</v>
          </cell>
          <cell r="E420">
            <v>29285</v>
          </cell>
          <cell r="F420">
            <v>4919880</v>
          </cell>
        </row>
        <row r="421">
          <cell r="A421" t="str">
            <v>코팅 거푸집</v>
          </cell>
          <cell r="B421" t="str">
            <v>(3회)</v>
          </cell>
          <cell r="C421">
            <v>467</v>
          </cell>
          <cell r="D421" t="str">
            <v>㎡</v>
          </cell>
          <cell r="E421">
            <v>22050</v>
          </cell>
          <cell r="F421">
            <v>10297350</v>
          </cell>
        </row>
        <row r="422">
          <cell r="A422" t="str">
            <v>6) 강관 비계</v>
          </cell>
          <cell r="C422">
            <v>764</v>
          </cell>
          <cell r="D422" t="str">
            <v>㎡</v>
          </cell>
          <cell r="E422">
            <v>10525</v>
          </cell>
          <cell r="F422">
            <v>8041100</v>
          </cell>
        </row>
        <row r="423">
          <cell r="A423" t="str">
            <v>7) 동바리공</v>
          </cell>
        </row>
        <row r="424">
          <cell r="A424" t="str">
            <v>강관 동바리</v>
          </cell>
          <cell r="B424" t="str">
            <v>(교량구조물용)</v>
          </cell>
          <cell r="C424">
            <v>2177</v>
          </cell>
          <cell r="D424" t="str">
            <v>공㎥</v>
          </cell>
          <cell r="E424">
            <v>17339</v>
          </cell>
          <cell r="F424">
            <v>37747003</v>
          </cell>
        </row>
        <row r="425">
          <cell r="A425" t="str">
            <v>8)표면처리</v>
          </cell>
        </row>
        <row r="426">
          <cell r="A426" t="str">
            <v>슬라브 양생</v>
          </cell>
          <cell r="B426" t="str">
            <v>(피막양생)</v>
          </cell>
          <cell r="C426">
            <v>285</v>
          </cell>
          <cell r="D426" t="str">
            <v>㎡</v>
          </cell>
          <cell r="E426">
            <v>313</v>
          </cell>
          <cell r="F426">
            <v>89205</v>
          </cell>
        </row>
        <row r="427">
          <cell r="A427" t="str">
            <v>면고르기</v>
          </cell>
          <cell r="B427" t="str">
            <v>(교량슬라브면)</v>
          </cell>
          <cell r="C427">
            <v>285</v>
          </cell>
          <cell r="D427" t="str">
            <v>㎡</v>
          </cell>
          <cell r="E427">
            <v>544</v>
          </cell>
          <cell r="F427">
            <v>155040</v>
          </cell>
        </row>
        <row r="428">
          <cell r="A428" t="str">
            <v>교면 방수</v>
          </cell>
          <cell r="B428" t="str">
            <v>(침투식)</v>
          </cell>
          <cell r="C428">
            <v>285</v>
          </cell>
          <cell r="D428" t="str">
            <v>㎡</v>
          </cell>
          <cell r="E428">
            <v>2785</v>
          </cell>
          <cell r="F428">
            <v>793725</v>
          </cell>
        </row>
        <row r="429">
          <cell r="A429" t="str">
            <v>9)교명판 및 설명판</v>
          </cell>
        </row>
        <row r="430">
          <cell r="A430" t="str">
            <v>교명주</v>
          </cell>
          <cell r="B430" t="str">
            <v>(화강석,600×600×1250mm)</v>
          </cell>
          <cell r="C430">
            <v>4</v>
          </cell>
          <cell r="D430" t="str">
            <v>개소</v>
          </cell>
          <cell r="E430">
            <v>1300000</v>
          </cell>
          <cell r="F430">
            <v>5200000</v>
          </cell>
        </row>
        <row r="431">
          <cell r="A431" t="str">
            <v>교명판</v>
          </cell>
          <cell r="B431" t="str">
            <v>(황동,450×200×10㎜)</v>
          </cell>
          <cell r="C431">
            <v>2</v>
          </cell>
          <cell r="D431" t="str">
            <v>개</v>
          </cell>
          <cell r="E431">
            <v>82000</v>
          </cell>
          <cell r="F431">
            <v>164000</v>
          </cell>
        </row>
        <row r="432">
          <cell r="A432" t="str">
            <v>설명판</v>
          </cell>
          <cell r="B432" t="str">
            <v>(황동,350×250×10㎜)</v>
          </cell>
          <cell r="C432">
            <v>2</v>
          </cell>
          <cell r="D432" t="str">
            <v>개</v>
          </cell>
          <cell r="E432">
            <v>45000</v>
          </cell>
          <cell r="F432">
            <v>90000</v>
          </cell>
        </row>
        <row r="433">
          <cell r="A433" t="str">
            <v>10)측량 기준점 설치</v>
          </cell>
          <cell r="C433">
            <v>1</v>
          </cell>
          <cell r="D433" t="str">
            <v>개</v>
          </cell>
          <cell r="E433">
            <v>25007</v>
          </cell>
          <cell r="F433">
            <v>25007</v>
          </cell>
        </row>
        <row r="434">
          <cell r="A434" t="str">
            <v>11)전 선 관</v>
          </cell>
          <cell r="B434" t="str">
            <v>(강관φ100mm)</v>
          </cell>
          <cell r="C434">
            <v>51</v>
          </cell>
          <cell r="D434" t="str">
            <v>m</v>
          </cell>
          <cell r="E434">
            <v>29640</v>
          </cell>
          <cell r="F434">
            <v>1511640</v>
          </cell>
        </row>
        <row r="435">
          <cell r="A435" t="str">
            <v>12)철근가공조립</v>
          </cell>
        </row>
        <row r="436">
          <cell r="A436" t="str">
            <v>철근가공 및 조립</v>
          </cell>
          <cell r="B436" t="str">
            <v>보 통</v>
          </cell>
          <cell r="C436">
            <v>39.122999999999998</v>
          </cell>
          <cell r="D436" t="str">
            <v>TON</v>
          </cell>
          <cell r="E436">
            <v>363984</v>
          </cell>
          <cell r="F436">
            <v>14240146</v>
          </cell>
        </row>
        <row r="437">
          <cell r="A437" t="str">
            <v>철근가공 및 조립</v>
          </cell>
          <cell r="B437" t="str">
            <v>복 잡</v>
          </cell>
          <cell r="C437">
            <v>126.252</v>
          </cell>
          <cell r="D437" t="str">
            <v>TON</v>
          </cell>
          <cell r="E437">
            <v>456666</v>
          </cell>
          <cell r="F437">
            <v>57654995</v>
          </cell>
        </row>
        <row r="438">
          <cell r="A438" t="str">
            <v>13)다웰바 설치</v>
          </cell>
          <cell r="C438">
            <v>118</v>
          </cell>
          <cell r="D438" t="str">
            <v>EA</v>
          </cell>
          <cell r="E438">
            <v>6278</v>
          </cell>
          <cell r="F438">
            <v>740804</v>
          </cell>
        </row>
        <row r="439">
          <cell r="A439" t="str">
            <v>14)타르페이퍼 설치</v>
          </cell>
          <cell r="B439" t="str">
            <v>t = 5mm</v>
          </cell>
          <cell r="C439">
            <v>14</v>
          </cell>
          <cell r="D439" t="str">
            <v>M2</v>
          </cell>
          <cell r="E439">
            <v>13117</v>
          </cell>
          <cell r="F439">
            <v>183638</v>
          </cell>
        </row>
        <row r="440">
          <cell r="A440" t="str">
            <v>15)스페이서 설치</v>
          </cell>
        </row>
        <row r="441">
          <cell r="A441" t="str">
            <v>스페이서 설치</v>
          </cell>
          <cell r="B441" t="str">
            <v>수직부</v>
          </cell>
          <cell r="C441">
            <v>894</v>
          </cell>
          <cell r="D441" t="str">
            <v>M2</v>
          </cell>
          <cell r="E441">
            <v>230</v>
          </cell>
          <cell r="F441">
            <v>205620</v>
          </cell>
        </row>
        <row r="442">
          <cell r="A442" t="str">
            <v>스페이서 설치</v>
          </cell>
          <cell r="B442" t="str">
            <v>수평부</v>
          </cell>
          <cell r="C442">
            <v>690</v>
          </cell>
          <cell r="D442" t="str">
            <v>M2</v>
          </cell>
          <cell r="E442">
            <v>230</v>
          </cell>
          <cell r="F442">
            <v>158700</v>
          </cell>
        </row>
        <row r="443">
          <cell r="A443" t="str">
            <v>16)스치로폴 채움</v>
          </cell>
        </row>
        <row r="444">
          <cell r="A444" t="str">
            <v>스치로폴</v>
          </cell>
          <cell r="B444" t="str">
            <v>t = 10mm</v>
          </cell>
          <cell r="C444">
            <v>36</v>
          </cell>
          <cell r="D444" t="str">
            <v>M2</v>
          </cell>
          <cell r="E444">
            <v>1898</v>
          </cell>
          <cell r="F444">
            <v>68328</v>
          </cell>
        </row>
        <row r="445">
          <cell r="A445" t="str">
            <v>스치로폴</v>
          </cell>
          <cell r="B445" t="str">
            <v>t = 20mm</v>
          </cell>
          <cell r="C445">
            <v>18</v>
          </cell>
          <cell r="D445" t="str">
            <v>M2</v>
          </cell>
          <cell r="E445">
            <v>2441</v>
          </cell>
          <cell r="F445">
            <v>43938</v>
          </cell>
        </row>
        <row r="446">
          <cell r="A446" t="str">
            <v>17)NOTCH 설치</v>
          </cell>
          <cell r="C446">
            <v>40</v>
          </cell>
          <cell r="D446" t="str">
            <v>M</v>
          </cell>
          <cell r="E446">
            <v>10000</v>
          </cell>
          <cell r="F446">
            <v>400000</v>
          </cell>
        </row>
        <row r="447">
          <cell r="A447" t="str">
            <v>18)부 직 포</v>
          </cell>
          <cell r="C447">
            <v>26</v>
          </cell>
          <cell r="D447" t="str">
            <v>㎡</v>
          </cell>
          <cell r="E447">
            <v>1604</v>
          </cell>
          <cell r="F447">
            <v>41704</v>
          </cell>
        </row>
        <row r="448">
          <cell r="A448" t="str">
            <v>19)드레인보드</v>
          </cell>
          <cell r="C448">
            <v>26</v>
          </cell>
          <cell r="D448" t="str">
            <v>㎡</v>
          </cell>
          <cell r="E448">
            <v>5200</v>
          </cell>
          <cell r="F448">
            <v>135200</v>
          </cell>
        </row>
        <row r="449">
          <cell r="A449" t="str">
            <v>20)P.V.C PIPE</v>
          </cell>
          <cell r="B449" t="str">
            <v>φ100mm</v>
          </cell>
          <cell r="C449">
            <v>6</v>
          </cell>
          <cell r="D449" t="str">
            <v>M</v>
          </cell>
          <cell r="E449">
            <v>4473</v>
          </cell>
          <cell r="F449">
            <v>26838</v>
          </cell>
        </row>
        <row r="450">
          <cell r="A450" t="str">
            <v>21)배면방수(아스팔트 코팅)</v>
          </cell>
          <cell r="C450">
            <v>430</v>
          </cell>
          <cell r="D450" t="str">
            <v>M2</v>
          </cell>
          <cell r="E450">
            <v>4406</v>
          </cell>
          <cell r="F450">
            <v>1894580</v>
          </cell>
        </row>
        <row r="451">
          <cell r="A451" t="str">
            <v>22)교  면   포  장</v>
          </cell>
        </row>
        <row r="452">
          <cell r="A452" t="str">
            <v>택 코 팅</v>
          </cell>
          <cell r="B452" t="str">
            <v>RSC-4, 30ℓ/a</v>
          </cell>
          <cell r="C452">
            <v>3</v>
          </cell>
          <cell r="D452" t="str">
            <v>a</v>
          </cell>
          <cell r="E452">
            <v>17382</v>
          </cell>
          <cell r="F452">
            <v>52146</v>
          </cell>
        </row>
        <row r="453">
          <cell r="A453" t="str">
            <v>아스콘포장</v>
          </cell>
          <cell r="B453" t="str">
            <v>표층, t=8.0㎝</v>
          </cell>
          <cell r="C453">
            <v>3</v>
          </cell>
          <cell r="D453" t="str">
            <v>a</v>
          </cell>
          <cell r="E453">
            <v>55854</v>
          </cell>
          <cell r="F453">
            <v>167562</v>
          </cell>
        </row>
        <row r="454">
          <cell r="A454" t="str">
            <v>장진교 (RAHMEN)</v>
          </cell>
        </row>
        <row r="455">
          <cell r="A455" t="str">
            <v>1) 구조물 터파기</v>
          </cell>
        </row>
        <row r="456">
          <cell r="A456" t="str">
            <v>구조물 터파기</v>
          </cell>
          <cell r="B456" t="str">
            <v>(육상토사,0~2m)</v>
          </cell>
          <cell r="C456">
            <v>2780</v>
          </cell>
          <cell r="D456" t="str">
            <v>㎥</v>
          </cell>
          <cell r="E456">
            <v>3161</v>
          </cell>
          <cell r="F456">
            <v>8787580</v>
          </cell>
        </row>
        <row r="457">
          <cell r="A457" t="str">
            <v>구조물 터파기</v>
          </cell>
          <cell r="B457" t="str">
            <v>(육상토사,2~4m)</v>
          </cell>
          <cell r="C457">
            <v>1662</v>
          </cell>
          <cell r="D457" t="str">
            <v>㎥</v>
          </cell>
          <cell r="E457">
            <v>4598</v>
          </cell>
          <cell r="F457">
            <v>7641876</v>
          </cell>
        </row>
        <row r="458">
          <cell r="A458" t="str">
            <v>구조물 터파기</v>
          </cell>
          <cell r="B458" t="str">
            <v>(육상토사,4~6m)</v>
          </cell>
          <cell r="C458">
            <v>854</v>
          </cell>
          <cell r="D458" t="str">
            <v>㎥</v>
          </cell>
          <cell r="E458">
            <v>6133</v>
          </cell>
          <cell r="F458">
            <v>5237582</v>
          </cell>
        </row>
        <row r="459">
          <cell r="A459" t="str">
            <v>구조물 터파기</v>
          </cell>
          <cell r="B459" t="str">
            <v>(육상토사,6~8m)</v>
          </cell>
          <cell r="C459">
            <v>418</v>
          </cell>
          <cell r="D459" t="str">
            <v>㎥</v>
          </cell>
          <cell r="E459">
            <v>7968</v>
          </cell>
          <cell r="F459">
            <v>3330624</v>
          </cell>
        </row>
        <row r="460">
          <cell r="A460" t="str">
            <v>2)되메우기 및 다짐</v>
          </cell>
          <cell r="C460">
            <v>5143</v>
          </cell>
          <cell r="D460" t="str">
            <v>M3</v>
          </cell>
          <cell r="E460">
            <v>3385</v>
          </cell>
          <cell r="F460">
            <v>17409055</v>
          </cell>
        </row>
        <row r="461">
          <cell r="A461" t="str">
            <v>3)뒷 채 움</v>
          </cell>
          <cell r="B461" t="str">
            <v>(보조기층재)</v>
          </cell>
          <cell r="C461">
            <v>1311</v>
          </cell>
          <cell r="D461" t="str">
            <v>㎥</v>
          </cell>
          <cell r="E461">
            <v>16460</v>
          </cell>
          <cell r="F461">
            <v>21579060</v>
          </cell>
        </row>
        <row r="462">
          <cell r="A462" t="str">
            <v>4) 콘크리트타설</v>
          </cell>
        </row>
        <row r="463">
          <cell r="A463" t="str">
            <v>콘크리트 타설</v>
          </cell>
          <cell r="B463" t="str">
            <v>(무근구조물)</v>
          </cell>
          <cell r="C463">
            <v>48</v>
          </cell>
          <cell r="D463" t="str">
            <v>㎥</v>
          </cell>
          <cell r="E463">
            <v>20803</v>
          </cell>
          <cell r="F463">
            <v>998544</v>
          </cell>
        </row>
        <row r="464">
          <cell r="A464" t="str">
            <v>콘크리트 타설</v>
          </cell>
          <cell r="B464" t="str">
            <v>(철근,진동기,펌프카)</v>
          </cell>
          <cell r="C464">
            <v>1384</v>
          </cell>
          <cell r="D464" t="str">
            <v>㎥</v>
          </cell>
          <cell r="E464">
            <v>10947</v>
          </cell>
          <cell r="F464">
            <v>15150648</v>
          </cell>
        </row>
        <row r="465">
          <cell r="A465" t="str">
            <v>5) 거푸집공</v>
          </cell>
        </row>
        <row r="466">
          <cell r="A466" t="str">
            <v>합판 거푸집</v>
          </cell>
          <cell r="B466" t="str">
            <v>(3회, 0~ 7m)</v>
          </cell>
          <cell r="C466">
            <v>759</v>
          </cell>
          <cell r="D466" t="str">
            <v>㎡</v>
          </cell>
          <cell r="E466">
            <v>22050</v>
          </cell>
          <cell r="F466">
            <v>16735950</v>
          </cell>
        </row>
        <row r="467">
          <cell r="A467" t="str">
            <v>합판 거푸집</v>
          </cell>
          <cell r="B467" t="str">
            <v>(3회, 7~10m)</v>
          </cell>
          <cell r="C467">
            <v>76</v>
          </cell>
          <cell r="D467" t="str">
            <v>M2</v>
          </cell>
          <cell r="E467">
            <v>23476</v>
          </cell>
          <cell r="F467">
            <v>1784176</v>
          </cell>
        </row>
        <row r="468">
          <cell r="A468" t="str">
            <v>합판 거푸집</v>
          </cell>
          <cell r="B468" t="str">
            <v>(4회)</v>
          </cell>
          <cell r="C468">
            <v>322</v>
          </cell>
          <cell r="D468" t="str">
            <v>㎡</v>
          </cell>
          <cell r="E468">
            <v>19038</v>
          </cell>
          <cell r="F468">
            <v>6130236</v>
          </cell>
        </row>
        <row r="469">
          <cell r="A469" t="str">
            <v>합판 거푸집</v>
          </cell>
          <cell r="B469" t="str">
            <v>(6회)</v>
          </cell>
          <cell r="C469">
            <v>26</v>
          </cell>
          <cell r="D469" t="str">
            <v>㎡</v>
          </cell>
          <cell r="E469">
            <v>15879</v>
          </cell>
          <cell r="F469">
            <v>412854</v>
          </cell>
        </row>
        <row r="470">
          <cell r="A470" t="str">
            <v>무늬거푸집</v>
          </cell>
          <cell r="C470">
            <v>166</v>
          </cell>
          <cell r="D470" t="str">
            <v>M2</v>
          </cell>
          <cell r="E470">
            <v>29285</v>
          </cell>
          <cell r="F470">
            <v>4861310</v>
          </cell>
        </row>
        <row r="471">
          <cell r="A471" t="str">
            <v>코팅 거푸집</v>
          </cell>
          <cell r="B471" t="str">
            <v>(3회)</v>
          </cell>
          <cell r="C471">
            <v>768</v>
          </cell>
          <cell r="D471" t="str">
            <v>㎡</v>
          </cell>
          <cell r="E471">
            <v>22050</v>
          </cell>
          <cell r="F471">
            <v>16934400</v>
          </cell>
        </row>
        <row r="472">
          <cell r="A472" t="str">
            <v>원형거푸집 3회</v>
          </cell>
          <cell r="C472">
            <v>15</v>
          </cell>
          <cell r="D472" t="str">
            <v>M2</v>
          </cell>
          <cell r="E472">
            <v>48522</v>
          </cell>
          <cell r="F472">
            <v>727830</v>
          </cell>
        </row>
        <row r="473">
          <cell r="A473" t="str">
            <v>6) 강관 비계</v>
          </cell>
          <cell r="C473">
            <v>945</v>
          </cell>
          <cell r="D473" t="str">
            <v>㎡</v>
          </cell>
          <cell r="E473">
            <v>10525</v>
          </cell>
          <cell r="F473">
            <v>9946125</v>
          </cell>
        </row>
        <row r="474">
          <cell r="A474" t="str">
            <v>7) 동바리공</v>
          </cell>
        </row>
        <row r="475">
          <cell r="A475" t="str">
            <v>강관 동바리</v>
          </cell>
          <cell r="B475" t="str">
            <v>(교량구조물용)</v>
          </cell>
          <cell r="C475">
            <v>2074</v>
          </cell>
          <cell r="D475" t="str">
            <v>공㎥</v>
          </cell>
          <cell r="E475">
            <v>17339</v>
          </cell>
          <cell r="F475">
            <v>35961086</v>
          </cell>
        </row>
        <row r="476">
          <cell r="A476" t="str">
            <v>8)표면처리</v>
          </cell>
        </row>
        <row r="477">
          <cell r="A477" t="str">
            <v>슬라브 양생</v>
          </cell>
          <cell r="B477" t="str">
            <v>(피막양생)</v>
          </cell>
          <cell r="C477">
            <v>477</v>
          </cell>
          <cell r="D477" t="str">
            <v>㎡</v>
          </cell>
          <cell r="E477">
            <v>313</v>
          </cell>
          <cell r="F477">
            <v>149301</v>
          </cell>
        </row>
        <row r="478">
          <cell r="A478" t="str">
            <v>면고르기</v>
          </cell>
          <cell r="B478" t="str">
            <v>(교량슬라브면)</v>
          </cell>
          <cell r="C478">
            <v>477</v>
          </cell>
          <cell r="D478" t="str">
            <v>㎡</v>
          </cell>
          <cell r="E478">
            <v>544</v>
          </cell>
          <cell r="F478">
            <v>259488</v>
          </cell>
        </row>
        <row r="479">
          <cell r="A479" t="str">
            <v>교면 방수</v>
          </cell>
          <cell r="B479" t="str">
            <v>(침투식)</v>
          </cell>
          <cell r="C479">
            <v>477</v>
          </cell>
          <cell r="D479" t="str">
            <v>㎡</v>
          </cell>
          <cell r="E479">
            <v>2785</v>
          </cell>
          <cell r="F479">
            <v>1328445</v>
          </cell>
        </row>
        <row r="480">
          <cell r="A480" t="str">
            <v>9)교명판 및 설명판</v>
          </cell>
        </row>
        <row r="481">
          <cell r="A481" t="str">
            <v>교명주</v>
          </cell>
          <cell r="B481" t="str">
            <v>(화강석,600×600×1250mm)</v>
          </cell>
          <cell r="C481">
            <v>4</v>
          </cell>
          <cell r="D481" t="str">
            <v>개소</v>
          </cell>
          <cell r="E481">
            <v>1300000</v>
          </cell>
          <cell r="F481">
            <v>5200000</v>
          </cell>
        </row>
        <row r="482">
          <cell r="A482" t="str">
            <v>교명판</v>
          </cell>
          <cell r="B482" t="str">
            <v>(황동,450×200×10㎜)</v>
          </cell>
          <cell r="C482">
            <v>2</v>
          </cell>
          <cell r="D482" t="str">
            <v>개</v>
          </cell>
          <cell r="E482">
            <v>82000</v>
          </cell>
          <cell r="F482">
            <v>164000</v>
          </cell>
        </row>
        <row r="483">
          <cell r="A483" t="str">
            <v>설명판</v>
          </cell>
          <cell r="B483" t="str">
            <v>(황동,350×250×10㎜)</v>
          </cell>
          <cell r="C483">
            <v>2</v>
          </cell>
          <cell r="D483" t="str">
            <v>개</v>
          </cell>
          <cell r="E483">
            <v>45000</v>
          </cell>
          <cell r="F483">
            <v>90000</v>
          </cell>
        </row>
        <row r="484">
          <cell r="A484" t="str">
            <v>10)측량 기준점 설치</v>
          </cell>
          <cell r="C484">
            <v>1</v>
          </cell>
          <cell r="D484" t="str">
            <v>개</v>
          </cell>
          <cell r="E484">
            <v>25007</v>
          </cell>
          <cell r="F484">
            <v>25007</v>
          </cell>
        </row>
        <row r="485">
          <cell r="A485" t="str">
            <v>11)전 선 관</v>
          </cell>
          <cell r="B485" t="str">
            <v>(강관φ100mm)</v>
          </cell>
          <cell r="C485">
            <v>67</v>
          </cell>
          <cell r="D485" t="str">
            <v>m</v>
          </cell>
          <cell r="E485">
            <v>29640</v>
          </cell>
          <cell r="F485">
            <v>1985880</v>
          </cell>
        </row>
        <row r="486">
          <cell r="A486" t="str">
            <v>12)철근가공조립</v>
          </cell>
        </row>
        <row r="487">
          <cell r="A487" t="str">
            <v>철근가공 및 조립</v>
          </cell>
          <cell r="B487" t="str">
            <v>보 통</v>
          </cell>
          <cell r="C487">
            <v>38.828000000000003</v>
          </cell>
          <cell r="D487" t="str">
            <v>TON</v>
          </cell>
          <cell r="E487">
            <v>363984</v>
          </cell>
          <cell r="F487">
            <v>14132770</v>
          </cell>
        </row>
        <row r="488">
          <cell r="A488" t="str">
            <v>철근가공 및 조립</v>
          </cell>
          <cell r="B488" t="str">
            <v>복 잡</v>
          </cell>
          <cell r="C488">
            <v>187.59399999999999</v>
          </cell>
          <cell r="D488" t="str">
            <v>TON</v>
          </cell>
          <cell r="E488">
            <v>456666</v>
          </cell>
          <cell r="F488">
            <v>85667801</v>
          </cell>
        </row>
        <row r="489">
          <cell r="A489" t="str">
            <v>13)다웰바 설치</v>
          </cell>
          <cell r="C489">
            <v>118</v>
          </cell>
          <cell r="D489" t="str">
            <v>EA</v>
          </cell>
          <cell r="E489">
            <v>6278</v>
          </cell>
          <cell r="F489">
            <v>740804</v>
          </cell>
        </row>
        <row r="490">
          <cell r="A490" t="str">
            <v>14)타르페이퍼 설치</v>
          </cell>
          <cell r="B490" t="str">
            <v>t = 5mm</v>
          </cell>
          <cell r="C490">
            <v>14</v>
          </cell>
          <cell r="D490" t="str">
            <v>M2</v>
          </cell>
          <cell r="E490">
            <v>13117</v>
          </cell>
          <cell r="F490">
            <v>183638</v>
          </cell>
        </row>
        <row r="491">
          <cell r="A491" t="str">
            <v>15)스페이서 설치</v>
          </cell>
        </row>
        <row r="492">
          <cell r="A492" t="str">
            <v>스페이서 설치</v>
          </cell>
          <cell r="B492" t="str">
            <v>수직부</v>
          </cell>
          <cell r="C492">
            <v>942</v>
          </cell>
          <cell r="D492" t="str">
            <v>M2</v>
          </cell>
          <cell r="E492">
            <v>230</v>
          </cell>
          <cell r="F492">
            <v>216660</v>
          </cell>
        </row>
        <row r="493">
          <cell r="A493" t="str">
            <v>스페이서 설치</v>
          </cell>
          <cell r="B493" t="str">
            <v>수평부</v>
          </cell>
          <cell r="C493">
            <v>1009</v>
          </cell>
          <cell r="D493" t="str">
            <v>M2</v>
          </cell>
          <cell r="E493">
            <v>230</v>
          </cell>
          <cell r="F493">
            <v>232070</v>
          </cell>
        </row>
        <row r="494">
          <cell r="A494" t="str">
            <v>16)스치로폴 채움</v>
          </cell>
        </row>
        <row r="495">
          <cell r="A495" t="str">
            <v>스치로폴</v>
          </cell>
          <cell r="B495" t="str">
            <v>t = 10mm</v>
          </cell>
          <cell r="C495">
            <v>47</v>
          </cell>
          <cell r="D495" t="str">
            <v>M2</v>
          </cell>
          <cell r="E495">
            <v>1898</v>
          </cell>
          <cell r="F495">
            <v>89206</v>
          </cell>
        </row>
        <row r="496">
          <cell r="A496" t="str">
            <v>스치로폴</v>
          </cell>
          <cell r="B496" t="str">
            <v>t = 20mm</v>
          </cell>
          <cell r="C496">
            <v>39</v>
          </cell>
          <cell r="D496" t="str">
            <v>M2</v>
          </cell>
          <cell r="E496">
            <v>2441</v>
          </cell>
          <cell r="F496">
            <v>95199</v>
          </cell>
        </row>
        <row r="497">
          <cell r="A497" t="str">
            <v>17)NOTCH 설치</v>
          </cell>
          <cell r="C497">
            <v>62</v>
          </cell>
          <cell r="D497" t="str">
            <v>M</v>
          </cell>
          <cell r="E497">
            <v>10000</v>
          </cell>
          <cell r="F497">
            <v>620000</v>
          </cell>
        </row>
        <row r="498">
          <cell r="A498" t="str">
            <v>18)부 직 포</v>
          </cell>
          <cell r="C498">
            <v>92</v>
          </cell>
          <cell r="D498" t="str">
            <v>㎡</v>
          </cell>
          <cell r="E498">
            <v>1604</v>
          </cell>
          <cell r="F498">
            <v>147568</v>
          </cell>
        </row>
        <row r="499">
          <cell r="A499" t="str">
            <v>19)드레인보드</v>
          </cell>
          <cell r="C499">
            <v>92</v>
          </cell>
          <cell r="D499" t="str">
            <v>㎡</v>
          </cell>
          <cell r="E499">
            <v>5200</v>
          </cell>
          <cell r="F499">
            <v>478400</v>
          </cell>
        </row>
        <row r="500">
          <cell r="A500" t="str">
            <v>20)P.V.C PIPE</v>
          </cell>
          <cell r="B500" t="str">
            <v>φ100mm</v>
          </cell>
          <cell r="C500">
            <v>3</v>
          </cell>
          <cell r="D500" t="str">
            <v>M</v>
          </cell>
          <cell r="E500">
            <v>4473</v>
          </cell>
          <cell r="F500">
            <v>13419</v>
          </cell>
        </row>
        <row r="501">
          <cell r="A501" t="str">
            <v>21)배면방수(아스팔트 코팅)</v>
          </cell>
          <cell r="C501">
            <v>407</v>
          </cell>
          <cell r="D501" t="str">
            <v>M2</v>
          </cell>
          <cell r="E501">
            <v>4406</v>
          </cell>
          <cell r="F501">
            <v>1793242</v>
          </cell>
        </row>
        <row r="502">
          <cell r="A502" t="str">
            <v>22)난 간</v>
          </cell>
          <cell r="B502" t="str">
            <v>알미늄, H=0.65m</v>
          </cell>
          <cell r="C502">
            <v>43</v>
          </cell>
          <cell r="D502" t="str">
            <v>m</v>
          </cell>
          <cell r="E502">
            <v>85000</v>
          </cell>
          <cell r="F502">
            <v>3655000</v>
          </cell>
        </row>
        <row r="503">
          <cell r="A503" t="str">
            <v>23)교  면   포  장</v>
          </cell>
        </row>
        <row r="504">
          <cell r="A504" t="str">
            <v>택 코 팅</v>
          </cell>
          <cell r="B504" t="str">
            <v>RSC-4, 30ℓ/a</v>
          </cell>
          <cell r="C504">
            <v>4</v>
          </cell>
          <cell r="D504" t="str">
            <v>a</v>
          </cell>
          <cell r="E504">
            <v>17382</v>
          </cell>
          <cell r="F504">
            <v>69528</v>
          </cell>
        </row>
        <row r="505">
          <cell r="A505" t="str">
            <v>아스콘포장</v>
          </cell>
          <cell r="B505" t="str">
            <v>표층, t=8.0㎝</v>
          </cell>
          <cell r="C505">
            <v>4</v>
          </cell>
          <cell r="D505" t="str">
            <v>a</v>
          </cell>
          <cell r="E505">
            <v>55854</v>
          </cell>
          <cell r="F505">
            <v>223416</v>
          </cell>
        </row>
        <row r="506">
          <cell r="A506" t="str">
            <v>소길교 (RAHMEN)</v>
          </cell>
        </row>
        <row r="507">
          <cell r="A507" t="str">
            <v>1) 구조물 터파기</v>
          </cell>
        </row>
        <row r="508">
          <cell r="A508" t="str">
            <v>구조물 터파기</v>
          </cell>
          <cell r="B508" t="str">
            <v>(육상토사,0~2m)</v>
          </cell>
          <cell r="C508">
            <v>2362</v>
          </cell>
          <cell r="D508" t="str">
            <v>㎥</v>
          </cell>
          <cell r="E508">
            <v>3161</v>
          </cell>
          <cell r="F508">
            <v>7466282</v>
          </cell>
        </row>
        <row r="509">
          <cell r="A509" t="str">
            <v>구조물 터파기</v>
          </cell>
          <cell r="B509" t="str">
            <v>(육상토사,2~4m)</v>
          </cell>
          <cell r="C509">
            <v>1566</v>
          </cell>
          <cell r="D509" t="str">
            <v>㎥</v>
          </cell>
          <cell r="E509">
            <v>4598</v>
          </cell>
          <cell r="F509">
            <v>7200468</v>
          </cell>
        </row>
        <row r="510">
          <cell r="A510" t="str">
            <v>구조물 터파기</v>
          </cell>
          <cell r="B510" t="str">
            <v>(육상토사,4~6m)</v>
          </cell>
          <cell r="C510">
            <v>1134</v>
          </cell>
          <cell r="D510" t="str">
            <v>㎥</v>
          </cell>
          <cell r="E510">
            <v>6133</v>
          </cell>
          <cell r="F510">
            <v>6954822</v>
          </cell>
        </row>
        <row r="511">
          <cell r="A511" t="str">
            <v>구조물 터파기</v>
          </cell>
          <cell r="B511" t="str">
            <v>(육상토사,6~8m)</v>
          </cell>
          <cell r="C511">
            <v>187</v>
          </cell>
          <cell r="D511" t="str">
            <v>㎥</v>
          </cell>
          <cell r="E511">
            <v>7968</v>
          </cell>
          <cell r="F511">
            <v>1490016</v>
          </cell>
        </row>
        <row r="512">
          <cell r="A512" t="str">
            <v>2)되메우기 및 다짐</v>
          </cell>
          <cell r="C512">
            <v>3685</v>
          </cell>
          <cell r="D512" t="str">
            <v>M3</v>
          </cell>
          <cell r="E512">
            <v>3385</v>
          </cell>
          <cell r="F512">
            <v>12473725</v>
          </cell>
        </row>
        <row r="513">
          <cell r="A513" t="str">
            <v>3)뒷 채 움</v>
          </cell>
          <cell r="B513" t="str">
            <v>(보조기층재)</v>
          </cell>
          <cell r="C513">
            <v>1577</v>
          </cell>
          <cell r="D513" t="str">
            <v>㎥</v>
          </cell>
          <cell r="E513">
            <v>16460</v>
          </cell>
          <cell r="F513">
            <v>25957420</v>
          </cell>
        </row>
        <row r="514">
          <cell r="A514" t="str">
            <v>4) 콘크리트타설</v>
          </cell>
        </row>
        <row r="515">
          <cell r="A515" t="str">
            <v>콘크리트 타설</v>
          </cell>
          <cell r="B515" t="str">
            <v>(무근구조물)</v>
          </cell>
          <cell r="C515">
            <v>43</v>
          </cell>
          <cell r="D515" t="str">
            <v>㎥</v>
          </cell>
          <cell r="E515">
            <v>20803</v>
          </cell>
          <cell r="F515">
            <v>894529</v>
          </cell>
        </row>
        <row r="516">
          <cell r="A516" t="str">
            <v>콘크리트 타설</v>
          </cell>
          <cell r="B516" t="str">
            <v>(철근,진동기,펌프카)</v>
          </cell>
          <cell r="C516">
            <v>1577</v>
          </cell>
          <cell r="D516" t="str">
            <v>㎥</v>
          </cell>
          <cell r="E516">
            <v>10947</v>
          </cell>
          <cell r="F516">
            <v>17263419</v>
          </cell>
        </row>
        <row r="517">
          <cell r="A517" t="str">
            <v>5) 거푸집공</v>
          </cell>
        </row>
        <row r="518">
          <cell r="A518" t="str">
            <v>합판 거푸집</v>
          </cell>
          <cell r="B518" t="str">
            <v>(3회, 0~ 7m)</v>
          </cell>
          <cell r="C518">
            <v>685</v>
          </cell>
          <cell r="D518" t="str">
            <v>㎡</v>
          </cell>
          <cell r="E518">
            <v>22050</v>
          </cell>
          <cell r="F518">
            <v>15104250</v>
          </cell>
        </row>
        <row r="519">
          <cell r="A519" t="str">
            <v>합판 거푸집</v>
          </cell>
          <cell r="B519" t="str">
            <v>(3회, 7~10m)</v>
          </cell>
          <cell r="C519">
            <v>103</v>
          </cell>
          <cell r="D519" t="str">
            <v>M2</v>
          </cell>
          <cell r="E519">
            <v>23476</v>
          </cell>
          <cell r="F519">
            <v>2418028</v>
          </cell>
        </row>
        <row r="520">
          <cell r="A520" t="str">
            <v>합판 거푸집</v>
          </cell>
          <cell r="B520" t="str">
            <v>(4회)</v>
          </cell>
          <cell r="C520">
            <v>262</v>
          </cell>
          <cell r="D520" t="str">
            <v>㎡</v>
          </cell>
          <cell r="E520">
            <v>19038</v>
          </cell>
          <cell r="F520">
            <v>4987956</v>
          </cell>
        </row>
        <row r="521">
          <cell r="A521" t="str">
            <v>합판 거푸집</v>
          </cell>
          <cell r="B521" t="str">
            <v>(6회)</v>
          </cell>
          <cell r="C521">
            <v>25</v>
          </cell>
          <cell r="D521" t="str">
            <v>㎡</v>
          </cell>
          <cell r="E521">
            <v>15879</v>
          </cell>
          <cell r="F521">
            <v>396975</v>
          </cell>
        </row>
        <row r="522">
          <cell r="A522" t="str">
            <v>무늬거푸집</v>
          </cell>
          <cell r="C522">
            <v>144</v>
          </cell>
          <cell r="D522" t="str">
            <v>M2</v>
          </cell>
          <cell r="E522">
            <v>29285</v>
          </cell>
          <cell r="F522">
            <v>4217040</v>
          </cell>
        </row>
        <row r="523">
          <cell r="A523" t="str">
            <v>코팅 거푸집</v>
          </cell>
          <cell r="B523" t="str">
            <v>(3회)</v>
          </cell>
          <cell r="C523">
            <v>1130</v>
          </cell>
          <cell r="D523" t="str">
            <v>㎡</v>
          </cell>
          <cell r="E523">
            <v>22050</v>
          </cell>
          <cell r="F523">
            <v>24916500</v>
          </cell>
        </row>
        <row r="524">
          <cell r="A524" t="str">
            <v>원형거푸집 3회</v>
          </cell>
          <cell r="C524">
            <v>18</v>
          </cell>
          <cell r="D524" t="str">
            <v>M2</v>
          </cell>
          <cell r="E524">
            <v>48522</v>
          </cell>
          <cell r="F524">
            <v>873396</v>
          </cell>
        </row>
        <row r="525">
          <cell r="A525" t="str">
            <v>6) 강관 비계</v>
          </cell>
          <cell r="C525">
            <v>810</v>
          </cell>
          <cell r="D525" t="str">
            <v>㎡</v>
          </cell>
          <cell r="E525">
            <v>10525</v>
          </cell>
          <cell r="F525">
            <v>8525250</v>
          </cell>
        </row>
        <row r="526">
          <cell r="A526" t="str">
            <v>7) 동바리공</v>
          </cell>
        </row>
        <row r="527">
          <cell r="A527" t="str">
            <v>강관 동바리</v>
          </cell>
          <cell r="B527" t="str">
            <v>(교량구조물용)</v>
          </cell>
          <cell r="C527">
            <v>2696</v>
          </cell>
          <cell r="D527" t="str">
            <v>공㎥</v>
          </cell>
          <cell r="E527">
            <v>17339</v>
          </cell>
          <cell r="F527">
            <v>46745944</v>
          </cell>
        </row>
        <row r="528">
          <cell r="A528" t="str">
            <v>8)표면처리</v>
          </cell>
        </row>
        <row r="529">
          <cell r="A529" t="str">
            <v>슬라브 양생</v>
          </cell>
          <cell r="B529" t="str">
            <v>(피막양생)</v>
          </cell>
          <cell r="C529">
            <v>447</v>
          </cell>
          <cell r="D529" t="str">
            <v>㎡</v>
          </cell>
          <cell r="E529">
            <v>313</v>
          </cell>
          <cell r="F529">
            <v>139911</v>
          </cell>
        </row>
        <row r="530">
          <cell r="A530" t="str">
            <v>면고르기</v>
          </cell>
          <cell r="B530" t="str">
            <v>(교량슬라브면)</v>
          </cell>
          <cell r="C530">
            <v>447</v>
          </cell>
          <cell r="D530" t="str">
            <v>㎡</v>
          </cell>
          <cell r="E530">
            <v>544</v>
          </cell>
          <cell r="F530">
            <v>243168</v>
          </cell>
        </row>
        <row r="531">
          <cell r="A531" t="str">
            <v>교면 방수</v>
          </cell>
          <cell r="B531" t="str">
            <v>(침투식)</v>
          </cell>
          <cell r="C531">
            <v>447</v>
          </cell>
          <cell r="D531" t="str">
            <v>㎡</v>
          </cell>
          <cell r="E531">
            <v>2785</v>
          </cell>
          <cell r="F531">
            <v>1244895</v>
          </cell>
        </row>
        <row r="532">
          <cell r="A532" t="str">
            <v>9)교명판 및 설명판</v>
          </cell>
        </row>
        <row r="533">
          <cell r="A533" t="str">
            <v>교명주</v>
          </cell>
          <cell r="B533" t="str">
            <v>(화강석,600×600×1250mm)</v>
          </cell>
          <cell r="C533">
            <v>4</v>
          </cell>
          <cell r="D533" t="str">
            <v>개소</v>
          </cell>
          <cell r="E533">
            <v>1300000</v>
          </cell>
          <cell r="F533">
            <v>5200000</v>
          </cell>
        </row>
        <row r="534">
          <cell r="A534" t="str">
            <v>교명판</v>
          </cell>
          <cell r="B534" t="str">
            <v>(황동,450×200×10㎜)</v>
          </cell>
          <cell r="C534">
            <v>2</v>
          </cell>
          <cell r="D534" t="str">
            <v>개</v>
          </cell>
          <cell r="E534">
            <v>82000</v>
          </cell>
          <cell r="F534">
            <v>164000</v>
          </cell>
        </row>
        <row r="535">
          <cell r="A535" t="str">
            <v>설명판</v>
          </cell>
          <cell r="B535" t="str">
            <v>(황동,350×250×10㎜)</v>
          </cell>
          <cell r="C535">
            <v>2</v>
          </cell>
          <cell r="D535" t="str">
            <v>개</v>
          </cell>
          <cell r="E535">
            <v>45000</v>
          </cell>
          <cell r="F535">
            <v>90000</v>
          </cell>
        </row>
        <row r="536">
          <cell r="A536" t="str">
            <v>10)측량 기준점 설치</v>
          </cell>
          <cell r="C536">
            <v>1</v>
          </cell>
          <cell r="D536" t="str">
            <v>개</v>
          </cell>
          <cell r="E536">
            <v>25007</v>
          </cell>
          <cell r="F536">
            <v>25007</v>
          </cell>
        </row>
        <row r="537">
          <cell r="A537" t="str">
            <v>11)전 선 관</v>
          </cell>
          <cell r="B537" t="str">
            <v>(강관φ100mm)</v>
          </cell>
          <cell r="C537">
            <v>67</v>
          </cell>
          <cell r="D537" t="str">
            <v>m</v>
          </cell>
          <cell r="E537">
            <v>29640</v>
          </cell>
          <cell r="F537">
            <v>1985880</v>
          </cell>
        </row>
        <row r="538">
          <cell r="A538" t="str">
            <v>12)철근가공조립</v>
          </cell>
        </row>
        <row r="539">
          <cell r="A539" t="str">
            <v>철근가공 및 조립</v>
          </cell>
          <cell r="B539" t="str">
            <v>보 통</v>
          </cell>
          <cell r="C539">
            <v>33.021000000000001</v>
          </cell>
          <cell r="D539" t="str">
            <v>TON</v>
          </cell>
          <cell r="E539">
            <v>363984</v>
          </cell>
          <cell r="F539">
            <v>12019115</v>
          </cell>
        </row>
        <row r="540">
          <cell r="A540" t="str">
            <v>철근가공 및 조립</v>
          </cell>
          <cell r="B540" t="str">
            <v>복 잡</v>
          </cell>
          <cell r="C540">
            <v>190.09100000000001</v>
          </cell>
          <cell r="D540" t="str">
            <v>TON</v>
          </cell>
          <cell r="E540">
            <v>456666</v>
          </cell>
          <cell r="F540">
            <v>86808096</v>
          </cell>
        </row>
        <row r="541">
          <cell r="A541" t="str">
            <v>13)다웰바 설치</v>
          </cell>
          <cell r="C541">
            <v>116</v>
          </cell>
          <cell r="D541" t="str">
            <v>EA</v>
          </cell>
          <cell r="E541">
            <v>6278</v>
          </cell>
          <cell r="F541">
            <v>728248</v>
          </cell>
        </row>
        <row r="542">
          <cell r="A542" t="str">
            <v>14)타르페이퍼 설치</v>
          </cell>
          <cell r="B542" t="str">
            <v>t = 5mm</v>
          </cell>
          <cell r="C542">
            <v>14</v>
          </cell>
          <cell r="D542" t="str">
            <v>M2</v>
          </cell>
          <cell r="E542">
            <v>13117</v>
          </cell>
          <cell r="F542">
            <v>183638</v>
          </cell>
        </row>
        <row r="543">
          <cell r="A543" t="str">
            <v>15)스페이서 설치</v>
          </cell>
        </row>
        <row r="544">
          <cell r="A544" t="str">
            <v>스페이서 설치</v>
          </cell>
          <cell r="B544" t="str">
            <v>수직부</v>
          </cell>
          <cell r="C544">
            <v>1080</v>
          </cell>
          <cell r="D544" t="str">
            <v>M2</v>
          </cell>
          <cell r="E544">
            <v>230</v>
          </cell>
          <cell r="F544">
            <v>248400</v>
          </cell>
        </row>
        <row r="545">
          <cell r="A545" t="str">
            <v>스페이서 설치</v>
          </cell>
          <cell r="B545" t="str">
            <v>수평부</v>
          </cell>
          <cell r="C545">
            <v>830</v>
          </cell>
          <cell r="D545" t="str">
            <v>M2</v>
          </cell>
          <cell r="E545">
            <v>230</v>
          </cell>
          <cell r="F545">
            <v>190900</v>
          </cell>
        </row>
        <row r="546">
          <cell r="A546" t="str">
            <v>16)스치로폴 채움</v>
          </cell>
        </row>
        <row r="547">
          <cell r="A547" t="str">
            <v>스치로폴</v>
          </cell>
          <cell r="B547" t="str">
            <v>t = 10mm</v>
          </cell>
          <cell r="C547">
            <v>56</v>
          </cell>
          <cell r="D547" t="str">
            <v>M2</v>
          </cell>
          <cell r="E547">
            <v>1898</v>
          </cell>
          <cell r="F547">
            <v>106288</v>
          </cell>
        </row>
        <row r="548">
          <cell r="A548" t="str">
            <v>스치로폴</v>
          </cell>
          <cell r="B548" t="str">
            <v>t = 20mm</v>
          </cell>
          <cell r="C548">
            <v>19</v>
          </cell>
          <cell r="D548" t="str">
            <v>M2</v>
          </cell>
          <cell r="E548">
            <v>2441</v>
          </cell>
          <cell r="F548">
            <v>46379</v>
          </cell>
        </row>
        <row r="549">
          <cell r="A549" t="str">
            <v>17)NOTCH 설치</v>
          </cell>
          <cell r="C549">
            <v>62</v>
          </cell>
          <cell r="D549" t="str">
            <v>M</v>
          </cell>
          <cell r="E549">
            <v>10000</v>
          </cell>
          <cell r="F549">
            <v>620000</v>
          </cell>
        </row>
        <row r="550">
          <cell r="A550" t="str">
            <v>18)부 직 포</v>
          </cell>
          <cell r="C550">
            <v>77</v>
          </cell>
          <cell r="D550" t="str">
            <v>㎡</v>
          </cell>
          <cell r="E550">
            <v>1604</v>
          </cell>
          <cell r="F550">
            <v>123508</v>
          </cell>
        </row>
        <row r="551">
          <cell r="A551" t="str">
            <v>19)드레인보드</v>
          </cell>
          <cell r="C551">
            <v>77</v>
          </cell>
          <cell r="D551" t="str">
            <v>㎡</v>
          </cell>
          <cell r="E551">
            <v>5200</v>
          </cell>
          <cell r="F551">
            <v>400400</v>
          </cell>
        </row>
        <row r="552">
          <cell r="A552" t="str">
            <v>20)P.V.C PIPE</v>
          </cell>
          <cell r="B552" t="str">
            <v>φ100mm</v>
          </cell>
          <cell r="C552">
            <v>3</v>
          </cell>
          <cell r="D552" t="str">
            <v>M</v>
          </cell>
          <cell r="E552">
            <v>4473</v>
          </cell>
          <cell r="F552">
            <v>13419</v>
          </cell>
        </row>
        <row r="553">
          <cell r="A553" t="str">
            <v>21)배면방수(아스팔트 코팅)</v>
          </cell>
          <cell r="C553">
            <v>430</v>
          </cell>
          <cell r="D553" t="str">
            <v>M2</v>
          </cell>
          <cell r="E553">
            <v>4406</v>
          </cell>
          <cell r="F553">
            <v>1894580</v>
          </cell>
        </row>
        <row r="554">
          <cell r="A554" t="str">
            <v>22)난 간</v>
          </cell>
          <cell r="B554" t="str">
            <v>알미늄, H=0.65m</v>
          </cell>
          <cell r="C554">
            <v>43</v>
          </cell>
          <cell r="D554" t="str">
            <v>m</v>
          </cell>
          <cell r="E554">
            <v>85000</v>
          </cell>
          <cell r="F554">
            <v>3655000</v>
          </cell>
        </row>
        <row r="555">
          <cell r="A555" t="str">
            <v>23)교  면   포  장</v>
          </cell>
        </row>
        <row r="556">
          <cell r="A556" t="str">
            <v>택 코 팅</v>
          </cell>
          <cell r="B556" t="str">
            <v>RSC-4, 30ℓ/a</v>
          </cell>
          <cell r="C556">
            <v>4</v>
          </cell>
          <cell r="D556" t="str">
            <v>a</v>
          </cell>
          <cell r="E556">
            <v>17382</v>
          </cell>
          <cell r="F556">
            <v>69528</v>
          </cell>
        </row>
        <row r="557">
          <cell r="A557" t="str">
            <v>아스콘포장</v>
          </cell>
          <cell r="B557" t="str">
            <v>표층, t=8.0㎝</v>
          </cell>
          <cell r="C557">
            <v>4</v>
          </cell>
          <cell r="D557" t="str">
            <v>a</v>
          </cell>
          <cell r="E557">
            <v>55854</v>
          </cell>
          <cell r="F557">
            <v>223416</v>
          </cell>
        </row>
        <row r="558">
          <cell r="A558" t="str">
            <v>원동1교 (RAHMEN)</v>
          </cell>
        </row>
        <row r="559">
          <cell r="A559" t="str">
            <v>1) 구조물 터파기</v>
          </cell>
        </row>
        <row r="560">
          <cell r="A560" t="str">
            <v>구조물 터파기</v>
          </cell>
          <cell r="B560" t="str">
            <v>(육상토사,0~2m)</v>
          </cell>
          <cell r="C560">
            <v>3358</v>
          </cell>
          <cell r="D560" t="str">
            <v>㎥</v>
          </cell>
          <cell r="E560">
            <v>3161</v>
          </cell>
          <cell r="F560">
            <v>10614638</v>
          </cell>
        </row>
        <row r="561">
          <cell r="A561" t="str">
            <v>구조물 터파기</v>
          </cell>
          <cell r="B561" t="str">
            <v>(육상토사,2~4m)</v>
          </cell>
          <cell r="C561">
            <v>2084</v>
          </cell>
          <cell r="D561" t="str">
            <v>㎥</v>
          </cell>
          <cell r="E561">
            <v>4598</v>
          </cell>
          <cell r="F561">
            <v>9582232</v>
          </cell>
        </row>
        <row r="562">
          <cell r="A562" t="str">
            <v>구조물 터파기</v>
          </cell>
          <cell r="B562" t="str">
            <v>(육상토사,4~6m)</v>
          </cell>
          <cell r="C562">
            <v>346</v>
          </cell>
          <cell r="D562" t="str">
            <v>㎥</v>
          </cell>
          <cell r="E562">
            <v>6133</v>
          </cell>
          <cell r="F562">
            <v>2122018</v>
          </cell>
        </row>
        <row r="563">
          <cell r="A563" t="str">
            <v>구조물 터파기</v>
          </cell>
          <cell r="B563" t="str">
            <v>(육상토사,6~8m)</v>
          </cell>
          <cell r="C563">
            <v>131</v>
          </cell>
          <cell r="D563" t="str">
            <v>㎥</v>
          </cell>
          <cell r="E563">
            <v>7968</v>
          </cell>
          <cell r="F563">
            <v>1043808</v>
          </cell>
        </row>
        <row r="564">
          <cell r="A564" t="str">
            <v>2)되메우기 및 다짐</v>
          </cell>
          <cell r="C564">
            <v>4909</v>
          </cell>
          <cell r="D564" t="str">
            <v>M3</v>
          </cell>
          <cell r="E564">
            <v>3385</v>
          </cell>
          <cell r="F564">
            <v>16616965</v>
          </cell>
        </row>
        <row r="565">
          <cell r="A565" t="str">
            <v>3)뒷 채 움</v>
          </cell>
          <cell r="B565" t="str">
            <v>(보조기층재)</v>
          </cell>
          <cell r="C565">
            <v>2240</v>
          </cell>
          <cell r="D565" t="str">
            <v>㎥</v>
          </cell>
          <cell r="E565">
            <v>16460</v>
          </cell>
          <cell r="F565">
            <v>36870400</v>
          </cell>
        </row>
        <row r="566">
          <cell r="A566" t="str">
            <v>4) 콘크리트타설</v>
          </cell>
        </row>
        <row r="567">
          <cell r="A567" t="str">
            <v>콘크리트 타설</v>
          </cell>
          <cell r="B567" t="str">
            <v>(무근구조물)</v>
          </cell>
          <cell r="C567">
            <v>193</v>
          </cell>
          <cell r="D567" t="str">
            <v>㎥</v>
          </cell>
          <cell r="E567">
            <v>20803</v>
          </cell>
          <cell r="F567">
            <v>4014979</v>
          </cell>
        </row>
        <row r="568">
          <cell r="A568" t="str">
            <v>콘크리트 타설</v>
          </cell>
          <cell r="B568" t="str">
            <v>(철근,진동기,펌프카)</v>
          </cell>
          <cell r="C568">
            <v>1901</v>
          </cell>
          <cell r="D568" t="str">
            <v>㎥</v>
          </cell>
          <cell r="E568">
            <v>10947</v>
          </cell>
          <cell r="F568">
            <v>20810247</v>
          </cell>
        </row>
        <row r="569">
          <cell r="A569" t="str">
            <v>5) 거푸집공</v>
          </cell>
        </row>
        <row r="570">
          <cell r="A570" t="str">
            <v>합판 거푸집</v>
          </cell>
          <cell r="B570" t="str">
            <v>(3회, 0~ 7m)</v>
          </cell>
          <cell r="C570">
            <v>568</v>
          </cell>
          <cell r="D570" t="str">
            <v>㎡</v>
          </cell>
          <cell r="E570">
            <v>22050</v>
          </cell>
          <cell r="F570">
            <v>12524400</v>
          </cell>
        </row>
        <row r="571">
          <cell r="A571" t="str">
            <v>합판 거푸집</v>
          </cell>
          <cell r="B571" t="str">
            <v>(3회, 7~10m)</v>
          </cell>
          <cell r="C571">
            <v>500</v>
          </cell>
          <cell r="D571" t="str">
            <v>M2</v>
          </cell>
          <cell r="E571">
            <v>23476</v>
          </cell>
          <cell r="F571">
            <v>11738000</v>
          </cell>
        </row>
        <row r="572">
          <cell r="A572" t="str">
            <v>합판 거푸집</v>
          </cell>
          <cell r="B572" t="str">
            <v>(4회)</v>
          </cell>
          <cell r="C572">
            <v>262</v>
          </cell>
          <cell r="D572" t="str">
            <v>㎡</v>
          </cell>
          <cell r="E572">
            <v>19038</v>
          </cell>
          <cell r="F572">
            <v>4987956</v>
          </cell>
        </row>
        <row r="573">
          <cell r="A573" t="str">
            <v>합판 거푸집</v>
          </cell>
          <cell r="B573" t="str">
            <v>(6회)</v>
          </cell>
          <cell r="C573">
            <v>20</v>
          </cell>
          <cell r="D573" t="str">
            <v>㎡</v>
          </cell>
          <cell r="E573">
            <v>15879</v>
          </cell>
          <cell r="F573">
            <v>317580</v>
          </cell>
        </row>
        <row r="574">
          <cell r="A574" t="str">
            <v>무늬거푸집</v>
          </cell>
          <cell r="C574">
            <v>59</v>
          </cell>
          <cell r="D574" t="str">
            <v>M2</v>
          </cell>
          <cell r="E574">
            <v>29285</v>
          </cell>
          <cell r="F574">
            <v>1727815</v>
          </cell>
        </row>
        <row r="575">
          <cell r="A575" t="str">
            <v>코팅 거푸집</v>
          </cell>
          <cell r="B575" t="str">
            <v>(3회)</v>
          </cell>
          <cell r="C575">
            <v>1584</v>
          </cell>
          <cell r="D575" t="str">
            <v>㎡</v>
          </cell>
          <cell r="E575">
            <v>22050</v>
          </cell>
          <cell r="F575">
            <v>34927200</v>
          </cell>
        </row>
        <row r="576">
          <cell r="A576" t="str">
            <v>원형거푸집 3회</v>
          </cell>
          <cell r="C576">
            <v>34</v>
          </cell>
          <cell r="D576" t="str">
            <v>M2</v>
          </cell>
          <cell r="E576">
            <v>48522</v>
          </cell>
          <cell r="F576">
            <v>1649748</v>
          </cell>
        </row>
        <row r="577">
          <cell r="A577" t="str">
            <v>6) 강관 비계</v>
          </cell>
          <cell r="C577">
            <v>762</v>
          </cell>
          <cell r="D577" t="str">
            <v>㎡</v>
          </cell>
          <cell r="E577">
            <v>10525</v>
          </cell>
          <cell r="F577">
            <v>8020050</v>
          </cell>
        </row>
        <row r="578">
          <cell r="A578" t="str">
            <v>7) 동바리공</v>
          </cell>
        </row>
        <row r="579">
          <cell r="A579" t="str">
            <v>강관 동바리</v>
          </cell>
          <cell r="B579" t="str">
            <v>(교량구조물용)</v>
          </cell>
          <cell r="C579">
            <v>4454</v>
          </cell>
          <cell r="D579" t="str">
            <v>공㎥</v>
          </cell>
          <cell r="E579">
            <v>17339</v>
          </cell>
          <cell r="F579">
            <v>77227906</v>
          </cell>
        </row>
        <row r="580">
          <cell r="A580" t="str">
            <v>8)표면처리</v>
          </cell>
        </row>
        <row r="581">
          <cell r="A581" t="str">
            <v>슬라브 양생</v>
          </cell>
          <cell r="B581" t="str">
            <v>(피막양생)</v>
          </cell>
          <cell r="C581">
            <v>612</v>
          </cell>
          <cell r="D581" t="str">
            <v>㎡</v>
          </cell>
          <cell r="E581">
            <v>313</v>
          </cell>
          <cell r="F581">
            <v>191556</v>
          </cell>
        </row>
        <row r="582">
          <cell r="A582" t="str">
            <v>면고르기</v>
          </cell>
          <cell r="B582" t="str">
            <v>(교량슬라브면)</v>
          </cell>
          <cell r="C582">
            <v>612</v>
          </cell>
          <cell r="D582" t="str">
            <v>㎡</v>
          </cell>
          <cell r="E582">
            <v>544</v>
          </cell>
          <cell r="F582">
            <v>332928</v>
          </cell>
        </row>
        <row r="583">
          <cell r="A583" t="str">
            <v>교면 방수</v>
          </cell>
          <cell r="B583" t="str">
            <v>(침투식)</v>
          </cell>
          <cell r="C583">
            <v>612</v>
          </cell>
          <cell r="D583" t="str">
            <v>㎡</v>
          </cell>
          <cell r="E583">
            <v>2785</v>
          </cell>
          <cell r="F583">
            <v>1704420</v>
          </cell>
        </row>
        <row r="584">
          <cell r="A584" t="str">
            <v>9)교명판 및 설명판</v>
          </cell>
        </row>
        <row r="585">
          <cell r="A585" t="str">
            <v>교명주</v>
          </cell>
          <cell r="B585" t="str">
            <v>(화강석,600×600×1250mm)</v>
          </cell>
          <cell r="C585">
            <v>4</v>
          </cell>
          <cell r="D585" t="str">
            <v>개소</v>
          </cell>
          <cell r="E585">
            <v>1300000</v>
          </cell>
          <cell r="F585">
            <v>5200000</v>
          </cell>
        </row>
        <row r="586">
          <cell r="A586" t="str">
            <v>교명판</v>
          </cell>
          <cell r="B586" t="str">
            <v>(황동,450×200×10㎜)</v>
          </cell>
          <cell r="C586">
            <v>2</v>
          </cell>
          <cell r="D586" t="str">
            <v>개</v>
          </cell>
          <cell r="E586">
            <v>82000</v>
          </cell>
          <cell r="F586">
            <v>164000</v>
          </cell>
        </row>
        <row r="587">
          <cell r="A587" t="str">
            <v>설명판</v>
          </cell>
          <cell r="B587" t="str">
            <v>(황동,350×250×10㎜)</v>
          </cell>
          <cell r="C587">
            <v>2</v>
          </cell>
          <cell r="D587" t="str">
            <v>개</v>
          </cell>
          <cell r="E587">
            <v>45000</v>
          </cell>
          <cell r="F587">
            <v>90000</v>
          </cell>
        </row>
        <row r="588">
          <cell r="A588" t="str">
            <v>10)측량 기준점 설치</v>
          </cell>
          <cell r="C588">
            <v>1</v>
          </cell>
          <cell r="D588" t="str">
            <v>개</v>
          </cell>
          <cell r="E588">
            <v>25007</v>
          </cell>
          <cell r="F588">
            <v>25007</v>
          </cell>
        </row>
        <row r="589">
          <cell r="A589" t="str">
            <v>11)전 선 관</v>
          </cell>
          <cell r="B589" t="str">
            <v>(강관φ100mm)</v>
          </cell>
          <cell r="C589">
            <v>64</v>
          </cell>
          <cell r="D589" t="str">
            <v>m</v>
          </cell>
          <cell r="E589">
            <v>29640</v>
          </cell>
          <cell r="F589">
            <v>1896960</v>
          </cell>
        </row>
        <row r="590">
          <cell r="A590" t="str">
            <v>12)철근가공조립</v>
          </cell>
        </row>
        <row r="591">
          <cell r="A591" t="str">
            <v>철근가공 및 조립</v>
          </cell>
          <cell r="B591" t="str">
            <v>보 통</v>
          </cell>
          <cell r="C591">
            <v>22.552</v>
          </cell>
          <cell r="D591" t="str">
            <v>TON</v>
          </cell>
          <cell r="E591">
            <v>363984</v>
          </cell>
          <cell r="F591">
            <v>8208567</v>
          </cell>
        </row>
        <row r="592">
          <cell r="A592" t="str">
            <v>철근가공 및 조립</v>
          </cell>
          <cell r="B592" t="str">
            <v>복 잡</v>
          </cell>
          <cell r="C592">
            <v>182.74199999999999</v>
          </cell>
          <cell r="D592" t="str">
            <v>TON</v>
          </cell>
          <cell r="E592">
            <v>456666</v>
          </cell>
          <cell r="F592">
            <v>83452058</v>
          </cell>
        </row>
        <row r="593">
          <cell r="A593" t="str">
            <v>13)다웰바 설치</v>
          </cell>
          <cell r="C593">
            <v>122</v>
          </cell>
          <cell r="D593" t="str">
            <v>EA</v>
          </cell>
          <cell r="E593">
            <v>6278</v>
          </cell>
          <cell r="F593">
            <v>765916</v>
          </cell>
        </row>
        <row r="594">
          <cell r="A594" t="str">
            <v>14)타르페이퍼 설치</v>
          </cell>
          <cell r="B594" t="str">
            <v>t = 5mm</v>
          </cell>
          <cell r="C594">
            <v>32</v>
          </cell>
          <cell r="D594" t="str">
            <v>M2</v>
          </cell>
          <cell r="E594">
            <v>13117</v>
          </cell>
          <cell r="F594">
            <v>419744</v>
          </cell>
        </row>
        <row r="595">
          <cell r="A595" t="str">
            <v>15)스페이서 설치</v>
          </cell>
        </row>
        <row r="596">
          <cell r="A596" t="str">
            <v>스페이서 설치</v>
          </cell>
          <cell r="B596" t="str">
            <v>수직부</v>
          </cell>
          <cell r="C596">
            <v>1057</v>
          </cell>
          <cell r="D596" t="str">
            <v>M2</v>
          </cell>
          <cell r="E596">
            <v>230</v>
          </cell>
          <cell r="F596">
            <v>243110</v>
          </cell>
        </row>
        <row r="597">
          <cell r="A597" t="str">
            <v>스페이서 설치</v>
          </cell>
          <cell r="B597" t="str">
            <v>수평부</v>
          </cell>
          <cell r="C597">
            <v>1028</v>
          </cell>
          <cell r="D597" t="str">
            <v>M2</v>
          </cell>
          <cell r="E597">
            <v>230</v>
          </cell>
          <cell r="F597">
            <v>236440</v>
          </cell>
        </row>
        <row r="598">
          <cell r="A598" t="str">
            <v>16)스치로폴 채움</v>
          </cell>
        </row>
        <row r="599">
          <cell r="A599" t="str">
            <v>스치로폴</v>
          </cell>
          <cell r="B599" t="str">
            <v>t = 10mm</v>
          </cell>
          <cell r="C599">
            <v>62</v>
          </cell>
          <cell r="D599" t="str">
            <v>M2</v>
          </cell>
          <cell r="E599">
            <v>1898</v>
          </cell>
          <cell r="F599">
            <v>117676</v>
          </cell>
        </row>
        <row r="600">
          <cell r="A600" t="str">
            <v>스치로폴</v>
          </cell>
          <cell r="B600" t="str">
            <v>t = 20mm</v>
          </cell>
          <cell r="C600">
            <v>21</v>
          </cell>
          <cell r="D600" t="str">
            <v>M2</v>
          </cell>
          <cell r="E600">
            <v>2441</v>
          </cell>
          <cell r="F600">
            <v>51261</v>
          </cell>
        </row>
        <row r="601">
          <cell r="A601" t="str">
            <v>세굴방지용 사석 채움</v>
          </cell>
          <cell r="B601" t="str">
            <v>(100㎏/개)</v>
          </cell>
          <cell r="C601">
            <v>842</v>
          </cell>
          <cell r="D601" t="str">
            <v>㎥</v>
          </cell>
          <cell r="E601">
            <v>30658</v>
          </cell>
          <cell r="F601">
            <v>25814036</v>
          </cell>
        </row>
        <row r="602">
          <cell r="A602" t="str">
            <v>17)NOTCH 설치</v>
          </cell>
          <cell r="C602">
            <v>42</v>
          </cell>
          <cell r="D602" t="str">
            <v>M</v>
          </cell>
          <cell r="E602">
            <v>10000</v>
          </cell>
          <cell r="F602">
            <v>420000</v>
          </cell>
        </row>
        <row r="603">
          <cell r="A603" t="str">
            <v>19)배면방수(아스팔트 코팅)</v>
          </cell>
          <cell r="C603">
            <v>570</v>
          </cell>
          <cell r="D603" t="str">
            <v>M2</v>
          </cell>
          <cell r="E603">
            <v>4406</v>
          </cell>
          <cell r="F603">
            <v>2511420</v>
          </cell>
        </row>
        <row r="604">
          <cell r="A604" t="str">
            <v>20)난 간</v>
          </cell>
          <cell r="B604" t="str">
            <v>알미늄, H=0.65m</v>
          </cell>
          <cell r="C604">
            <v>49</v>
          </cell>
          <cell r="D604" t="str">
            <v>m</v>
          </cell>
          <cell r="E604">
            <v>85000</v>
          </cell>
          <cell r="F604">
            <v>4165000</v>
          </cell>
        </row>
        <row r="605">
          <cell r="A605" t="str">
            <v>21)교  면   포  장</v>
          </cell>
        </row>
        <row r="606">
          <cell r="A606" t="str">
            <v>택 코 팅</v>
          </cell>
          <cell r="B606" t="str">
            <v>RSC-4, 30ℓ/a</v>
          </cell>
          <cell r="C606">
            <v>6</v>
          </cell>
          <cell r="D606" t="str">
            <v>a</v>
          </cell>
          <cell r="E606">
            <v>17382</v>
          </cell>
          <cell r="F606">
            <v>104292</v>
          </cell>
        </row>
        <row r="607">
          <cell r="A607" t="str">
            <v>아스콘포장</v>
          </cell>
          <cell r="B607" t="str">
            <v>표층, t=8.0㎝</v>
          </cell>
          <cell r="C607">
            <v>6</v>
          </cell>
          <cell r="D607" t="str">
            <v>a</v>
          </cell>
          <cell r="E607">
            <v>55854</v>
          </cell>
          <cell r="F607">
            <v>335124</v>
          </cell>
        </row>
        <row r="608">
          <cell r="A608" t="str">
            <v>원동2교 (RAHMEN)</v>
          </cell>
        </row>
        <row r="609">
          <cell r="A609" t="str">
            <v>1) 구조물 터파기</v>
          </cell>
        </row>
        <row r="610">
          <cell r="A610" t="str">
            <v>구조물 터파기</v>
          </cell>
          <cell r="B610" t="str">
            <v>(육상토사,0~2m)</v>
          </cell>
          <cell r="C610">
            <v>2125</v>
          </cell>
          <cell r="D610" t="str">
            <v>㎥</v>
          </cell>
          <cell r="E610">
            <v>3161</v>
          </cell>
          <cell r="F610">
            <v>6717125</v>
          </cell>
        </row>
        <row r="611">
          <cell r="A611" t="str">
            <v>구조물 터파기</v>
          </cell>
          <cell r="B611" t="str">
            <v>(육상토사,2~4m)</v>
          </cell>
          <cell r="C611">
            <v>1637</v>
          </cell>
          <cell r="D611" t="str">
            <v>㎥</v>
          </cell>
          <cell r="E611">
            <v>4598</v>
          </cell>
          <cell r="F611">
            <v>7526926</v>
          </cell>
        </row>
        <row r="612">
          <cell r="A612" t="str">
            <v>구조물 터파기</v>
          </cell>
          <cell r="B612" t="str">
            <v>(육상토사,4~6m)</v>
          </cell>
          <cell r="C612">
            <v>1197</v>
          </cell>
          <cell r="D612" t="str">
            <v>㎥</v>
          </cell>
          <cell r="E612">
            <v>6133</v>
          </cell>
          <cell r="F612">
            <v>7341201</v>
          </cell>
        </row>
        <row r="613">
          <cell r="A613" t="str">
            <v>구조물 터파기</v>
          </cell>
          <cell r="B613" t="str">
            <v>(육상토사,6~8m)</v>
          </cell>
          <cell r="C613">
            <v>327</v>
          </cell>
          <cell r="D613" t="str">
            <v>㎥</v>
          </cell>
          <cell r="E613">
            <v>7968</v>
          </cell>
          <cell r="F613">
            <v>2605536</v>
          </cell>
        </row>
        <row r="614">
          <cell r="A614" t="str">
            <v>2)되메우기 및 다짐</v>
          </cell>
          <cell r="C614">
            <v>3704</v>
          </cell>
          <cell r="D614" t="str">
            <v>M3</v>
          </cell>
          <cell r="E614">
            <v>3385</v>
          </cell>
          <cell r="F614">
            <v>12538040</v>
          </cell>
        </row>
        <row r="615">
          <cell r="A615" t="str">
            <v>3)뒷 채 움</v>
          </cell>
          <cell r="B615" t="str">
            <v>(보조기층재)</v>
          </cell>
          <cell r="C615">
            <v>1335</v>
          </cell>
          <cell r="D615" t="str">
            <v>㎥</v>
          </cell>
          <cell r="E615">
            <v>16460</v>
          </cell>
          <cell r="F615">
            <v>21974100</v>
          </cell>
        </row>
        <row r="616">
          <cell r="A616" t="str">
            <v>4) 콘크리트타설</v>
          </cell>
        </row>
        <row r="617">
          <cell r="A617" t="str">
            <v>콘크리트 타설</v>
          </cell>
          <cell r="B617" t="str">
            <v>(무근구조물)</v>
          </cell>
          <cell r="C617">
            <v>33</v>
          </cell>
          <cell r="D617" t="str">
            <v>㎥</v>
          </cell>
          <cell r="E617">
            <v>20803</v>
          </cell>
          <cell r="F617">
            <v>686499</v>
          </cell>
        </row>
        <row r="618">
          <cell r="A618" t="str">
            <v>콘크리트 타설</v>
          </cell>
          <cell r="B618" t="str">
            <v>(철근,진동기,펌프카)</v>
          </cell>
          <cell r="C618">
            <v>1465</v>
          </cell>
          <cell r="D618" t="str">
            <v>㎥</v>
          </cell>
          <cell r="E618">
            <v>10947</v>
          </cell>
          <cell r="F618">
            <v>16037355</v>
          </cell>
        </row>
        <row r="619">
          <cell r="A619" t="str">
            <v>5) 거푸집공</v>
          </cell>
        </row>
        <row r="620">
          <cell r="A620" t="str">
            <v>합판 거푸집</v>
          </cell>
          <cell r="B620" t="str">
            <v>(3회, 0~ 7m)</v>
          </cell>
          <cell r="C620">
            <v>496</v>
          </cell>
          <cell r="D620" t="str">
            <v>㎡</v>
          </cell>
          <cell r="E620">
            <v>22050</v>
          </cell>
          <cell r="F620">
            <v>10936800</v>
          </cell>
        </row>
        <row r="621">
          <cell r="A621" t="str">
            <v>합판 거푸집</v>
          </cell>
          <cell r="B621" t="str">
            <v>(3회, 7~10m)</v>
          </cell>
          <cell r="C621">
            <v>44</v>
          </cell>
          <cell r="D621" t="str">
            <v>M2</v>
          </cell>
          <cell r="E621">
            <v>23476</v>
          </cell>
          <cell r="F621">
            <v>1032944</v>
          </cell>
        </row>
        <row r="622">
          <cell r="A622" t="str">
            <v>합판 거푸집</v>
          </cell>
          <cell r="B622" t="str">
            <v>(4회)</v>
          </cell>
          <cell r="C622">
            <v>224</v>
          </cell>
          <cell r="D622" t="str">
            <v>㎡</v>
          </cell>
          <cell r="E622">
            <v>19038</v>
          </cell>
          <cell r="F622">
            <v>4264512</v>
          </cell>
        </row>
        <row r="623">
          <cell r="A623" t="str">
            <v>합판 거푸집</v>
          </cell>
          <cell r="B623" t="str">
            <v>(6회)</v>
          </cell>
          <cell r="C623">
            <v>17</v>
          </cell>
          <cell r="D623" t="str">
            <v>㎡</v>
          </cell>
          <cell r="E623">
            <v>15879</v>
          </cell>
          <cell r="F623">
            <v>269943</v>
          </cell>
        </row>
        <row r="624">
          <cell r="A624" t="str">
            <v>무늬거푸집</v>
          </cell>
          <cell r="C624">
            <v>59</v>
          </cell>
          <cell r="D624" t="str">
            <v>M2</v>
          </cell>
          <cell r="E624">
            <v>29285</v>
          </cell>
          <cell r="F624">
            <v>1727815</v>
          </cell>
        </row>
        <row r="625">
          <cell r="A625" t="str">
            <v>코팅 거푸집</v>
          </cell>
          <cell r="B625" t="str">
            <v>(3회)</v>
          </cell>
          <cell r="C625">
            <v>954</v>
          </cell>
          <cell r="D625" t="str">
            <v>㎡</v>
          </cell>
          <cell r="E625">
            <v>22050</v>
          </cell>
          <cell r="F625">
            <v>21035700</v>
          </cell>
        </row>
        <row r="626">
          <cell r="A626" t="str">
            <v>원형거푸집 3회</v>
          </cell>
          <cell r="C626">
            <v>9</v>
          </cell>
          <cell r="D626" t="str">
            <v>M2</v>
          </cell>
          <cell r="E626">
            <v>48522</v>
          </cell>
          <cell r="F626">
            <v>436698</v>
          </cell>
        </row>
        <row r="627">
          <cell r="A627" t="str">
            <v>6) 강관 비계</v>
          </cell>
          <cell r="C627">
            <v>813</v>
          </cell>
          <cell r="D627" t="str">
            <v>㎡</v>
          </cell>
          <cell r="E627">
            <v>10525</v>
          </cell>
          <cell r="F627">
            <v>8556825</v>
          </cell>
        </row>
        <row r="628">
          <cell r="A628" t="str">
            <v>7) 동바리공</v>
          </cell>
        </row>
        <row r="629">
          <cell r="A629" t="str">
            <v>강관 동바리</v>
          </cell>
          <cell r="B629" t="str">
            <v>(교량구조물용)</v>
          </cell>
          <cell r="C629">
            <v>2381</v>
          </cell>
          <cell r="D629" t="str">
            <v>공㎥</v>
          </cell>
          <cell r="E629">
            <v>17339</v>
          </cell>
          <cell r="F629">
            <v>41284159</v>
          </cell>
        </row>
        <row r="630">
          <cell r="A630" t="str">
            <v>8)표면처리</v>
          </cell>
        </row>
        <row r="631">
          <cell r="A631" t="str">
            <v>슬라브 양생</v>
          </cell>
          <cell r="B631" t="str">
            <v>(피막양생)</v>
          </cell>
          <cell r="C631">
            <v>453</v>
          </cell>
          <cell r="D631" t="str">
            <v>㎡</v>
          </cell>
          <cell r="E631">
            <v>313</v>
          </cell>
          <cell r="F631">
            <v>141789</v>
          </cell>
        </row>
        <row r="632">
          <cell r="A632" t="str">
            <v>면고르기</v>
          </cell>
          <cell r="B632" t="str">
            <v>(교량슬라브면)</v>
          </cell>
          <cell r="C632">
            <v>453</v>
          </cell>
          <cell r="D632" t="str">
            <v>㎡</v>
          </cell>
          <cell r="E632">
            <v>544</v>
          </cell>
          <cell r="F632">
            <v>246432</v>
          </cell>
        </row>
        <row r="633">
          <cell r="A633" t="str">
            <v>교면 방수</v>
          </cell>
          <cell r="B633" t="str">
            <v>(침투식)</v>
          </cell>
          <cell r="C633">
            <v>453</v>
          </cell>
          <cell r="D633" t="str">
            <v>㎡</v>
          </cell>
          <cell r="E633">
            <v>2785</v>
          </cell>
          <cell r="F633">
            <v>1261605</v>
          </cell>
        </row>
        <row r="634">
          <cell r="A634" t="str">
            <v>9)교명판 및 설명판</v>
          </cell>
        </row>
        <row r="635">
          <cell r="A635" t="str">
            <v>교명주</v>
          </cell>
          <cell r="B635" t="str">
            <v>(화강석,600×600×1250mm)</v>
          </cell>
          <cell r="C635">
            <v>4</v>
          </cell>
          <cell r="D635" t="str">
            <v>개소</v>
          </cell>
          <cell r="E635">
            <v>1300000</v>
          </cell>
          <cell r="F635">
            <v>5200000</v>
          </cell>
        </row>
        <row r="636">
          <cell r="A636" t="str">
            <v>교명판</v>
          </cell>
          <cell r="B636" t="str">
            <v>(황동,450×200×10㎜)</v>
          </cell>
          <cell r="C636">
            <v>2</v>
          </cell>
          <cell r="D636" t="str">
            <v>개</v>
          </cell>
          <cell r="E636">
            <v>82000</v>
          </cell>
          <cell r="F636">
            <v>164000</v>
          </cell>
        </row>
        <row r="637">
          <cell r="A637" t="str">
            <v>설명판</v>
          </cell>
          <cell r="B637" t="str">
            <v>(황동,350×250×10㎜)</v>
          </cell>
          <cell r="C637">
            <v>2</v>
          </cell>
          <cell r="D637" t="str">
            <v>개</v>
          </cell>
          <cell r="E637">
            <v>45000</v>
          </cell>
          <cell r="F637">
            <v>90000</v>
          </cell>
        </row>
        <row r="638">
          <cell r="A638" t="str">
            <v>10)측량 기준점 설치</v>
          </cell>
          <cell r="C638">
            <v>1</v>
          </cell>
          <cell r="D638" t="str">
            <v>개</v>
          </cell>
          <cell r="E638">
            <v>25007</v>
          </cell>
          <cell r="F638">
            <v>25007</v>
          </cell>
        </row>
        <row r="639">
          <cell r="A639" t="str">
            <v>11)전 선 관</v>
          </cell>
          <cell r="B639" t="str">
            <v>(강관φ100mm)</v>
          </cell>
          <cell r="C639">
            <v>51</v>
          </cell>
          <cell r="D639" t="str">
            <v>m</v>
          </cell>
          <cell r="E639">
            <v>29640</v>
          </cell>
          <cell r="F639">
            <v>1511640</v>
          </cell>
        </row>
        <row r="640">
          <cell r="A640" t="str">
            <v>12)철근가공조립</v>
          </cell>
        </row>
        <row r="641">
          <cell r="A641" t="str">
            <v>철근가공 및 조립</v>
          </cell>
          <cell r="B641" t="str">
            <v>보 통</v>
          </cell>
          <cell r="C641">
            <v>23.164999999999999</v>
          </cell>
          <cell r="D641" t="str">
            <v>TON</v>
          </cell>
          <cell r="E641">
            <v>363984</v>
          </cell>
          <cell r="F641">
            <v>8431689</v>
          </cell>
        </row>
        <row r="642">
          <cell r="A642" t="str">
            <v>철근가공 및 조립</v>
          </cell>
          <cell r="B642" t="str">
            <v>복 잡</v>
          </cell>
          <cell r="C642">
            <v>183.98599999999999</v>
          </cell>
          <cell r="D642" t="str">
            <v>TON</v>
          </cell>
          <cell r="E642">
            <v>456666</v>
          </cell>
          <cell r="F642">
            <v>84020150</v>
          </cell>
        </row>
        <row r="643">
          <cell r="A643" t="str">
            <v>13)다웰바 설치</v>
          </cell>
          <cell r="C643">
            <v>118</v>
          </cell>
          <cell r="D643" t="str">
            <v>EA</v>
          </cell>
          <cell r="E643">
            <v>6278</v>
          </cell>
          <cell r="F643">
            <v>740804</v>
          </cell>
        </row>
        <row r="644">
          <cell r="A644" t="str">
            <v>14)타르페이퍼 설치</v>
          </cell>
          <cell r="B644" t="str">
            <v>t = 5mm</v>
          </cell>
          <cell r="C644">
            <v>14</v>
          </cell>
          <cell r="D644" t="str">
            <v>M2</v>
          </cell>
          <cell r="E644">
            <v>13117</v>
          </cell>
          <cell r="F644">
            <v>183638</v>
          </cell>
        </row>
        <row r="645">
          <cell r="A645" t="str">
            <v>15)스페이서 설치</v>
          </cell>
        </row>
        <row r="646">
          <cell r="A646" t="str">
            <v>스페이서 설치</v>
          </cell>
          <cell r="B646" t="str">
            <v>수직부</v>
          </cell>
          <cell r="C646">
            <v>911</v>
          </cell>
          <cell r="D646" t="str">
            <v>M2</v>
          </cell>
          <cell r="E646">
            <v>230</v>
          </cell>
          <cell r="F646">
            <v>209530</v>
          </cell>
        </row>
        <row r="647">
          <cell r="A647" t="str">
            <v>스페이서 설치</v>
          </cell>
          <cell r="B647" t="str">
            <v>수평부</v>
          </cell>
          <cell r="C647">
            <v>700</v>
          </cell>
          <cell r="D647" t="str">
            <v>M2</v>
          </cell>
          <cell r="E647">
            <v>230</v>
          </cell>
          <cell r="F647">
            <v>161000</v>
          </cell>
        </row>
        <row r="648">
          <cell r="A648" t="str">
            <v>16)스치로폴 채움</v>
          </cell>
        </row>
        <row r="649">
          <cell r="A649" t="str">
            <v>스치로폴</v>
          </cell>
          <cell r="B649" t="str">
            <v>t = 10mm</v>
          </cell>
          <cell r="C649">
            <v>55</v>
          </cell>
          <cell r="D649" t="str">
            <v>M2</v>
          </cell>
          <cell r="E649">
            <v>1898</v>
          </cell>
          <cell r="F649">
            <v>104390</v>
          </cell>
        </row>
        <row r="650">
          <cell r="A650" t="str">
            <v>스치로폴</v>
          </cell>
          <cell r="B650" t="str">
            <v>t = 20mm</v>
          </cell>
          <cell r="C650">
            <v>18</v>
          </cell>
          <cell r="D650" t="str">
            <v>M2</v>
          </cell>
          <cell r="E650">
            <v>2441</v>
          </cell>
          <cell r="F650">
            <v>43938</v>
          </cell>
        </row>
        <row r="651">
          <cell r="A651" t="str">
            <v>17)NOTCH 설치</v>
          </cell>
          <cell r="C651">
            <v>31</v>
          </cell>
          <cell r="D651" t="str">
            <v>M</v>
          </cell>
          <cell r="E651">
            <v>10000</v>
          </cell>
          <cell r="F651">
            <v>310000</v>
          </cell>
        </row>
        <row r="652">
          <cell r="A652" t="str">
            <v>18)배면방수(아스팔트 코팅)</v>
          </cell>
          <cell r="C652">
            <v>390</v>
          </cell>
          <cell r="D652" t="str">
            <v>M2</v>
          </cell>
          <cell r="E652">
            <v>4406</v>
          </cell>
          <cell r="F652">
            <v>1718340</v>
          </cell>
        </row>
        <row r="653">
          <cell r="A653" t="str">
            <v>19)난 간</v>
          </cell>
          <cell r="B653" t="str">
            <v>알미늄, H=0.65m</v>
          </cell>
          <cell r="C653">
            <v>43</v>
          </cell>
          <cell r="D653" t="str">
            <v>m</v>
          </cell>
          <cell r="E653">
            <v>85000</v>
          </cell>
          <cell r="F653">
            <v>3655000</v>
          </cell>
        </row>
        <row r="654">
          <cell r="A654" t="str">
            <v>20)교  면   포  장</v>
          </cell>
        </row>
        <row r="655">
          <cell r="A655" t="str">
            <v>택 코 팅</v>
          </cell>
          <cell r="B655" t="str">
            <v>RSC-4, 30ℓ/a</v>
          </cell>
          <cell r="C655">
            <v>9</v>
          </cell>
          <cell r="D655" t="str">
            <v>a</v>
          </cell>
          <cell r="E655">
            <v>17382</v>
          </cell>
          <cell r="F655">
            <v>156438</v>
          </cell>
        </row>
        <row r="656">
          <cell r="A656" t="str">
            <v>아스콘포장</v>
          </cell>
          <cell r="B656" t="str">
            <v>표층, t=8.0㎝</v>
          </cell>
          <cell r="C656">
            <v>9</v>
          </cell>
          <cell r="D656" t="str">
            <v>a</v>
          </cell>
          <cell r="E656">
            <v>55854</v>
          </cell>
          <cell r="F656">
            <v>502686</v>
          </cell>
        </row>
        <row r="657">
          <cell r="A657" t="str">
            <v>원동3교 (RAHMEN)</v>
          </cell>
        </row>
        <row r="658">
          <cell r="A658" t="str">
            <v>1) 구조물 터파기</v>
          </cell>
        </row>
        <row r="659">
          <cell r="A659" t="str">
            <v>구조물 터파기</v>
          </cell>
          <cell r="B659" t="str">
            <v>(육상토사,0~2m)</v>
          </cell>
          <cell r="C659">
            <v>3980</v>
          </cell>
          <cell r="D659" t="str">
            <v>㎥</v>
          </cell>
          <cell r="E659">
            <v>3161</v>
          </cell>
          <cell r="F659">
            <v>12580780</v>
          </cell>
        </row>
        <row r="660">
          <cell r="A660" t="str">
            <v>구조물 터파기</v>
          </cell>
          <cell r="B660" t="str">
            <v>(육상토사,2~4m)</v>
          </cell>
          <cell r="C660">
            <v>1936</v>
          </cell>
          <cell r="D660" t="str">
            <v>㎥</v>
          </cell>
          <cell r="E660">
            <v>4598</v>
          </cell>
          <cell r="F660">
            <v>8901728</v>
          </cell>
        </row>
        <row r="661">
          <cell r="A661" t="str">
            <v>구조물 터파기</v>
          </cell>
          <cell r="B661" t="str">
            <v>(육상토사,4~6m)</v>
          </cell>
          <cell r="C661">
            <v>1239</v>
          </cell>
          <cell r="D661" t="str">
            <v>㎥</v>
          </cell>
          <cell r="E661">
            <v>6133</v>
          </cell>
          <cell r="F661">
            <v>7598787</v>
          </cell>
        </row>
        <row r="662">
          <cell r="A662" t="str">
            <v>구조물 터파기</v>
          </cell>
          <cell r="B662" t="str">
            <v>(육상토사,6~8m)</v>
          </cell>
          <cell r="C662">
            <v>917</v>
          </cell>
          <cell r="D662" t="str">
            <v>㎥</v>
          </cell>
          <cell r="E662">
            <v>7968</v>
          </cell>
          <cell r="F662">
            <v>7306656</v>
          </cell>
        </row>
        <row r="663">
          <cell r="A663" t="str">
            <v>2)되메우기 및 다짐</v>
          </cell>
          <cell r="C663">
            <v>5954</v>
          </cell>
          <cell r="D663" t="str">
            <v>M3</v>
          </cell>
          <cell r="E663">
            <v>3385</v>
          </cell>
          <cell r="F663">
            <v>20154290</v>
          </cell>
        </row>
        <row r="664">
          <cell r="A664" t="str">
            <v>3)뒷 채 움</v>
          </cell>
          <cell r="B664" t="str">
            <v>(보조기층재)</v>
          </cell>
          <cell r="C664">
            <v>1117</v>
          </cell>
          <cell r="D664" t="str">
            <v>㎥</v>
          </cell>
          <cell r="E664">
            <v>16460</v>
          </cell>
          <cell r="F664">
            <v>18385820</v>
          </cell>
        </row>
        <row r="665">
          <cell r="A665" t="str">
            <v>4) 콘크리트타설</v>
          </cell>
        </row>
        <row r="666">
          <cell r="A666" t="str">
            <v>콘크리트 타설</v>
          </cell>
          <cell r="B666" t="str">
            <v>(무근구조물)</v>
          </cell>
          <cell r="C666">
            <v>115</v>
          </cell>
          <cell r="D666" t="str">
            <v>㎥</v>
          </cell>
          <cell r="E666">
            <v>20803</v>
          </cell>
          <cell r="F666">
            <v>2392345</v>
          </cell>
        </row>
        <row r="667">
          <cell r="A667" t="str">
            <v>콘크리트 타설</v>
          </cell>
          <cell r="B667" t="str">
            <v>(철근,진동기,펌프카)</v>
          </cell>
          <cell r="C667">
            <v>1294</v>
          </cell>
          <cell r="D667" t="str">
            <v>㎥</v>
          </cell>
          <cell r="E667">
            <v>10947</v>
          </cell>
          <cell r="F667">
            <v>14165418</v>
          </cell>
        </row>
        <row r="668">
          <cell r="A668" t="str">
            <v>5) 거푸집공</v>
          </cell>
        </row>
        <row r="669">
          <cell r="A669" t="str">
            <v>합판 거푸집</v>
          </cell>
          <cell r="B669" t="str">
            <v>(3회, 0~ 7m)</v>
          </cell>
          <cell r="C669">
            <v>1254</v>
          </cell>
          <cell r="D669" t="str">
            <v>㎡</v>
          </cell>
          <cell r="E669">
            <v>22050</v>
          </cell>
          <cell r="F669">
            <v>27650700</v>
          </cell>
        </row>
        <row r="670">
          <cell r="A670" t="str">
            <v>합판 거푸집</v>
          </cell>
          <cell r="B670" t="str">
            <v>(3회, 7~10m)</v>
          </cell>
          <cell r="C670">
            <v>131</v>
          </cell>
          <cell r="D670" t="str">
            <v>M2</v>
          </cell>
          <cell r="E670">
            <v>23476</v>
          </cell>
          <cell r="F670">
            <v>3075356</v>
          </cell>
        </row>
        <row r="671">
          <cell r="A671" t="str">
            <v>합판 거푸집</v>
          </cell>
          <cell r="B671" t="str">
            <v>(4회)</v>
          </cell>
          <cell r="C671">
            <v>268</v>
          </cell>
          <cell r="D671" t="str">
            <v>㎡</v>
          </cell>
          <cell r="E671">
            <v>19038</v>
          </cell>
          <cell r="F671">
            <v>5102184</v>
          </cell>
        </row>
        <row r="672">
          <cell r="A672" t="str">
            <v>합판 거푸집</v>
          </cell>
          <cell r="B672" t="str">
            <v>(6회)</v>
          </cell>
          <cell r="C672">
            <v>29</v>
          </cell>
          <cell r="D672" t="str">
            <v>㎡</v>
          </cell>
          <cell r="E672">
            <v>15879</v>
          </cell>
          <cell r="F672">
            <v>460491</v>
          </cell>
        </row>
        <row r="673">
          <cell r="A673" t="str">
            <v>무늬거푸집</v>
          </cell>
          <cell r="C673">
            <v>491</v>
          </cell>
          <cell r="D673" t="str">
            <v>M2</v>
          </cell>
          <cell r="E673">
            <v>29285</v>
          </cell>
          <cell r="F673">
            <v>14378935</v>
          </cell>
        </row>
        <row r="674">
          <cell r="A674" t="str">
            <v>코팅 거푸집</v>
          </cell>
          <cell r="B674" t="str">
            <v>(3회)</v>
          </cell>
          <cell r="C674">
            <v>613</v>
          </cell>
          <cell r="D674" t="str">
            <v>㎡</v>
          </cell>
          <cell r="E674">
            <v>22050</v>
          </cell>
          <cell r="F674">
            <v>13516650</v>
          </cell>
        </row>
        <row r="675">
          <cell r="A675" t="str">
            <v>원형거푸집 3회</v>
          </cell>
          <cell r="C675">
            <v>1</v>
          </cell>
          <cell r="D675" t="str">
            <v>M2</v>
          </cell>
          <cell r="E675">
            <v>48522</v>
          </cell>
          <cell r="F675">
            <v>48522</v>
          </cell>
        </row>
        <row r="676">
          <cell r="A676" t="str">
            <v>6) 강관 비계</v>
          </cell>
          <cell r="C676">
            <v>1369</v>
          </cell>
          <cell r="D676" t="str">
            <v>㎡</v>
          </cell>
          <cell r="E676">
            <v>10525</v>
          </cell>
          <cell r="F676">
            <v>14408725</v>
          </cell>
        </row>
        <row r="677">
          <cell r="A677" t="str">
            <v>7) 동바리공</v>
          </cell>
        </row>
        <row r="678">
          <cell r="A678" t="str">
            <v>강관 동바리</v>
          </cell>
          <cell r="B678" t="str">
            <v>(교량구조물용)</v>
          </cell>
          <cell r="C678">
            <v>3098</v>
          </cell>
          <cell r="D678" t="str">
            <v>공㎥</v>
          </cell>
          <cell r="E678">
            <v>17339</v>
          </cell>
          <cell r="F678">
            <v>53716222</v>
          </cell>
        </row>
        <row r="679">
          <cell r="A679" t="str">
            <v>8)표면처리</v>
          </cell>
        </row>
        <row r="680">
          <cell r="A680" t="str">
            <v>슬라브 양생</v>
          </cell>
          <cell r="B680" t="str">
            <v>(피막양생)</v>
          </cell>
          <cell r="C680">
            <v>229</v>
          </cell>
          <cell r="D680" t="str">
            <v>㎡</v>
          </cell>
          <cell r="E680">
            <v>313</v>
          </cell>
          <cell r="F680">
            <v>71677</v>
          </cell>
        </row>
        <row r="681">
          <cell r="A681" t="str">
            <v>면고르기</v>
          </cell>
          <cell r="B681" t="str">
            <v>(교량슬라브면)</v>
          </cell>
          <cell r="C681">
            <v>229</v>
          </cell>
          <cell r="D681" t="str">
            <v>㎡</v>
          </cell>
          <cell r="E681">
            <v>544</v>
          </cell>
          <cell r="F681">
            <v>124576</v>
          </cell>
        </row>
        <row r="682">
          <cell r="A682" t="str">
            <v>교면 방수</v>
          </cell>
          <cell r="B682" t="str">
            <v>(침투식)</v>
          </cell>
          <cell r="C682">
            <v>229</v>
          </cell>
          <cell r="D682" t="str">
            <v>㎡</v>
          </cell>
          <cell r="E682">
            <v>2785</v>
          </cell>
          <cell r="F682">
            <v>637765</v>
          </cell>
        </row>
        <row r="683">
          <cell r="A683" t="str">
            <v>9)교명판 및 설명판</v>
          </cell>
        </row>
        <row r="684">
          <cell r="A684" t="str">
            <v>교명주</v>
          </cell>
          <cell r="B684" t="str">
            <v>(화강석,600×600×1250mm)</v>
          </cell>
          <cell r="C684">
            <v>2</v>
          </cell>
          <cell r="D684" t="str">
            <v>개소</v>
          </cell>
          <cell r="E684">
            <v>1300000</v>
          </cell>
          <cell r="F684">
            <v>2600000</v>
          </cell>
        </row>
        <row r="685">
          <cell r="A685" t="str">
            <v>교명판</v>
          </cell>
          <cell r="B685" t="str">
            <v>(황동,450×200×10㎜)</v>
          </cell>
          <cell r="C685">
            <v>1</v>
          </cell>
          <cell r="D685" t="str">
            <v>개</v>
          </cell>
          <cell r="E685">
            <v>82000</v>
          </cell>
          <cell r="F685">
            <v>82000</v>
          </cell>
        </row>
        <row r="686">
          <cell r="A686" t="str">
            <v>설명판</v>
          </cell>
          <cell r="B686" t="str">
            <v>(황동,350×250×10㎜)</v>
          </cell>
          <cell r="C686">
            <v>1</v>
          </cell>
          <cell r="D686" t="str">
            <v>개</v>
          </cell>
          <cell r="E686">
            <v>45000</v>
          </cell>
          <cell r="F686">
            <v>45000</v>
          </cell>
        </row>
        <row r="687">
          <cell r="A687" t="str">
            <v>10)전 선 관</v>
          </cell>
          <cell r="B687" t="str">
            <v>(강관φ100mm)</v>
          </cell>
          <cell r="C687">
            <v>73</v>
          </cell>
          <cell r="D687" t="str">
            <v>m</v>
          </cell>
          <cell r="E687">
            <v>29640</v>
          </cell>
          <cell r="F687">
            <v>2163720</v>
          </cell>
        </row>
        <row r="688">
          <cell r="A688" t="str">
            <v>11)철근가공조립</v>
          </cell>
        </row>
        <row r="689">
          <cell r="A689" t="str">
            <v>철근가공 및 조립</v>
          </cell>
          <cell r="B689" t="str">
            <v>보 통</v>
          </cell>
          <cell r="C689">
            <v>79.198999999999998</v>
          </cell>
          <cell r="D689" t="str">
            <v>TON</v>
          </cell>
          <cell r="E689">
            <v>363984</v>
          </cell>
          <cell r="F689">
            <v>28827168</v>
          </cell>
        </row>
        <row r="690">
          <cell r="A690" t="str">
            <v>철근가공 및 조립</v>
          </cell>
          <cell r="B690" t="str">
            <v>복 잡</v>
          </cell>
          <cell r="C690">
            <v>88.646000000000001</v>
          </cell>
          <cell r="D690" t="str">
            <v>TON</v>
          </cell>
          <cell r="E690">
            <v>456666</v>
          </cell>
          <cell r="F690">
            <v>40481614</v>
          </cell>
        </row>
        <row r="691">
          <cell r="A691" t="str">
            <v>12)다웰바 설치</v>
          </cell>
          <cell r="C691">
            <v>52</v>
          </cell>
          <cell r="D691" t="str">
            <v>EA</v>
          </cell>
          <cell r="E691">
            <v>6278</v>
          </cell>
          <cell r="F691">
            <v>326456</v>
          </cell>
        </row>
        <row r="692">
          <cell r="A692" t="str">
            <v>13)타르페이퍼 설치</v>
          </cell>
          <cell r="B692" t="str">
            <v>t = 5mm</v>
          </cell>
          <cell r="C692">
            <v>6</v>
          </cell>
          <cell r="D692" t="str">
            <v>M2</v>
          </cell>
          <cell r="E692">
            <v>13117</v>
          </cell>
          <cell r="F692">
            <v>78702</v>
          </cell>
        </row>
        <row r="693">
          <cell r="A693" t="str">
            <v>14)스페이서 설치</v>
          </cell>
        </row>
        <row r="694">
          <cell r="A694" t="str">
            <v>스페이서 설치</v>
          </cell>
          <cell r="B694" t="str">
            <v>수직부</v>
          </cell>
          <cell r="C694">
            <v>1238</v>
          </cell>
          <cell r="D694" t="str">
            <v>M2</v>
          </cell>
          <cell r="E694">
            <v>230</v>
          </cell>
          <cell r="F694">
            <v>284740</v>
          </cell>
        </row>
        <row r="695">
          <cell r="A695" t="str">
            <v>스페이서 설치</v>
          </cell>
          <cell r="B695" t="str">
            <v>수평부</v>
          </cell>
          <cell r="C695">
            <v>774</v>
          </cell>
          <cell r="D695" t="str">
            <v>M2</v>
          </cell>
          <cell r="E695">
            <v>230</v>
          </cell>
          <cell r="F695">
            <v>178020</v>
          </cell>
        </row>
        <row r="696">
          <cell r="A696" t="str">
            <v>15)스치로폴 채움</v>
          </cell>
        </row>
        <row r="697">
          <cell r="A697" t="str">
            <v>스치로폴</v>
          </cell>
          <cell r="B697" t="str">
            <v>t = 10mm</v>
          </cell>
          <cell r="C697">
            <v>56</v>
          </cell>
          <cell r="D697" t="str">
            <v>M2</v>
          </cell>
          <cell r="E697">
            <v>1898</v>
          </cell>
          <cell r="F697">
            <v>106288</v>
          </cell>
        </row>
        <row r="698">
          <cell r="A698" t="str">
            <v>스치로폴</v>
          </cell>
          <cell r="B698" t="str">
            <v>t = 20mm</v>
          </cell>
          <cell r="C698">
            <v>41</v>
          </cell>
          <cell r="D698" t="str">
            <v>M2</v>
          </cell>
          <cell r="E698">
            <v>2441</v>
          </cell>
          <cell r="F698">
            <v>100081</v>
          </cell>
        </row>
        <row r="699">
          <cell r="A699" t="str">
            <v>16)세굴방지용 사석 채움</v>
          </cell>
          <cell r="B699" t="str">
            <v>(100㎏/개)</v>
          </cell>
          <cell r="C699">
            <v>315</v>
          </cell>
          <cell r="D699" t="str">
            <v>㎥</v>
          </cell>
          <cell r="E699">
            <v>30658</v>
          </cell>
          <cell r="F699">
            <v>9657270</v>
          </cell>
        </row>
        <row r="700">
          <cell r="A700" t="str">
            <v>17)NOTCH 설치</v>
          </cell>
          <cell r="C700">
            <v>37</v>
          </cell>
          <cell r="D700" t="str">
            <v>M</v>
          </cell>
          <cell r="E700">
            <v>10000</v>
          </cell>
          <cell r="F700">
            <v>370000</v>
          </cell>
        </row>
        <row r="701">
          <cell r="A701" t="str">
            <v>19)부 직 포</v>
          </cell>
          <cell r="C701">
            <v>388</v>
          </cell>
          <cell r="D701" t="str">
            <v>㎡</v>
          </cell>
          <cell r="E701">
            <v>1604</v>
          </cell>
          <cell r="F701">
            <v>622352</v>
          </cell>
        </row>
        <row r="702">
          <cell r="A702" t="str">
            <v>20)드레인보드</v>
          </cell>
          <cell r="C702">
            <v>388</v>
          </cell>
          <cell r="D702" t="str">
            <v>㎡</v>
          </cell>
          <cell r="E702">
            <v>5200</v>
          </cell>
          <cell r="F702">
            <v>2017600</v>
          </cell>
        </row>
        <row r="703">
          <cell r="A703" t="str">
            <v>21)P.V.C PIPE</v>
          </cell>
          <cell r="B703" t="str">
            <v>φ100mm</v>
          </cell>
          <cell r="C703">
            <v>8</v>
          </cell>
          <cell r="D703" t="str">
            <v>M</v>
          </cell>
          <cell r="E703">
            <v>4473</v>
          </cell>
          <cell r="F703">
            <v>35784</v>
          </cell>
        </row>
        <row r="704">
          <cell r="A704" t="str">
            <v>22)지 수 판</v>
          </cell>
          <cell r="B704" t="str">
            <v>PVC, 200×5㎜</v>
          </cell>
          <cell r="C704">
            <v>47</v>
          </cell>
          <cell r="D704" t="str">
            <v>m</v>
          </cell>
          <cell r="E704">
            <v>14840</v>
          </cell>
          <cell r="F704">
            <v>697480</v>
          </cell>
        </row>
        <row r="705">
          <cell r="A705" t="str">
            <v>23)배면방수(아스팔트 코팅)</v>
          </cell>
          <cell r="C705">
            <v>365</v>
          </cell>
          <cell r="D705" t="str">
            <v>M2</v>
          </cell>
          <cell r="E705">
            <v>4406</v>
          </cell>
          <cell r="F705">
            <v>1608190</v>
          </cell>
        </row>
        <row r="706">
          <cell r="A706" t="str">
            <v>24)교  면   포  장</v>
          </cell>
        </row>
        <row r="707">
          <cell r="A707" t="str">
            <v>택 코 팅</v>
          </cell>
          <cell r="B707" t="str">
            <v>RSC-4, 30ℓ/a</v>
          </cell>
          <cell r="C707">
            <v>2</v>
          </cell>
          <cell r="D707" t="str">
            <v>a</v>
          </cell>
          <cell r="E707">
            <v>17382</v>
          </cell>
          <cell r="F707">
            <v>34764</v>
          </cell>
        </row>
        <row r="708">
          <cell r="A708" t="str">
            <v>아스콘포장</v>
          </cell>
          <cell r="B708" t="str">
            <v>표층, t=8.0㎝</v>
          </cell>
          <cell r="C708">
            <v>2</v>
          </cell>
          <cell r="D708" t="str">
            <v>a</v>
          </cell>
          <cell r="E708">
            <v>55854</v>
          </cell>
          <cell r="F708">
            <v>111708</v>
          </cell>
        </row>
        <row r="709">
          <cell r="A709" t="str">
            <v>원동4교 (RAHMEN)</v>
          </cell>
        </row>
        <row r="710">
          <cell r="A710" t="str">
            <v>1) 구조물 터파기</v>
          </cell>
        </row>
        <row r="711">
          <cell r="A711" t="str">
            <v>구조물 터파기</v>
          </cell>
          <cell r="B711" t="str">
            <v>(육상토사,0~2m)</v>
          </cell>
          <cell r="C711">
            <v>2725</v>
          </cell>
          <cell r="D711" t="str">
            <v>㎥</v>
          </cell>
          <cell r="E711">
            <v>3161</v>
          </cell>
          <cell r="F711">
            <v>8613725</v>
          </cell>
        </row>
        <row r="712">
          <cell r="A712" t="str">
            <v>구조물 터파기</v>
          </cell>
          <cell r="B712" t="str">
            <v>(육상토사,2~4m)</v>
          </cell>
          <cell r="C712">
            <v>832</v>
          </cell>
          <cell r="D712" t="str">
            <v>㎥</v>
          </cell>
          <cell r="E712">
            <v>4598</v>
          </cell>
          <cell r="F712">
            <v>3825536</v>
          </cell>
        </row>
        <row r="713">
          <cell r="A713" t="str">
            <v>2)되메우기 및 다짐</v>
          </cell>
          <cell r="C713">
            <v>2944</v>
          </cell>
          <cell r="D713" t="str">
            <v>M3</v>
          </cell>
          <cell r="E713">
            <v>3385</v>
          </cell>
          <cell r="F713">
            <v>9965440</v>
          </cell>
        </row>
        <row r="714">
          <cell r="A714" t="str">
            <v>3) 뒷채움잡석</v>
          </cell>
          <cell r="C714">
            <v>515</v>
          </cell>
          <cell r="D714" t="str">
            <v>M3</v>
          </cell>
          <cell r="E714">
            <v>16460</v>
          </cell>
          <cell r="F714">
            <v>8476900</v>
          </cell>
        </row>
        <row r="715">
          <cell r="A715" t="str">
            <v>4) 콘크리트타설</v>
          </cell>
        </row>
        <row r="716">
          <cell r="A716" t="str">
            <v>콘크리트 타설</v>
          </cell>
          <cell r="B716" t="str">
            <v>(무근구조물)</v>
          </cell>
          <cell r="C716">
            <v>155</v>
          </cell>
          <cell r="D716" t="str">
            <v>㎥</v>
          </cell>
          <cell r="E716">
            <v>20803</v>
          </cell>
          <cell r="F716">
            <v>3224465</v>
          </cell>
        </row>
        <row r="717">
          <cell r="A717" t="str">
            <v>콘크리트 타설</v>
          </cell>
          <cell r="B717" t="str">
            <v>(철근,진동기,펌프카)</v>
          </cell>
          <cell r="C717">
            <v>1356</v>
          </cell>
          <cell r="D717" t="str">
            <v>㎥</v>
          </cell>
          <cell r="E717">
            <v>10947</v>
          </cell>
          <cell r="F717">
            <v>14844132</v>
          </cell>
        </row>
        <row r="718">
          <cell r="A718" t="str">
            <v>5) 거푸집공</v>
          </cell>
        </row>
        <row r="719">
          <cell r="A719" t="str">
            <v>합판 거푸집</v>
          </cell>
          <cell r="B719" t="str">
            <v>(3회, 0~ 7m)</v>
          </cell>
          <cell r="C719">
            <v>616</v>
          </cell>
          <cell r="D719" t="str">
            <v>㎡</v>
          </cell>
          <cell r="E719">
            <v>22050</v>
          </cell>
          <cell r="F719">
            <v>13582800</v>
          </cell>
        </row>
        <row r="720">
          <cell r="A720" t="str">
            <v>합판 거푸집</v>
          </cell>
          <cell r="B720" t="str">
            <v>(4회)</v>
          </cell>
          <cell r="C720">
            <v>262</v>
          </cell>
          <cell r="D720" t="str">
            <v>㎡</v>
          </cell>
          <cell r="E720">
            <v>19038</v>
          </cell>
          <cell r="F720">
            <v>4987956</v>
          </cell>
        </row>
        <row r="721">
          <cell r="A721" t="str">
            <v>합판 거푸집</v>
          </cell>
          <cell r="B721" t="str">
            <v>(6회)</v>
          </cell>
          <cell r="C721">
            <v>26</v>
          </cell>
          <cell r="D721" t="str">
            <v>㎡</v>
          </cell>
          <cell r="E721">
            <v>15879</v>
          </cell>
          <cell r="F721">
            <v>412854</v>
          </cell>
        </row>
        <row r="722">
          <cell r="A722" t="str">
            <v>무늬거푸집</v>
          </cell>
          <cell r="C722">
            <v>444</v>
          </cell>
          <cell r="D722" t="str">
            <v>M2</v>
          </cell>
          <cell r="E722">
            <v>29285</v>
          </cell>
          <cell r="F722">
            <v>13002540</v>
          </cell>
        </row>
        <row r="723">
          <cell r="A723" t="str">
            <v>코팅 거푸집</v>
          </cell>
          <cell r="B723" t="str">
            <v>(3회)</v>
          </cell>
          <cell r="C723">
            <v>826</v>
          </cell>
          <cell r="D723" t="str">
            <v>㎡</v>
          </cell>
          <cell r="E723">
            <v>22050</v>
          </cell>
          <cell r="F723">
            <v>18213300</v>
          </cell>
        </row>
        <row r="724">
          <cell r="A724" t="str">
            <v>원형거푸집 3회</v>
          </cell>
          <cell r="C724">
            <v>7</v>
          </cell>
          <cell r="D724" t="str">
            <v>M2</v>
          </cell>
          <cell r="E724">
            <v>48522</v>
          </cell>
          <cell r="F724">
            <v>339654</v>
          </cell>
        </row>
        <row r="725">
          <cell r="A725" t="str">
            <v>6) 강관 비계</v>
          </cell>
          <cell r="C725">
            <v>1105</v>
          </cell>
          <cell r="D725" t="str">
            <v>㎡</v>
          </cell>
          <cell r="E725">
            <v>10525</v>
          </cell>
          <cell r="F725">
            <v>11630125</v>
          </cell>
        </row>
        <row r="726">
          <cell r="A726" t="str">
            <v>7) 동바리공</v>
          </cell>
        </row>
        <row r="727">
          <cell r="A727" t="str">
            <v>강관 동바리</v>
          </cell>
          <cell r="B727" t="str">
            <v>(교량구조물용)</v>
          </cell>
          <cell r="C727">
            <v>1652</v>
          </cell>
          <cell r="D727" t="str">
            <v>공㎥</v>
          </cell>
          <cell r="E727">
            <v>17339</v>
          </cell>
          <cell r="F727">
            <v>28644028</v>
          </cell>
        </row>
        <row r="728">
          <cell r="A728" t="str">
            <v>8)표면처리</v>
          </cell>
        </row>
        <row r="729">
          <cell r="A729" t="str">
            <v>슬라브 양생</v>
          </cell>
          <cell r="B729" t="str">
            <v>(피막양생)</v>
          </cell>
          <cell r="C729">
            <v>259</v>
          </cell>
          <cell r="D729" t="str">
            <v>㎡</v>
          </cell>
          <cell r="E729">
            <v>313</v>
          </cell>
          <cell r="F729">
            <v>81067</v>
          </cell>
        </row>
        <row r="730">
          <cell r="A730" t="str">
            <v>면고르기</v>
          </cell>
          <cell r="B730" t="str">
            <v>(교량슬라브면)</v>
          </cell>
          <cell r="C730">
            <v>259</v>
          </cell>
          <cell r="D730" t="str">
            <v>㎡</v>
          </cell>
          <cell r="E730">
            <v>544</v>
          </cell>
          <cell r="F730">
            <v>140896</v>
          </cell>
        </row>
        <row r="731">
          <cell r="A731" t="str">
            <v>교면 방수</v>
          </cell>
          <cell r="B731" t="str">
            <v>(침투식)</v>
          </cell>
          <cell r="C731">
            <v>259</v>
          </cell>
          <cell r="D731" t="str">
            <v>㎡</v>
          </cell>
          <cell r="E731">
            <v>2785</v>
          </cell>
          <cell r="F731">
            <v>721315</v>
          </cell>
        </row>
        <row r="732">
          <cell r="A732" t="str">
            <v>9)교명판 및 설명판</v>
          </cell>
        </row>
        <row r="733">
          <cell r="A733" t="str">
            <v>교명주</v>
          </cell>
          <cell r="B733" t="str">
            <v>(화강석,600×600×1250mm)</v>
          </cell>
          <cell r="C733">
            <v>2</v>
          </cell>
          <cell r="D733" t="str">
            <v>개소</v>
          </cell>
          <cell r="E733">
            <v>1300000</v>
          </cell>
          <cell r="F733">
            <v>2600000</v>
          </cell>
        </row>
        <row r="734">
          <cell r="A734" t="str">
            <v>교명판</v>
          </cell>
          <cell r="B734" t="str">
            <v>(황동,450×200×10㎜)</v>
          </cell>
          <cell r="C734">
            <v>1</v>
          </cell>
          <cell r="D734" t="str">
            <v>개</v>
          </cell>
          <cell r="E734">
            <v>82000</v>
          </cell>
          <cell r="F734">
            <v>82000</v>
          </cell>
        </row>
        <row r="735">
          <cell r="A735" t="str">
            <v>설명판</v>
          </cell>
          <cell r="B735" t="str">
            <v>(황동,350×250×10㎜)</v>
          </cell>
          <cell r="C735">
            <v>1</v>
          </cell>
          <cell r="D735" t="str">
            <v>개</v>
          </cell>
          <cell r="E735">
            <v>45000</v>
          </cell>
          <cell r="F735">
            <v>45000</v>
          </cell>
        </row>
        <row r="736">
          <cell r="A736" t="str">
            <v>10)측량 기준점 설치</v>
          </cell>
          <cell r="C736">
            <v>1</v>
          </cell>
          <cell r="D736" t="str">
            <v>개</v>
          </cell>
          <cell r="E736">
            <v>25007</v>
          </cell>
          <cell r="F736">
            <v>25007</v>
          </cell>
        </row>
        <row r="737">
          <cell r="A737" t="str">
            <v>11)전 선 관</v>
          </cell>
          <cell r="B737" t="str">
            <v>(강관φ100mm)</v>
          </cell>
          <cell r="C737">
            <v>73</v>
          </cell>
          <cell r="D737" t="str">
            <v>m</v>
          </cell>
          <cell r="E737">
            <v>29640</v>
          </cell>
          <cell r="F737">
            <v>2163720</v>
          </cell>
        </row>
        <row r="738">
          <cell r="A738" t="str">
            <v>12)철근가공조립</v>
          </cell>
        </row>
        <row r="739">
          <cell r="A739" t="str">
            <v>철근가공 및 조립</v>
          </cell>
          <cell r="B739" t="str">
            <v>보 통</v>
          </cell>
          <cell r="C739">
            <v>51.372</v>
          </cell>
          <cell r="D739" t="str">
            <v>TON</v>
          </cell>
          <cell r="E739">
            <v>363984</v>
          </cell>
          <cell r="F739">
            <v>18698586</v>
          </cell>
        </row>
        <row r="740">
          <cell r="A740" t="str">
            <v>철근가공 및 조립</v>
          </cell>
          <cell r="B740" t="str">
            <v>복 잡</v>
          </cell>
          <cell r="C740">
            <v>87.885999999999996</v>
          </cell>
          <cell r="D740" t="str">
            <v>TON</v>
          </cell>
          <cell r="E740">
            <v>456666</v>
          </cell>
          <cell r="F740">
            <v>40134548</v>
          </cell>
        </row>
        <row r="741">
          <cell r="A741" t="str">
            <v>13)다웰바 설치</v>
          </cell>
          <cell r="C741">
            <v>52</v>
          </cell>
          <cell r="D741" t="str">
            <v>EA</v>
          </cell>
          <cell r="E741">
            <v>6278</v>
          </cell>
          <cell r="F741">
            <v>326456</v>
          </cell>
        </row>
        <row r="742">
          <cell r="A742" t="str">
            <v>14)타르페이퍼 설치</v>
          </cell>
          <cell r="B742" t="str">
            <v>t = 5mm</v>
          </cell>
          <cell r="C742">
            <v>12</v>
          </cell>
          <cell r="D742" t="str">
            <v>M2</v>
          </cell>
          <cell r="E742">
            <v>13117</v>
          </cell>
          <cell r="F742">
            <v>157404</v>
          </cell>
        </row>
        <row r="743">
          <cell r="A743" t="str">
            <v>15)스페이서 설치</v>
          </cell>
        </row>
        <row r="744">
          <cell r="A744" t="str">
            <v>스페이서 설치</v>
          </cell>
          <cell r="B744" t="str">
            <v>수직부</v>
          </cell>
          <cell r="C744">
            <v>1073</v>
          </cell>
          <cell r="D744" t="str">
            <v>M2</v>
          </cell>
          <cell r="E744">
            <v>230</v>
          </cell>
          <cell r="F744">
            <v>246790</v>
          </cell>
        </row>
        <row r="745">
          <cell r="A745" t="str">
            <v>스페이서 설치</v>
          </cell>
          <cell r="B745" t="str">
            <v>수평부</v>
          </cell>
          <cell r="C745">
            <v>758</v>
          </cell>
          <cell r="D745" t="str">
            <v>M2</v>
          </cell>
          <cell r="E745">
            <v>230</v>
          </cell>
          <cell r="F745">
            <v>174340</v>
          </cell>
        </row>
        <row r="746">
          <cell r="A746" t="str">
            <v>16)스치로폴 채움</v>
          </cell>
        </row>
        <row r="747">
          <cell r="A747" t="str">
            <v>스치로폴</v>
          </cell>
          <cell r="B747" t="str">
            <v>t = 10mm</v>
          </cell>
          <cell r="C747">
            <v>66</v>
          </cell>
          <cell r="D747" t="str">
            <v>M2</v>
          </cell>
          <cell r="E747">
            <v>1898</v>
          </cell>
          <cell r="F747">
            <v>125268</v>
          </cell>
        </row>
        <row r="748">
          <cell r="A748" t="str">
            <v>스치로폴</v>
          </cell>
          <cell r="B748" t="str">
            <v>t = 20mm</v>
          </cell>
          <cell r="C748">
            <v>28</v>
          </cell>
          <cell r="D748" t="str">
            <v>M2</v>
          </cell>
          <cell r="E748">
            <v>2441</v>
          </cell>
          <cell r="F748">
            <v>68348</v>
          </cell>
        </row>
        <row r="749">
          <cell r="A749" t="str">
            <v>17)세굴방지용 사석 채움</v>
          </cell>
          <cell r="B749" t="str">
            <v>(100㎏/개)</v>
          </cell>
          <cell r="C749">
            <v>870</v>
          </cell>
          <cell r="D749" t="str">
            <v>㎥</v>
          </cell>
          <cell r="E749">
            <v>30658</v>
          </cell>
          <cell r="F749">
            <v>26672460</v>
          </cell>
        </row>
        <row r="750">
          <cell r="A750" t="str">
            <v>18)NOTCH 설치</v>
          </cell>
          <cell r="C750">
            <v>37</v>
          </cell>
          <cell r="D750" t="str">
            <v>M</v>
          </cell>
          <cell r="E750">
            <v>10000</v>
          </cell>
          <cell r="F750">
            <v>370000</v>
          </cell>
        </row>
        <row r="751">
          <cell r="A751" t="str">
            <v>19)부 직 포</v>
          </cell>
          <cell r="C751">
            <v>347</v>
          </cell>
          <cell r="D751" t="str">
            <v>㎡</v>
          </cell>
          <cell r="E751">
            <v>1604</v>
          </cell>
          <cell r="F751">
            <v>556588</v>
          </cell>
        </row>
        <row r="752">
          <cell r="A752" t="str">
            <v>20)드레인보드</v>
          </cell>
          <cell r="C752">
            <v>347</v>
          </cell>
          <cell r="D752" t="str">
            <v>㎡</v>
          </cell>
          <cell r="E752">
            <v>5200</v>
          </cell>
          <cell r="F752">
            <v>1804400</v>
          </cell>
        </row>
        <row r="753">
          <cell r="A753" t="str">
            <v>21)P.V.C PIPE</v>
          </cell>
          <cell r="B753" t="str">
            <v>φ100mm</v>
          </cell>
          <cell r="C753">
            <v>7</v>
          </cell>
          <cell r="D753" t="str">
            <v>M</v>
          </cell>
          <cell r="E753">
            <v>4473</v>
          </cell>
          <cell r="F753">
            <v>31311</v>
          </cell>
        </row>
        <row r="754">
          <cell r="A754" t="str">
            <v>22)지 수 판</v>
          </cell>
          <cell r="B754" t="str">
            <v>PVC, 200×5㎜</v>
          </cell>
          <cell r="C754">
            <v>43</v>
          </cell>
          <cell r="D754" t="str">
            <v>m</v>
          </cell>
          <cell r="E754">
            <v>14840</v>
          </cell>
          <cell r="F754">
            <v>638120</v>
          </cell>
        </row>
        <row r="755">
          <cell r="A755" t="str">
            <v>23)배면방수(아스팔트 코팅)</v>
          </cell>
          <cell r="C755">
            <v>168</v>
          </cell>
          <cell r="D755" t="str">
            <v>M2</v>
          </cell>
          <cell r="E755">
            <v>4406</v>
          </cell>
          <cell r="F755">
            <v>740208</v>
          </cell>
        </row>
        <row r="756">
          <cell r="A756" t="str">
            <v>24)난 간</v>
          </cell>
          <cell r="B756" t="str">
            <v>알미늄, H=0.65m</v>
          </cell>
          <cell r="C756">
            <v>49</v>
          </cell>
          <cell r="D756" t="str">
            <v>m</v>
          </cell>
          <cell r="E756">
            <v>85000</v>
          </cell>
          <cell r="F756">
            <v>4165000</v>
          </cell>
        </row>
        <row r="757">
          <cell r="A757" t="str">
            <v>25)교  면   포  장</v>
          </cell>
        </row>
        <row r="758">
          <cell r="A758" t="str">
            <v>택 코 팅</v>
          </cell>
          <cell r="B758" t="str">
            <v>RSC-4, 30ℓ/a</v>
          </cell>
          <cell r="C758">
            <v>3</v>
          </cell>
          <cell r="D758" t="str">
            <v>a</v>
          </cell>
          <cell r="E758">
            <v>17382</v>
          </cell>
          <cell r="F758">
            <v>52146</v>
          </cell>
        </row>
        <row r="759">
          <cell r="A759" t="str">
            <v>아스콘포장</v>
          </cell>
          <cell r="B759" t="str">
            <v>표층, t=8.0㎝</v>
          </cell>
          <cell r="C759">
            <v>3</v>
          </cell>
          <cell r="D759" t="str">
            <v>a</v>
          </cell>
          <cell r="E759">
            <v>55854</v>
          </cell>
          <cell r="F759">
            <v>167562</v>
          </cell>
        </row>
        <row r="760">
          <cell r="A760" t="str">
            <v>납읍육교(ST.BOX)</v>
          </cell>
        </row>
        <row r="761">
          <cell r="A761" t="str">
            <v>1) 구조물 터파기</v>
          </cell>
        </row>
        <row r="762">
          <cell r="A762" t="str">
            <v>구조물 터파기</v>
          </cell>
          <cell r="B762" t="str">
            <v>(육상토사,0~2m)</v>
          </cell>
          <cell r="C762">
            <v>1036</v>
          </cell>
          <cell r="D762" t="str">
            <v>㎥</v>
          </cell>
          <cell r="E762">
            <v>3161</v>
          </cell>
          <cell r="F762">
            <v>3274796</v>
          </cell>
        </row>
        <row r="763">
          <cell r="A763" t="str">
            <v>구조물 터파기</v>
          </cell>
          <cell r="B763" t="str">
            <v>(육상토사,2~4m)</v>
          </cell>
          <cell r="C763">
            <v>57</v>
          </cell>
          <cell r="D763" t="str">
            <v>㎥</v>
          </cell>
          <cell r="E763">
            <v>4598</v>
          </cell>
          <cell r="F763">
            <v>262086</v>
          </cell>
        </row>
        <row r="764">
          <cell r="A764" t="str">
            <v>구조물 터파기</v>
          </cell>
          <cell r="B764" t="str">
            <v>(암,0~2m)</v>
          </cell>
          <cell r="C764">
            <v>39</v>
          </cell>
          <cell r="D764" t="str">
            <v>㎥</v>
          </cell>
          <cell r="E764">
            <v>94660</v>
          </cell>
          <cell r="F764">
            <v>3691740</v>
          </cell>
        </row>
        <row r="765">
          <cell r="A765" t="str">
            <v>구조물 터파기</v>
          </cell>
          <cell r="B765" t="str">
            <v>(암,2~4m)</v>
          </cell>
          <cell r="C765">
            <v>518</v>
          </cell>
          <cell r="D765" t="str">
            <v>㎥</v>
          </cell>
          <cell r="E765">
            <v>120089</v>
          </cell>
          <cell r="F765">
            <v>62206102</v>
          </cell>
        </row>
        <row r="766">
          <cell r="A766" t="str">
            <v>2)되메우기 및 다짐</v>
          </cell>
          <cell r="C766">
            <v>841</v>
          </cell>
          <cell r="D766" t="str">
            <v>M3</v>
          </cell>
          <cell r="E766">
            <v>3385</v>
          </cell>
          <cell r="F766">
            <v>2846785</v>
          </cell>
        </row>
        <row r="767">
          <cell r="A767" t="str">
            <v>3)뒷 채 움</v>
          </cell>
          <cell r="B767" t="str">
            <v>(보조기층재)</v>
          </cell>
          <cell r="C767">
            <v>652</v>
          </cell>
          <cell r="D767" t="str">
            <v>㎥</v>
          </cell>
          <cell r="E767">
            <v>16460</v>
          </cell>
          <cell r="F767">
            <v>10731920</v>
          </cell>
        </row>
        <row r="768">
          <cell r="A768" t="str">
            <v>4) 콘크리트타설</v>
          </cell>
        </row>
        <row r="769">
          <cell r="A769" t="str">
            <v>콘크리트 타설</v>
          </cell>
          <cell r="B769" t="str">
            <v>(무근구조물)</v>
          </cell>
          <cell r="C769">
            <v>53</v>
          </cell>
          <cell r="D769" t="str">
            <v>㎥</v>
          </cell>
          <cell r="E769">
            <v>20803</v>
          </cell>
          <cell r="F769">
            <v>1102559</v>
          </cell>
        </row>
        <row r="770">
          <cell r="A770" t="str">
            <v>콘크리트 타설</v>
          </cell>
          <cell r="B770" t="str">
            <v>(철근,진동기,펌프카)</v>
          </cell>
          <cell r="C770">
            <v>1374</v>
          </cell>
          <cell r="D770" t="str">
            <v>㎥</v>
          </cell>
          <cell r="E770">
            <v>10947</v>
          </cell>
          <cell r="F770">
            <v>15041178</v>
          </cell>
        </row>
        <row r="771">
          <cell r="A771" t="str">
            <v>5) 거푸집공</v>
          </cell>
        </row>
        <row r="772">
          <cell r="A772" t="str">
            <v>합판 거푸집</v>
          </cell>
          <cell r="B772" t="str">
            <v>(3회, 0~ 7m)</v>
          </cell>
          <cell r="C772">
            <v>1722</v>
          </cell>
          <cell r="D772" t="str">
            <v>㎡</v>
          </cell>
          <cell r="E772">
            <v>22050</v>
          </cell>
          <cell r="F772">
            <v>37970100</v>
          </cell>
        </row>
        <row r="773">
          <cell r="A773" t="str">
            <v>합판 거푸집</v>
          </cell>
          <cell r="B773" t="str">
            <v>(4회)</v>
          </cell>
          <cell r="C773">
            <v>184</v>
          </cell>
          <cell r="D773" t="str">
            <v>㎡</v>
          </cell>
          <cell r="E773">
            <v>19038</v>
          </cell>
          <cell r="F773">
            <v>3502992</v>
          </cell>
        </row>
        <row r="774">
          <cell r="A774" t="str">
            <v>무늬거푸집</v>
          </cell>
          <cell r="C774">
            <v>70</v>
          </cell>
          <cell r="D774" t="str">
            <v>M2</v>
          </cell>
          <cell r="E774">
            <v>29285</v>
          </cell>
          <cell r="F774">
            <v>2049950</v>
          </cell>
        </row>
        <row r="775">
          <cell r="A775" t="str">
            <v>6) 강관 비계</v>
          </cell>
          <cell r="C775">
            <v>523</v>
          </cell>
          <cell r="D775" t="str">
            <v>㎡</v>
          </cell>
          <cell r="E775">
            <v>10525</v>
          </cell>
          <cell r="F775">
            <v>5504575</v>
          </cell>
        </row>
        <row r="776">
          <cell r="A776" t="str">
            <v>7) 동바리공</v>
          </cell>
        </row>
        <row r="777">
          <cell r="A777" t="str">
            <v>강관 동바리</v>
          </cell>
          <cell r="B777" t="str">
            <v>(교량구조물용)</v>
          </cell>
          <cell r="C777">
            <v>21</v>
          </cell>
          <cell r="D777" t="str">
            <v>공㎥</v>
          </cell>
          <cell r="E777">
            <v>17339</v>
          </cell>
          <cell r="F777">
            <v>364119</v>
          </cell>
        </row>
        <row r="778">
          <cell r="A778" t="str">
            <v>목재 동바리</v>
          </cell>
          <cell r="B778" t="str">
            <v>(4회)</v>
          </cell>
          <cell r="C778">
            <v>886</v>
          </cell>
          <cell r="D778" t="str">
            <v>공㎥</v>
          </cell>
          <cell r="E778">
            <v>21149</v>
          </cell>
          <cell r="F778">
            <v>18738014</v>
          </cell>
        </row>
        <row r="779">
          <cell r="A779" t="str">
            <v>8)무수축콘크리트공</v>
          </cell>
        </row>
        <row r="780">
          <cell r="A780" t="str">
            <v>무수축몰탈</v>
          </cell>
          <cell r="C780">
            <v>3</v>
          </cell>
          <cell r="D780" t="str">
            <v>M3</v>
          </cell>
          <cell r="E780">
            <v>84729</v>
          </cell>
          <cell r="F780">
            <v>254187</v>
          </cell>
        </row>
        <row r="781">
          <cell r="A781" t="str">
            <v>무수축 콘크리트</v>
          </cell>
          <cell r="C781">
            <v>6</v>
          </cell>
          <cell r="D781" t="str">
            <v>㎥</v>
          </cell>
          <cell r="E781">
            <v>172873</v>
          </cell>
          <cell r="F781">
            <v>1037238</v>
          </cell>
        </row>
        <row r="782">
          <cell r="A782" t="str">
            <v>9) 교좌장치</v>
          </cell>
        </row>
        <row r="783">
          <cell r="A783" t="str">
            <v>교 좌 장 치 (고정단)</v>
          </cell>
          <cell r="B783" t="str">
            <v>(Pot, 350ton)</v>
          </cell>
          <cell r="C783">
            <v>1</v>
          </cell>
          <cell r="D783" t="str">
            <v>조</v>
          </cell>
          <cell r="E783">
            <v>900000</v>
          </cell>
          <cell r="F783">
            <v>900000</v>
          </cell>
        </row>
        <row r="784">
          <cell r="A784" t="str">
            <v>교 좌 장 치 (일방향)</v>
          </cell>
          <cell r="B784" t="str">
            <v>(Pot, 350ton)</v>
          </cell>
          <cell r="C784">
            <v>4</v>
          </cell>
          <cell r="D784" t="str">
            <v>조</v>
          </cell>
          <cell r="E784">
            <v>1480000</v>
          </cell>
          <cell r="F784">
            <v>5920000</v>
          </cell>
        </row>
        <row r="785">
          <cell r="A785" t="str">
            <v>교 좌 장 치 (양방향)</v>
          </cell>
          <cell r="B785" t="str">
            <v>(Pot, 350ton)</v>
          </cell>
          <cell r="C785">
            <v>3</v>
          </cell>
          <cell r="D785" t="str">
            <v>조</v>
          </cell>
          <cell r="E785">
            <v>1050000</v>
          </cell>
          <cell r="F785">
            <v>3150000</v>
          </cell>
        </row>
        <row r="786">
          <cell r="A786" t="str">
            <v>10)표면처리</v>
          </cell>
        </row>
        <row r="787">
          <cell r="A787" t="str">
            <v>슬라브 양생</v>
          </cell>
          <cell r="B787" t="str">
            <v>(피막양생)</v>
          </cell>
          <cell r="C787">
            <v>896</v>
          </cell>
          <cell r="D787" t="str">
            <v>㎡</v>
          </cell>
          <cell r="E787">
            <v>313</v>
          </cell>
          <cell r="F787">
            <v>280448</v>
          </cell>
        </row>
        <row r="788">
          <cell r="A788" t="str">
            <v>면고르기</v>
          </cell>
          <cell r="B788" t="str">
            <v>(교량슬라브면)</v>
          </cell>
          <cell r="C788">
            <v>896</v>
          </cell>
          <cell r="D788" t="str">
            <v>㎡</v>
          </cell>
          <cell r="E788">
            <v>544</v>
          </cell>
          <cell r="F788">
            <v>487424</v>
          </cell>
        </row>
        <row r="789">
          <cell r="A789" t="str">
            <v>교면방수</v>
          </cell>
          <cell r="B789" t="str">
            <v>(침투식)</v>
          </cell>
          <cell r="C789">
            <v>896</v>
          </cell>
          <cell r="D789" t="str">
            <v>㎡</v>
          </cell>
          <cell r="E789">
            <v>2785</v>
          </cell>
          <cell r="F789">
            <v>2495360</v>
          </cell>
        </row>
        <row r="790">
          <cell r="A790" t="str">
            <v>11)신축이음</v>
          </cell>
        </row>
        <row r="791">
          <cell r="A791" t="str">
            <v>신축이음장치 (N.B)</v>
          </cell>
          <cell r="B791" t="str">
            <v>(No.35)</v>
          </cell>
          <cell r="C791">
            <v>24</v>
          </cell>
          <cell r="D791" t="str">
            <v>m</v>
          </cell>
          <cell r="E791">
            <v>400000</v>
          </cell>
          <cell r="F791">
            <v>9600000</v>
          </cell>
        </row>
        <row r="792">
          <cell r="A792" t="str">
            <v>신축이음장치 (N.B)</v>
          </cell>
          <cell r="B792" t="str">
            <v>(No.80)</v>
          </cell>
          <cell r="C792">
            <v>24</v>
          </cell>
          <cell r="D792" t="str">
            <v>m</v>
          </cell>
          <cell r="E792">
            <v>570000</v>
          </cell>
          <cell r="F792">
            <v>13680000</v>
          </cell>
        </row>
        <row r="793">
          <cell r="A793" t="str">
            <v>12)교면배수시설공</v>
          </cell>
        </row>
        <row r="794">
          <cell r="A794" t="str">
            <v>육교용 교면 집수구</v>
          </cell>
          <cell r="B794" t="str">
            <v>스텐레스</v>
          </cell>
          <cell r="C794">
            <v>4</v>
          </cell>
          <cell r="D794" t="str">
            <v>개</v>
          </cell>
          <cell r="E794">
            <v>49635</v>
          </cell>
          <cell r="F794">
            <v>198540</v>
          </cell>
        </row>
        <row r="795">
          <cell r="A795" t="str">
            <v>직          관</v>
          </cell>
          <cell r="B795" t="str">
            <v>스텐레스</v>
          </cell>
          <cell r="C795">
            <v>15</v>
          </cell>
          <cell r="D795" t="str">
            <v>M</v>
          </cell>
          <cell r="E795">
            <v>43289</v>
          </cell>
          <cell r="F795">
            <v>649335</v>
          </cell>
        </row>
        <row r="796">
          <cell r="A796" t="str">
            <v>13)교명판 및 설명판</v>
          </cell>
        </row>
        <row r="797">
          <cell r="A797" t="str">
            <v>교명주</v>
          </cell>
          <cell r="B797" t="str">
            <v>(화강석,600×600×1250mm)</v>
          </cell>
          <cell r="C797">
            <v>4</v>
          </cell>
          <cell r="D797" t="str">
            <v>개소</v>
          </cell>
          <cell r="E797">
            <v>1300000</v>
          </cell>
          <cell r="F797">
            <v>5200000</v>
          </cell>
        </row>
        <row r="798">
          <cell r="A798" t="str">
            <v>교명판</v>
          </cell>
          <cell r="B798" t="str">
            <v>(황동,450×200×10㎜)</v>
          </cell>
          <cell r="C798">
            <v>2</v>
          </cell>
          <cell r="D798" t="str">
            <v>개</v>
          </cell>
          <cell r="E798">
            <v>82000</v>
          </cell>
          <cell r="F798">
            <v>164000</v>
          </cell>
        </row>
        <row r="799">
          <cell r="A799" t="str">
            <v>설명판</v>
          </cell>
          <cell r="B799" t="str">
            <v>(황동,350×250×10㎜)</v>
          </cell>
          <cell r="C799">
            <v>2</v>
          </cell>
          <cell r="D799" t="str">
            <v>개</v>
          </cell>
          <cell r="E799">
            <v>45000</v>
          </cell>
          <cell r="F799">
            <v>90000</v>
          </cell>
        </row>
        <row r="800">
          <cell r="A800" t="str">
            <v>14)측량 기준점 설치</v>
          </cell>
          <cell r="C800">
            <v>1</v>
          </cell>
          <cell r="D800" t="str">
            <v>개</v>
          </cell>
          <cell r="E800">
            <v>25007</v>
          </cell>
          <cell r="F800">
            <v>25007</v>
          </cell>
        </row>
        <row r="801">
          <cell r="A801" t="str">
            <v>15)전 선 관</v>
          </cell>
          <cell r="B801" t="str">
            <v>(강관φ100mm)</v>
          </cell>
          <cell r="C801">
            <v>101</v>
          </cell>
          <cell r="D801" t="str">
            <v>m</v>
          </cell>
          <cell r="E801">
            <v>29640</v>
          </cell>
          <cell r="F801">
            <v>2993640</v>
          </cell>
        </row>
        <row r="802">
          <cell r="A802" t="str">
            <v>16)점검용 계단</v>
          </cell>
          <cell r="C802">
            <v>2</v>
          </cell>
          <cell r="D802" t="str">
            <v>개소</v>
          </cell>
          <cell r="E802">
            <v>278000</v>
          </cell>
          <cell r="F802">
            <v>556000</v>
          </cell>
        </row>
        <row r="803">
          <cell r="A803" t="str">
            <v>17)철근가공조립</v>
          </cell>
        </row>
        <row r="804">
          <cell r="A804" t="str">
            <v>철근가공 및 조립</v>
          </cell>
          <cell r="B804" t="str">
            <v>보 통</v>
          </cell>
          <cell r="C804">
            <v>99.061999999999998</v>
          </cell>
          <cell r="D804" t="str">
            <v>TON</v>
          </cell>
          <cell r="E804">
            <v>363984</v>
          </cell>
          <cell r="F804">
            <v>36056983</v>
          </cell>
        </row>
        <row r="805">
          <cell r="A805" t="str">
            <v>철근가공 및 조립</v>
          </cell>
          <cell r="B805" t="str">
            <v>복 잡</v>
          </cell>
          <cell r="C805">
            <v>79.564999999999998</v>
          </cell>
          <cell r="D805" t="str">
            <v>TON</v>
          </cell>
          <cell r="E805">
            <v>456666</v>
          </cell>
          <cell r="F805">
            <v>36334630</v>
          </cell>
        </row>
        <row r="806">
          <cell r="A806" t="str">
            <v>18)다웰바 설치</v>
          </cell>
          <cell r="C806">
            <v>112</v>
          </cell>
          <cell r="D806" t="str">
            <v>EA</v>
          </cell>
          <cell r="E806">
            <v>6278</v>
          </cell>
          <cell r="F806">
            <v>703136</v>
          </cell>
        </row>
        <row r="807">
          <cell r="A807" t="str">
            <v>19)타르페이퍼 설치</v>
          </cell>
          <cell r="B807" t="str">
            <v>t = 5mm</v>
          </cell>
          <cell r="C807">
            <v>14</v>
          </cell>
          <cell r="D807" t="str">
            <v>M2</v>
          </cell>
          <cell r="E807">
            <v>13117</v>
          </cell>
          <cell r="F807">
            <v>183638</v>
          </cell>
        </row>
        <row r="808">
          <cell r="A808" t="str">
            <v>20) 강       교</v>
          </cell>
        </row>
        <row r="809">
          <cell r="A809" t="str">
            <v>강 교 제 작 (납읍육교)</v>
          </cell>
          <cell r="C809">
            <v>349.11</v>
          </cell>
          <cell r="D809" t="str">
            <v>ton</v>
          </cell>
          <cell r="E809">
            <v>1478966</v>
          </cell>
          <cell r="F809">
            <v>516321820</v>
          </cell>
        </row>
        <row r="810">
          <cell r="A810" t="str">
            <v>강 교 운 반 (납읍육교)</v>
          </cell>
          <cell r="C810">
            <v>349.11</v>
          </cell>
          <cell r="D810" t="str">
            <v>ton</v>
          </cell>
          <cell r="E810">
            <v>50000</v>
          </cell>
          <cell r="F810">
            <v>17455500</v>
          </cell>
        </row>
        <row r="811">
          <cell r="A811" t="str">
            <v>강 교 가 설 (납읍육교)</v>
          </cell>
          <cell r="C811">
            <v>349.11</v>
          </cell>
          <cell r="D811" t="str">
            <v>ton</v>
          </cell>
          <cell r="E811">
            <v>275719</v>
          </cell>
          <cell r="F811">
            <v>96256260</v>
          </cell>
        </row>
        <row r="812">
          <cell r="A812" t="str">
            <v>강 교 도 장</v>
          </cell>
        </row>
        <row r="813">
          <cell r="A813" t="str">
            <v>강교 내부도장</v>
          </cell>
          <cell r="B813" t="str">
            <v>(공장)</v>
          </cell>
          <cell r="C813">
            <v>2588</v>
          </cell>
          <cell r="D813" t="str">
            <v>㎡</v>
          </cell>
          <cell r="E813">
            <v>12126</v>
          </cell>
          <cell r="F813">
            <v>31382088</v>
          </cell>
        </row>
        <row r="814">
          <cell r="A814" t="str">
            <v>강교 외부포장면도장</v>
          </cell>
          <cell r="B814" t="str">
            <v>(공장)</v>
          </cell>
          <cell r="C814">
            <v>497</v>
          </cell>
          <cell r="D814" t="str">
            <v>㎡</v>
          </cell>
          <cell r="E814">
            <v>14508</v>
          </cell>
          <cell r="F814">
            <v>7210476</v>
          </cell>
        </row>
        <row r="815">
          <cell r="A815" t="str">
            <v>강교 연결판도장</v>
          </cell>
          <cell r="B815" t="str">
            <v>(공장)</v>
          </cell>
          <cell r="C815">
            <v>372</v>
          </cell>
          <cell r="D815" t="str">
            <v>㎡</v>
          </cell>
          <cell r="E815">
            <v>10389</v>
          </cell>
          <cell r="F815">
            <v>3864708</v>
          </cell>
        </row>
        <row r="816">
          <cell r="A816" t="str">
            <v>강교 외부도장</v>
          </cell>
          <cell r="B816" t="str">
            <v>(공장)</v>
          </cell>
          <cell r="C816">
            <v>1804</v>
          </cell>
          <cell r="D816" t="str">
            <v>㎡</v>
          </cell>
          <cell r="E816">
            <v>13675</v>
          </cell>
          <cell r="F816">
            <v>24669700</v>
          </cell>
        </row>
        <row r="817">
          <cell r="A817" t="str">
            <v>강교 외부도장</v>
          </cell>
          <cell r="B817" t="str">
            <v>(현장)</v>
          </cell>
          <cell r="C817">
            <v>1804</v>
          </cell>
          <cell r="D817" t="str">
            <v>㎡</v>
          </cell>
          <cell r="E817">
            <v>14580</v>
          </cell>
          <cell r="F817">
            <v>26302320</v>
          </cell>
        </row>
        <row r="818">
          <cell r="A818" t="str">
            <v>내부볼트 및 연결판도장</v>
          </cell>
          <cell r="B818" t="str">
            <v>(현장)</v>
          </cell>
          <cell r="C818">
            <v>147</v>
          </cell>
          <cell r="D818" t="str">
            <v>㎡</v>
          </cell>
          <cell r="E818">
            <v>18778</v>
          </cell>
          <cell r="F818">
            <v>2760366</v>
          </cell>
        </row>
        <row r="819">
          <cell r="A819" t="str">
            <v>강교 외부볼트 및 연결판도장</v>
          </cell>
          <cell r="B819" t="str">
            <v>(현장)</v>
          </cell>
          <cell r="C819">
            <v>147</v>
          </cell>
          <cell r="D819" t="str">
            <v>㎡</v>
          </cell>
          <cell r="E819">
            <v>17586</v>
          </cell>
          <cell r="F819">
            <v>2585142</v>
          </cell>
        </row>
        <row r="820">
          <cell r="A820" t="str">
            <v>21)스페이서 설치</v>
          </cell>
        </row>
        <row r="821">
          <cell r="A821" t="str">
            <v>스페이서 설치</v>
          </cell>
          <cell r="B821" t="str">
            <v>수직부</v>
          </cell>
          <cell r="C821">
            <v>1029</v>
          </cell>
          <cell r="D821" t="str">
            <v>M2</v>
          </cell>
          <cell r="E821">
            <v>230</v>
          </cell>
          <cell r="F821">
            <v>236670</v>
          </cell>
        </row>
        <row r="822">
          <cell r="A822" t="str">
            <v>스페이서 설치</v>
          </cell>
          <cell r="B822" t="str">
            <v>수평부</v>
          </cell>
          <cell r="C822">
            <v>1273</v>
          </cell>
          <cell r="D822" t="str">
            <v>M2</v>
          </cell>
          <cell r="E822">
            <v>230</v>
          </cell>
          <cell r="F822">
            <v>292790</v>
          </cell>
        </row>
        <row r="823">
          <cell r="A823" t="str">
            <v>22)스치로폴 채움</v>
          </cell>
        </row>
        <row r="824">
          <cell r="A824" t="str">
            <v>스치로폴</v>
          </cell>
          <cell r="B824" t="str">
            <v>t = 10mm</v>
          </cell>
          <cell r="C824">
            <v>38</v>
          </cell>
          <cell r="D824" t="str">
            <v>M2</v>
          </cell>
          <cell r="E824">
            <v>1898</v>
          </cell>
          <cell r="F824">
            <v>72124</v>
          </cell>
        </row>
        <row r="825">
          <cell r="A825" t="str">
            <v>스치로폴</v>
          </cell>
          <cell r="B825" t="str">
            <v>t = 20mm</v>
          </cell>
          <cell r="C825">
            <v>19</v>
          </cell>
          <cell r="D825" t="str">
            <v>M2</v>
          </cell>
          <cell r="E825">
            <v>2441</v>
          </cell>
          <cell r="F825">
            <v>46379</v>
          </cell>
        </row>
        <row r="826">
          <cell r="A826" t="str">
            <v>23)교대보호블록</v>
          </cell>
        </row>
        <row r="827">
          <cell r="A827" t="str">
            <v>보호블럭설치 (육교용)</v>
          </cell>
          <cell r="C827">
            <v>310</v>
          </cell>
          <cell r="D827" t="str">
            <v>M2</v>
          </cell>
          <cell r="E827">
            <v>33535</v>
          </cell>
          <cell r="F827">
            <v>10395850</v>
          </cell>
        </row>
        <row r="828">
          <cell r="A828" t="str">
            <v>24)NOTCH 설치</v>
          </cell>
          <cell r="C828">
            <v>159</v>
          </cell>
          <cell r="D828" t="str">
            <v>M</v>
          </cell>
          <cell r="E828">
            <v>10000</v>
          </cell>
          <cell r="F828">
            <v>1590000</v>
          </cell>
        </row>
        <row r="829">
          <cell r="A829" t="str">
            <v>25)낙하물 방지공</v>
          </cell>
          <cell r="C829">
            <v>1135</v>
          </cell>
          <cell r="D829" t="str">
            <v>㎡</v>
          </cell>
          <cell r="E829">
            <v>3326</v>
          </cell>
          <cell r="F829">
            <v>3775010</v>
          </cell>
        </row>
        <row r="830">
          <cell r="A830" t="str">
            <v>26)배면방수(아스팔트 코팅)</v>
          </cell>
          <cell r="C830">
            <v>296</v>
          </cell>
          <cell r="D830" t="str">
            <v>M2</v>
          </cell>
          <cell r="E830">
            <v>4406</v>
          </cell>
          <cell r="F830">
            <v>1304176</v>
          </cell>
        </row>
        <row r="831">
          <cell r="A831" t="str">
            <v>27) 비파괴 검사</v>
          </cell>
        </row>
        <row r="832">
          <cell r="A832" t="str">
            <v>비파괴 검사 (R.T).</v>
          </cell>
          <cell r="B832" t="str">
            <v>방사선투과 시험</v>
          </cell>
          <cell r="C832">
            <v>32</v>
          </cell>
          <cell r="D832" t="str">
            <v>매</v>
          </cell>
          <cell r="E832">
            <v>50000</v>
          </cell>
          <cell r="F832">
            <v>1600000</v>
          </cell>
        </row>
        <row r="833">
          <cell r="A833" t="str">
            <v>비파괴 검사 (M.T).</v>
          </cell>
          <cell r="B833" t="str">
            <v>자분탐상검사</v>
          </cell>
          <cell r="C833">
            <v>88</v>
          </cell>
          <cell r="D833" t="str">
            <v>M</v>
          </cell>
          <cell r="E833">
            <v>50000</v>
          </cell>
          <cell r="F833">
            <v>4400000</v>
          </cell>
        </row>
        <row r="834">
          <cell r="A834" t="str">
            <v>29)난 간</v>
          </cell>
          <cell r="B834" t="str">
            <v>알미늄, H=0.8m</v>
          </cell>
          <cell r="C834">
            <v>101</v>
          </cell>
          <cell r="D834" t="str">
            <v>m</v>
          </cell>
          <cell r="E834">
            <v>97000</v>
          </cell>
          <cell r="F834">
            <v>9797000</v>
          </cell>
        </row>
        <row r="835">
          <cell r="A835" t="str">
            <v>30)교  면   포  장</v>
          </cell>
        </row>
        <row r="836">
          <cell r="A836" t="str">
            <v>택 코 팅</v>
          </cell>
          <cell r="B836" t="str">
            <v>RSC-4, 30ℓ/a</v>
          </cell>
          <cell r="C836">
            <v>9</v>
          </cell>
          <cell r="D836" t="str">
            <v>a</v>
          </cell>
          <cell r="E836">
            <v>17382</v>
          </cell>
          <cell r="F836">
            <v>156438</v>
          </cell>
        </row>
        <row r="837">
          <cell r="A837" t="str">
            <v>아스콘포장</v>
          </cell>
          <cell r="B837" t="str">
            <v>표층, t=8.0㎝</v>
          </cell>
          <cell r="C837">
            <v>9</v>
          </cell>
          <cell r="D837" t="str">
            <v>a</v>
          </cell>
          <cell r="E837">
            <v>55854</v>
          </cell>
          <cell r="F837">
            <v>502686</v>
          </cell>
        </row>
        <row r="839">
          <cell r="A839" t="str">
            <v>4. 옹     벽     공</v>
          </cell>
          <cell r="F839">
            <v>1489415358</v>
          </cell>
        </row>
        <row r="840">
          <cell r="A840" t="str">
            <v>3.01 구 조 물 터 파 기</v>
          </cell>
        </row>
        <row r="841">
          <cell r="A841" t="str">
            <v>a.        〃</v>
          </cell>
          <cell r="B841" t="str">
            <v>육상토사,0~2m</v>
          </cell>
          <cell r="C841">
            <v>11917</v>
          </cell>
          <cell r="D841" t="str">
            <v>㎥</v>
          </cell>
          <cell r="E841">
            <v>3161</v>
          </cell>
          <cell r="F841">
            <v>37669637</v>
          </cell>
        </row>
        <row r="842">
          <cell r="A842" t="str">
            <v>b.        〃</v>
          </cell>
          <cell r="B842" t="str">
            <v>육상 암,0~2m</v>
          </cell>
          <cell r="C842">
            <v>7705</v>
          </cell>
          <cell r="D842" t="str">
            <v>㎥</v>
          </cell>
          <cell r="E842">
            <v>94660</v>
          </cell>
          <cell r="F842">
            <v>729355300</v>
          </cell>
        </row>
        <row r="843">
          <cell r="A843" t="str">
            <v>3.02 되메우기 및 다짐</v>
          </cell>
          <cell r="C843">
            <v>15822</v>
          </cell>
          <cell r="D843" t="str">
            <v>㎥</v>
          </cell>
          <cell r="E843">
            <v>3385</v>
          </cell>
          <cell r="F843">
            <v>53557470</v>
          </cell>
        </row>
        <row r="844">
          <cell r="A844" t="str">
            <v>3.03 콘 크 리 트 타 설</v>
          </cell>
        </row>
        <row r="845">
          <cell r="A845" t="str">
            <v>a.        〃</v>
          </cell>
          <cell r="B845" t="str">
            <v>철근,진동기,펌프카</v>
          </cell>
          <cell r="C845">
            <v>4791</v>
          </cell>
          <cell r="D845" t="str">
            <v>㎥</v>
          </cell>
          <cell r="E845">
            <v>10947</v>
          </cell>
          <cell r="F845">
            <v>52447077</v>
          </cell>
        </row>
        <row r="846">
          <cell r="A846" t="str">
            <v>b.        〃</v>
          </cell>
          <cell r="B846" t="str">
            <v>무근구조물</v>
          </cell>
          <cell r="C846">
            <v>502</v>
          </cell>
          <cell r="D846" t="str">
            <v>㎥</v>
          </cell>
          <cell r="E846">
            <v>20803</v>
          </cell>
          <cell r="F846">
            <v>10443106</v>
          </cell>
        </row>
        <row r="847">
          <cell r="A847" t="str">
            <v>3.04 거     푸     집</v>
          </cell>
        </row>
        <row r="848">
          <cell r="A848" t="str">
            <v>a. 합 판  거 푸 집</v>
          </cell>
          <cell r="B848" t="str">
            <v>3회</v>
          </cell>
          <cell r="C848">
            <v>5034</v>
          </cell>
          <cell r="D848" t="str">
            <v>㎡</v>
          </cell>
          <cell r="E848">
            <v>22050</v>
          </cell>
          <cell r="F848">
            <v>110999700</v>
          </cell>
        </row>
        <row r="849">
          <cell r="A849" t="str">
            <v>b. 합 판  거 푸 집</v>
          </cell>
          <cell r="B849" t="str">
            <v>4회</v>
          </cell>
          <cell r="C849">
            <v>10071</v>
          </cell>
          <cell r="D849" t="str">
            <v>㎡</v>
          </cell>
          <cell r="E849">
            <v>19038</v>
          </cell>
          <cell r="F849">
            <v>191731698</v>
          </cell>
        </row>
        <row r="850">
          <cell r="A850" t="str">
            <v>c. 무늬거푸집</v>
          </cell>
          <cell r="C850">
            <v>1148</v>
          </cell>
          <cell r="D850" t="str">
            <v>M2</v>
          </cell>
          <cell r="E850">
            <v>29285</v>
          </cell>
          <cell r="F850">
            <v>33619180</v>
          </cell>
        </row>
        <row r="851">
          <cell r="A851" t="str">
            <v>3.05 철근 가공 조립</v>
          </cell>
        </row>
        <row r="852">
          <cell r="A852" t="str">
            <v>철근 가공 조립</v>
          </cell>
          <cell r="B852" t="str">
            <v>(보 통)</v>
          </cell>
          <cell r="C852">
            <v>436.40499999999997</v>
          </cell>
          <cell r="D852" t="str">
            <v>ton</v>
          </cell>
          <cell r="E852">
            <v>363984</v>
          </cell>
          <cell r="F852">
            <v>158844437</v>
          </cell>
        </row>
        <row r="853">
          <cell r="A853" t="str">
            <v>3.06 강관 비계</v>
          </cell>
          <cell r="C853">
            <v>9040</v>
          </cell>
          <cell r="D853" t="str">
            <v>㎡</v>
          </cell>
          <cell r="E853">
            <v>10525</v>
          </cell>
          <cell r="F853">
            <v>95146000</v>
          </cell>
        </row>
        <row r="854">
          <cell r="A854" t="str">
            <v>3.07 배  수  파  이  프</v>
          </cell>
          <cell r="B854" t="str">
            <v>PVC PIPE φ100mm</v>
          </cell>
          <cell r="C854">
            <v>275</v>
          </cell>
          <cell r="D854" t="str">
            <v>m</v>
          </cell>
          <cell r="E854">
            <v>4473</v>
          </cell>
          <cell r="F854">
            <v>1230075</v>
          </cell>
        </row>
        <row r="855">
          <cell r="A855" t="str">
            <v>3.08 뒷     채     움</v>
          </cell>
          <cell r="B855" t="str">
            <v>보조기층재</v>
          </cell>
          <cell r="C855">
            <v>48</v>
          </cell>
          <cell r="D855" t="str">
            <v>㎥</v>
          </cell>
          <cell r="E855">
            <v>16460</v>
          </cell>
          <cell r="F855">
            <v>790080</v>
          </cell>
        </row>
        <row r="856">
          <cell r="A856" t="str">
            <v>3.09 부     직     포</v>
          </cell>
          <cell r="C856">
            <v>220</v>
          </cell>
          <cell r="D856" t="str">
            <v>㎡</v>
          </cell>
          <cell r="E856">
            <v>1604</v>
          </cell>
          <cell r="F856">
            <v>352880</v>
          </cell>
        </row>
        <row r="857">
          <cell r="A857" t="str">
            <v>3.10 신   축   이   음</v>
          </cell>
          <cell r="B857" t="str">
            <v>Exp. Joint Filler,t=20mm</v>
          </cell>
          <cell r="C857">
            <v>329</v>
          </cell>
          <cell r="D857" t="str">
            <v>㎡</v>
          </cell>
          <cell r="E857">
            <v>5907</v>
          </cell>
          <cell r="F857">
            <v>1943403</v>
          </cell>
        </row>
        <row r="858">
          <cell r="A858" t="str">
            <v>3.11 다     웰     바</v>
          </cell>
          <cell r="B858" t="str">
            <v>D=32, ℓ=800mm</v>
          </cell>
          <cell r="C858">
            <v>1121</v>
          </cell>
          <cell r="D858" t="str">
            <v>개</v>
          </cell>
          <cell r="E858">
            <v>8000</v>
          </cell>
          <cell r="F858">
            <v>8968000</v>
          </cell>
        </row>
        <row r="859">
          <cell r="A859" t="str">
            <v>3.12 실     런     트</v>
          </cell>
          <cell r="B859" t="str">
            <v>20 x 25mm</v>
          </cell>
          <cell r="C859">
            <v>1001</v>
          </cell>
          <cell r="D859" t="str">
            <v>m</v>
          </cell>
          <cell r="E859">
            <v>2315</v>
          </cell>
          <cell r="F859">
            <v>2317315</v>
          </cell>
        </row>
        <row r="861">
          <cell r="A861" t="str">
            <v>5. 포     장     공</v>
          </cell>
          <cell r="F861">
            <v>961010035</v>
          </cell>
        </row>
        <row r="862">
          <cell r="A862" t="str">
            <v>4.01 보  조  기  층</v>
          </cell>
        </row>
        <row r="863">
          <cell r="A863" t="str">
            <v>a. 구 입  및  운 반</v>
          </cell>
          <cell r="C863">
            <v>66005</v>
          </cell>
          <cell r="D863" t="str">
            <v>㎥</v>
          </cell>
          <cell r="E863">
            <v>5800</v>
          </cell>
          <cell r="F863">
            <v>382829000</v>
          </cell>
        </row>
        <row r="864">
          <cell r="A864" t="str">
            <v>b. 포 설 및 다 짐</v>
          </cell>
        </row>
        <row r="865">
          <cell r="A865" t="str">
            <v>-1.      〃</v>
          </cell>
          <cell r="B865" t="str">
            <v>t = 25cm</v>
          </cell>
          <cell r="C865">
            <v>37773</v>
          </cell>
          <cell r="D865" t="str">
            <v>㎥</v>
          </cell>
          <cell r="E865">
            <v>2200</v>
          </cell>
          <cell r="F865">
            <v>83100600</v>
          </cell>
        </row>
        <row r="866">
          <cell r="A866" t="str">
            <v>-2.      〃</v>
          </cell>
          <cell r="B866" t="str">
            <v>t = 20cm</v>
          </cell>
          <cell r="C866">
            <v>12235</v>
          </cell>
          <cell r="D866" t="str">
            <v>㎥</v>
          </cell>
          <cell r="E866">
            <v>1971</v>
          </cell>
          <cell r="F866">
            <v>24115185</v>
          </cell>
        </row>
        <row r="867">
          <cell r="A867" t="str">
            <v>-3.      〃</v>
          </cell>
          <cell r="B867" t="str">
            <v>백호우 포설</v>
          </cell>
          <cell r="C867">
            <v>1399</v>
          </cell>
          <cell r="D867" t="str">
            <v>㎥</v>
          </cell>
          <cell r="E867">
            <v>2108</v>
          </cell>
          <cell r="F867">
            <v>2949092</v>
          </cell>
        </row>
        <row r="868">
          <cell r="A868" t="str">
            <v>4.02 프 라 임   코 팅</v>
          </cell>
          <cell r="B868" t="str">
            <v>RSC-3, 80ℓ/a</v>
          </cell>
          <cell r="C868">
            <v>1816</v>
          </cell>
          <cell r="D868" t="str">
            <v>a</v>
          </cell>
          <cell r="E868">
            <v>30932</v>
          </cell>
          <cell r="F868">
            <v>56172512</v>
          </cell>
        </row>
        <row r="869">
          <cell r="A869" t="str">
            <v>4.03 아스콘 포설 및 다짐</v>
          </cell>
          <cell r="B869" t="str">
            <v>기층</v>
          </cell>
        </row>
        <row r="870">
          <cell r="A870" t="str">
            <v>a.         〃</v>
          </cell>
          <cell r="B870" t="str">
            <v>t = 15.0㎝</v>
          </cell>
          <cell r="C870">
            <v>1465</v>
          </cell>
          <cell r="D870" t="str">
            <v>a</v>
          </cell>
          <cell r="E870">
            <v>104666</v>
          </cell>
          <cell r="F870">
            <v>153335690</v>
          </cell>
        </row>
        <row r="871">
          <cell r="A871" t="str">
            <v>4.04 택     코     팅</v>
          </cell>
          <cell r="B871" t="str">
            <v>RSC-4, 30ℓ/a</v>
          </cell>
          <cell r="C871">
            <v>3653</v>
          </cell>
          <cell r="D871" t="str">
            <v>a</v>
          </cell>
          <cell r="E871">
            <v>17382</v>
          </cell>
          <cell r="F871">
            <v>63496446</v>
          </cell>
        </row>
        <row r="872">
          <cell r="A872" t="str">
            <v>4.05 아스콘 포설 및 다짐</v>
          </cell>
          <cell r="B872" t="str">
            <v>표층</v>
          </cell>
        </row>
        <row r="873">
          <cell r="A873" t="str">
            <v>a.         〃</v>
          </cell>
          <cell r="B873" t="str">
            <v>t = 10.0㎝</v>
          </cell>
          <cell r="C873">
            <v>1482</v>
          </cell>
          <cell r="D873" t="str">
            <v>a</v>
          </cell>
          <cell r="E873">
            <v>82850</v>
          </cell>
          <cell r="F873">
            <v>122783700</v>
          </cell>
        </row>
        <row r="874">
          <cell r="A874" t="str">
            <v>b. 자  전  거  도  로</v>
          </cell>
          <cell r="B874" t="str">
            <v>기계, t = 5.0㎝</v>
          </cell>
          <cell r="C874">
            <v>311</v>
          </cell>
          <cell r="D874" t="str">
            <v>a</v>
          </cell>
          <cell r="E874">
            <v>41425</v>
          </cell>
          <cell r="F874">
            <v>12883175</v>
          </cell>
        </row>
        <row r="875">
          <cell r="A875" t="str">
            <v>c.         〃</v>
          </cell>
          <cell r="B875" t="str">
            <v>인력, t = 5.0㎝</v>
          </cell>
          <cell r="C875">
            <v>51</v>
          </cell>
          <cell r="D875" t="str">
            <v>a</v>
          </cell>
          <cell r="E875">
            <v>174024</v>
          </cell>
          <cell r="F875">
            <v>8875224</v>
          </cell>
        </row>
        <row r="876">
          <cell r="A876" t="str">
            <v>4.06 콘 크 리 트 포 장</v>
          </cell>
        </row>
        <row r="877">
          <cell r="A877" t="str">
            <v>a. 콘크리트 포장</v>
          </cell>
          <cell r="B877" t="str">
            <v>t=20㎝</v>
          </cell>
          <cell r="C877">
            <v>2759</v>
          </cell>
          <cell r="D877" t="str">
            <v>㎥</v>
          </cell>
          <cell r="E877">
            <v>8922</v>
          </cell>
          <cell r="F877">
            <v>24615798</v>
          </cell>
        </row>
        <row r="878">
          <cell r="A878" t="str">
            <v>b. 부체도로용 줄눈</v>
          </cell>
          <cell r="B878" t="str">
            <v>판재 200x15㎜</v>
          </cell>
          <cell r="C878">
            <v>2759</v>
          </cell>
          <cell r="D878" t="str">
            <v>m</v>
          </cell>
          <cell r="E878">
            <v>397</v>
          </cell>
          <cell r="F878">
            <v>1095323</v>
          </cell>
        </row>
        <row r="879">
          <cell r="A879" t="str">
            <v>c. 포장용  거푸집</v>
          </cell>
          <cell r="B879" t="str">
            <v>합판 4회</v>
          </cell>
          <cell r="C879">
            <v>599</v>
          </cell>
          <cell r="D879" t="str">
            <v>㎡</v>
          </cell>
          <cell r="E879">
            <v>19038</v>
          </cell>
          <cell r="F879">
            <v>11403762</v>
          </cell>
        </row>
        <row r="880">
          <cell r="A880" t="str">
            <v>d. 비 닐   깔 기</v>
          </cell>
          <cell r="C880">
            <v>13796</v>
          </cell>
          <cell r="D880" t="str">
            <v>㎡</v>
          </cell>
          <cell r="E880">
            <v>968</v>
          </cell>
          <cell r="F880">
            <v>13354528</v>
          </cell>
        </row>
        <row r="882">
          <cell r="A882" t="str">
            <v>6. 안 전   시 설 공</v>
          </cell>
          <cell r="F882">
            <v>1050676904</v>
          </cell>
        </row>
        <row r="883">
          <cell r="A883" t="str">
            <v>5.01 차   선   도   색</v>
          </cell>
        </row>
        <row r="884">
          <cell r="A884" t="str">
            <v>a. 백            색</v>
          </cell>
          <cell r="B884" t="str">
            <v>융착식, 기계식</v>
          </cell>
          <cell r="C884">
            <v>7076</v>
          </cell>
          <cell r="D884" t="str">
            <v>㎡</v>
          </cell>
          <cell r="E884">
            <v>3189</v>
          </cell>
          <cell r="F884">
            <v>22565364</v>
          </cell>
        </row>
        <row r="885">
          <cell r="A885" t="str">
            <v>b. 황            색</v>
          </cell>
          <cell r="B885" t="str">
            <v>융착식, 기계식</v>
          </cell>
          <cell r="C885">
            <v>2463</v>
          </cell>
          <cell r="D885" t="str">
            <v>㎡</v>
          </cell>
          <cell r="E885">
            <v>3189</v>
          </cell>
          <cell r="F885">
            <v>7854507</v>
          </cell>
        </row>
        <row r="886">
          <cell r="A886" t="str">
            <v>5.02 표     지     판</v>
          </cell>
        </row>
        <row r="887">
          <cell r="A887" t="str">
            <v>a. 교 통  표 지 판</v>
          </cell>
        </row>
        <row r="888">
          <cell r="A888" t="str">
            <v>-1. 원 형  표 지 판</v>
          </cell>
          <cell r="B888" t="str">
            <v>○ 90㎝</v>
          </cell>
          <cell r="C888">
            <v>2</v>
          </cell>
          <cell r="D888" t="str">
            <v>개소</v>
          </cell>
          <cell r="E888">
            <v>109029</v>
          </cell>
          <cell r="F888">
            <v>218058</v>
          </cell>
        </row>
        <row r="889">
          <cell r="A889" t="str">
            <v>-2. 원형+반사판 표지판</v>
          </cell>
          <cell r="B889" t="str">
            <v>○ 90㎝＋(400x400)</v>
          </cell>
          <cell r="C889">
            <v>8</v>
          </cell>
          <cell r="D889" t="str">
            <v>개소</v>
          </cell>
          <cell r="E889">
            <v>164000</v>
          </cell>
          <cell r="F889">
            <v>1312000</v>
          </cell>
        </row>
        <row r="890">
          <cell r="A890" t="str">
            <v>-3. 이중삼각 표지판</v>
          </cell>
          <cell r="B890" t="str">
            <v>△120㎝</v>
          </cell>
          <cell r="C890">
            <v>17</v>
          </cell>
          <cell r="D890" t="str">
            <v>개소</v>
          </cell>
          <cell r="E890">
            <v>174029</v>
          </cell>
          <cell r="F890">
            <v>2958493</v>
          </cell>
        </row>
        <row r="891">
          <cell r="A891" t="str">
            <v>-4. 이중오각 표지판</v>
          </cell>
          <cell r="B891" t="str">
            <v>60 × 20 ×72㎝</v>
          </cell>
          <cell r="C891">
            <v>16</v>
          </cell>
          <cell r="D891" t="str">
            <v>개소</v>
          </cell>
          <cell r="E891">
            <v>185029</v>
          </cell>
          <cell r="F891">
            <v>2960464</v>
          </cell>
        </row>
        <row r="892">
          <cell r="A892" t="str">
            <v>-5. 원형 표지판(부착식)</v>
          </cell>
          <cell r="B892" t="str">
            <v>○ 90㎝</v>
          </cell>
          <cell r="C892">
            <v>8</v>
          </cell>
          <cell r="D892" t="str">
            <v>개소</v>
          </cell>
          <cell r="E892">
            <v>69610</v>
          </cell>
          <cell r="F892">
            <v>556880</v>
          </cell>
        </row>
        <row r="893">
          <cell r="A893" t="str">
            <v>-6. 원형+삼각 표지판</v>
          </cell>
          <cell r="B893" t="str">
            <v>○ 90㎝ ＋ △120㎝</v>
          </cell>
          <cell r="C893">
            <v>8</v>
          </cell>
          <cell r="D893" t="str">
            <v>개소</v>
          </cell>
          <cell r="E893">
            <v>164000</v>
          </cell>
          <cell r="F893">
            <v>1312000</v>
          </cell>
        </row>
        <row r="894">
          <cell r="A894" t="str">
            <v>b. 안 내  표 지 판</v>
          </cell>
        </row>
        <row r="895">
          <cell r="A895" t="str">
            <v>-1. 버스정류장 표지판</v>
          </cell>
          <cell r="B895" t="str">
            <v>복주식&lt;형식-1&gt;,2.42×1.20m</v>
          </cell>
          <cell r="C895">
            <v>14</v>
          </cell>
          <cell r="D895" t="str">
            <v>개소</v>
          </cell>
          <cell r="E895">
            <v>1800000</v>
          </cell>
          <cell r="F895">
            <v>25200000</v>
          </cell>
        </row>
        <row r="896">
          <cell r="A896" t="str">
            <v>-2. 비상주차대 표지판</v>
          </cell>
          <cell r="B896" t="str">
            <v>내민식&lt;형식-1&gt;,2.42×1.20m)</v>
          </cell>
          <cell r="C896">
            <v>2</v>
          </cell>
          <cell r="D896" t="str">
            <v>개소</v>
          </cell>
          <cell r="E896">
            <v>1800000</v>
          </cell>
          <cell r="F896">
            <v>3600000</v>
          </cell>
        </row>
        <row r="897">
          <cell r="A897" t="str">
            <v>-3. 안내 표지판</v>
          </cell>
          <cell r="B897" t="str">
            <v>단주식,2.60×1.45m)</v>
          </cell>
          <cell r="C897">
            <v>2</v>
          </cell>
          <cell r="D897" t="str">
            <v>개소</v>
          </cell>
          <cell r="E897">
            <v>2400000</v>
          </cell>
          <cell r="F897">
            <v>4800000</v>
          </cell>
        </row>
        <row r="898">
          <cell r="A898" t="str">
            <v>-4. 2 방 향 표 지 판</v>
          </cell>
          <cell r="B898" t="str">
            <v>내민식&lt;형식-2&gt;,4.00×2.50m</v>
          </cell>
          <cell r="C898">
            <v>14</v>
          </cell>
          <cell r="D898" t="str">
            <v>개소</v>
          </cell>
          <cell r="E898">
            <v>5800000</v>
          </cell>
          <cell r="F898">
            <v>81200000</v>
          </cell>
        </row>
        <row r="899">
          <cell r="A899" t="str">
            <v>5.03 데  리  네  이  타</v>
          </cell>
        </row>
        <row r="900">
          <cell r="A900" t="str">
            <v>a. 토      공      용</v>
          </cell>
          <cell r="C900">
            <v>517</v>
          </cell>
          <cell r="D900" t="str">
            <v>개</v>
          </cell>
          <cell r="E900">
            <v>36720</v>
          </cell>
          <cell r="F900">
            <v>18984240</v>
          </cell>
        </row>
        <row r="901">
          <cell r="A901" t="str">
            <v>b. 가   드   레    일</v>
          </cell>
          <cell r="C901">
            <v>15</v>
          </cell>
          <cell r="D901" t="str">
            <v>개</v>
          </cell>
          <cell r="E901">
            <v>25220</v>
          </cell>
          <cell r="F901">
            <v>378300</v>
          </cell>
        </row>
        <row r="902">
          <cell r="A902" t="str">
            <v>c. 옹     벽       용</v>
          </cell>
          <cell r="C902">
            <v>14</v>
          </cell>
          <cell r="D902" t="str">
            <v>개</v>
          </cell>
          <cell r="E902">
            <v>24020</v>
          </cell>
          <cell r="F902">
            <v>336280</v>
          </cell>
        </row>
        <row r="903">
          <cell r="A903" t="str">
            <v>b. 쏠라 시선 유도등</v>
          </cell>
          <cell r="C903">
            <v>2</v>
          </cell>
          <cell r="D903" t="str">
            <v>개소</v>
          </cell>
          <cell r="E903">
            <v>350000</v>
          </cell>
          <cell r="F903">
            <v>700000</v>
          </cell>
        </row>
        <row r="904">
          <cell r="A904" t="str">
            <v>5.04 도  로  표  지  병</v>
          </cell>
        </row>
        <row r="905">
          <cell r="A905" t="str">
            <v>a.         〃</v>
          </cell>
          <cell r="B905" t="str">
            <v>단면형</v>
          </cell>
          <cell r="C905">
            <v>1381</v>
          </cell>
          <cell r="D905" t="str">
            <v>개</v>
          </cell>
          <cell r="E905">
            <v>14887</v>
          </cell>
          <cell r="F905">
            <v>20558947</v>
          </cell>
        </row>
        <row r="906">
          <cell r="A906" t="str">
            <v>5.04 인 조 목 설치</v>
          </cell>
          <cell r="C906">
            <v>3595</v>
          </cell>
          <cell r="D906" t="str">
            <v>경간</v>
          </cell>
          <cell r="E906">
            <v>20000</v>
          </cell>
          <cell r="F906">
            <v>71900000</v>
          </cell>
        </row>
        <row r="907">
          <cell r="A907" t="str">
            <v>5.05 가  드   레  일</v>
          </cell>
        </row>
        <row r="908">
          <cell r="A908" t="str">
            <v>a. 표  준   레  일</v>
          </cell>
          <cell r="B908" t="str">
            <v>4x350x4330mm</v>
          </cell>
          <cell r="C908">
            <v>192</v>
          </cell>
          <cell r="D908" t="str">
            <v>경간</v>
          </cell>
          <cell r="E908">
            <v>87928</v>
          </cell>
          <cell r="F908">
            <v>16882176</v>
          </cell>
        </row>
        <row r="909">
          <cell r="A909" t="str">
            <v>b. 단  부   레  일</v>
          </cell>
          <cell r="B909" t="str">
            <v>4x350x765mm</v>
          </cell>
          <cell r="C909">
            <v>8</v>
          </cell>
          <cell r="D909" t="str">
            <v>개</v>
          </cell>
          <cell r="E909">
            <v>27474</v>
          </cell>
          <cell r="F909">
            <v>219792</v>
          </cell>
        </row>
        <row r="910">
          <cell r="A910" t="str">
            <v>c. 가 드 레 일 지 주</v>
          </cell>
          <cell r="B910" t="str">
            <v>○139.8×4.5×2200mm</v>
          </cell>
          <cell r="C910">
            <v>196</v>
          </cell>
          <cell r="D910" t="str">
            <v>개</v>
          </cell>
          <cell r="E910">
            <v>20900</v>
          </cell>
          <cell r="F910">
            <v>4096400</v>
          </cell>
        </row>
        <row r="911">
          <cell r="A911" t="str">
            <v>d. 중 앙 분 리 대</v>
          </cell>
          <cell r="B911" t="str">
            <v>4x350x4330mm</v>
          </cell>
          <cell r="C911">
            <v>240</v>
          </cell>
          <cell r="D911" t="str">
            <v>m</v>
          </cell>
          <cell r="E911">
            <v>21982</v>
          </cell>
          <cell r="F911">
            <v>5275680</v>
          </cell>
        </row>
        <row r="912">
          <cell r="A912" t="str">
            <v>e. 단부레일(중분대용)</v>
          </cell>
          <cell r="C912">
            <v>6</v>
          </cell>
          <cell r="D912" t="str">
            <v>개</v>
          </cell>
          <cell r="E912">
            <v>27474</v>
          </cell>
          <cell r="F912">
            <v>164844</v>
          </cell>
        </row>
        <row r="913">
          <cell r="A913" t="str">
            <v>f. 가드레일 시종점 기초</v>
          </cell>
          <cell r="C913">
            <v>4</v>
          </cell>
          <cell r="D913" t="str">
            <v>개소</v>
          </cell>
          <cell r="E913">
            <v>60455</v>
          </cell>
          <cell r="F913">
            <v>241820</v>
          </cell>
        </row>
        <row r="914">
          <cell r="A914" t="str">
            <v>g. 가드휀스</v>
          </cell>
          <cell r="B914" t="str">
            <v>(H1.2×L2.0m)</v>
          </cell>
          <cell r="C914">
            <v>390</v>
          </cell>
          <cell r="D914" t="str">
            <v>m</v>
          </cell>
          <cell r="E914">
            <v>25000</v>
          </cell>
          <cell r="F914">
            <v>9750000</v>
          </cell>
        </row>
        <row r="915">
          <cell r="A915" t="str">
            <v>5.06 난            간</v>
          </cell>
          <cell r="B915" t="str">
            <v>알미늄, H=1.2m</v>
          </cell>
          <cell r="C915">
            <v>1010</v>
          </cell>
          <cell r="D915" t="str">
            <v>m</v>
          </cell>
          <cell r="E915">
            <v>150000</v>
          </cell>
          <cell r="F915">
            <v>151500000</v>
          </cell>
        </row>
        <row r="916">
          <cell r="A916" t="str">
            <v>5.07 녹     지     대</v>
          </cell>
        </row>
        <row r="917">
          <cell r="A917" t="str">
            <v>a. 식  수   대</v>
          </cell>
          <cell r="B917" t="str">
            <v>일 반 부</v>
          </cell>
          <cell r="C917">
            <v>10943</v>
          </cell>
          <cell r="D917" t="str">
            <v>m</v>
          </cell>
          <cell r="E917">
            <v>15000</v>
          </cell>
          <cell r="F917">
            <v>164145000</v>
          </cell>
        </row>
        <row r="918">
          <cell r="A918" t="str">
            <v>b. 식  수   대</v>
          </cell>
          <cell r="B918" t="str">
            <v>단    부</v>
          </cell>
          <cell r="C918">
            <v>1575</v>
          </cell>
          <cell r="D918" t="str">
            <v>개소</v>
          </cell>
          <cell r="E918">
            <v>150000</v>
          </cell>
          <cell r="F918">
            <v>236250000</v>
          </cell>
        </row>
        <row r="919">
          <cell r="A919" t="str">
            <v>c. 중  분   대</v>
          </cell>
          <cell r="B919" t="str">
            <v>일 반 부</v>
          </cell>
          <cell r="C919">
            <v>6662</v>
          </cell>
          <cell r="D919" t="str">
            <v>m</v>
          </cell>
          <cell r="E919">
            <v>15000</v>
          </cell>
          <cell r="F919">
            <v>99930000</v>
          </cell>
        </row>
        <row r="920">
          <cell r="A920" t="str">
            <v>d. 중  분   대</v>
          </cell>
          <cell r="B920" t="str">
            <v>단    부</v>
          </cell>
          <cell r="C920">
            <v>6</v>
          </cell>
          <cell r="D920" t="str">
            <v>개소</v>
          </cell>
          <cell r="E920">
            <v>150000</v>
          </cell>
          <cell r="F920">
            <v>900000</v>
          </cell>
        </row>
        <row r="921">
          <cell r="A921" t="str">
            <v>5.07 버 스   정 차 대</v>
          </cell>
        </row>
        <row r="922">
          <cell r="A922" t="str">
            <v>a.        〃</v>
          </cell>
          <cell r="B922" t="str">
            <v>형식 - 1</v>
          </cell>
          <cell r="C922">
            <v>4</v>
          </cell>
          <cell r="D922" t="str">
            <v>개소</v>
          </cell>
          <cell r="E922">
            <v>4000000</v>
          </cell>
          <cell r="F922">
            <v>16000000</v>
          </cell>
        </row>
        <row r="923">
          <cell r="A923" t="str">
            <v>b.        〃</v>
          </cell>
          <cell r="B923" t="str">
            <v>형식 - 2</v>
          </cell>
          <cell r="C923">
            <v>4</v>
          </cell>
          <cell r="D923" t="str">
            <v>개소</v>
          </cell>
          <cell r="E923">
            <v>4000000</v>
          </cell>
          <cell r="F923">
            <v>16000000</v>
          </cell>
        </row>
        <row r="924">
          <cell r="A924" t="str">
            <v>5.08 안  전  관  리  비</v>
          </cell>
        </row>
        <row r="925">
          <cell r="A925" t="str">
            <v>a. 공사용 표지판 및 보안등</v>
          </cell>
          <cell r="C925">
            <v>1</v>
          </cell>
          <cell r="D925" t="str">
            <v>식</v>
          </cell>
          <cell r="E925">
            <v>5000000</v>
          </cell>
          <cell r="F925">
            <v>5000000</v>
          </cell>
        </row>
        <row r="926">
          <cell r="A926" t="str">
            <v>b. 가   설    휀   스</v>
          </cell>
          <cell r="B926" t="str">
            <v>B1.8×H1.45m</v>
          </cell>
          <cell r="C926">
            <v>1</v>
          </cell>
          <cell r="D926" t="str">
            <v>식</v>
          </cell>
          <cell r="E926">
            <v>5000000</v>
          </cell>
          <cell r="F926">
            <v>5000000</v>
          </cell>
        </row>
        <row r="927">
          <cell r="A927" t="str">
            <v>c. 안  전  관  리  인</v>
          </cell>
          <cell r="C927">
            <v>48</v>
          </cell>
          <cell r="D927" t="str">
            <v>월</v>
          </cell>
          <cell r="E927">
            <v>1000000</v>
          </cell>
          <cell r="F927">
            <v>48000000</v>
          </cell>
        </row>
        <row r="928">
          <cell r="A928" t="str">
            <v>d. 임 시 차 선 도 색</v>
          </cell>
          <cell r="B928" t="str">
            <v>황색,상온형,기계식</v>
          </cell>
          <cell r="C928">
            <v>1231</v>
          </cell>
          <cell r="D928" t="str">
            <v>㎡</v>
          </cell>
          <cell r="E928">
            <v>3189</v>
          </cell>
          <cell r="F928">
            <v>3925659</v>
          </cell>
        </row>
        <row r="930">
          <cell r="A930" t="str">
            <v>7. 부     대     공</v>
          </cell>
          <cell r="F930">
            <v>360087650</v>
          </cell>
        </row>
        <row r="931">
          <cell r="A931" t="str">
            <v>6.01 세 륜 세 차 시 설</v>
          </cell>
          <cell r="C931">
            <v>1</v>
          </cell>
          <cell r="D931" t="str">
            <v>개소</v>
          </cell>
          <cell r="E931">
            <v>15000000</v>
          </cell>
          <cell r="F931">
            <v>15000000</v>
          </cell>
        </row>
        <row r="932">
          <cell r="A932" t="str">
            <v>6.02 중   기   운   반</v>
          </cell>
          <cell r="C932">
            <v>1</v>
          </cell>
          <cell r="D932" t="str">
            <v>식</v>
          </cell>
          <cell r="E932">
            <v>7000000</v>
          </cell>
          <cell r="F932">
            <v>7000000</v>
          </cell>
        </row>
        <row r="933">
          <cell r="A933" t="str">
            <v>6.03 가설판넬 및 방진망 설치</v>
          </cell>
          <cell r="C933">
            <v>2045</v>
          </cell>
          <cell r="D933" t="str">
            <v>m</v>
          </cell>
          <cell r="E933">
            <v>35200</v>
          </cell>
          <cell r="F933">
            <v>71984000</v>
          </cell>
        </row>
        <row r="934">
          <cell r="A934" t="str">
            <v>6.04 기존도로 덧씌우기</v>
          </cell>
          <cell r="C934">
            <v>1</v>
          </cell>
          <cell r="D934" t="str">
            <v>P.S</v>
          </cell>
          <cell r="E934">
            <v>18670334</v>
          </cell>
          <cell r="F934">
            <v>18670334</v>
          </cell>
        </row>
        <row r="935">
          <cell r="A935" t="str">
            <v>6.05 기존포장 유지보수비</v>
          </cell>
          <cell r="C935">
            <v>1</v>
          </cell>
          <cell r="D935" t="str">
            <v>P.S</v>
          </cell>
          <cell r="E935">
            <v>35724602</v>
          </cell>
          <cell r="F935">
            <v>35724602</v>
          </cell>
        </row>
        <row r="936">
          <cell r="A936" t="str">
            <v>6.06 가      시      설</v>
          </cell>
        </row>
        <row r="937">
          <cell r="A937" t="str">
            <v>a. 토  공  규  준  틀</v>
          </cell>
          <cell r="C937">
            <v>1</v>
          </cell>
          <cell r="D937" t="str">
            <v>식</v>
          </cell>
          <cell r="E937">
            <v>3000000</v>
          </cell>
          <cell r="F937">
            <v>3000000</v>
          </cell>
        </row>
        <row r="938">
          <cell r="A938" t="str">
            <v>b. 가   설    건   물</v>
          </cell>
          <cell r="C938">
            <v>1</v>
          </cell>
          <cell r="D938" t="str">
            <v>식</v>
          </cell>
          <cell r="E938">
            <v>15000000</v>
          </cell>
          <cell r="F938">
            <v>15000000</v>
          </cell>
        </row>
        <row r="939">
          <cell r="A939" t="str">
            <v>6.05 준  공  표  지  석</v>
          </cell>
          <cell r="C939">
            <v>1</v>
          </cell>
          <cell r="D939" t="str">
            <v>개소</v>
          </cell>
          <cell r="E939">
            <v>1000000</v>
          </cell>
          <cell r="F939">
            <v>1000000</v>
          </cell>
        </row>
        <row r="940">
          <cell r="A940" t="str">
            <v>6.06 품  질  관  리  비</v>
          </cell>
        </row>
        <row r="941">
          <cell r="A941" t="str">
            <v>a. 시      험      비</v>
          </cell>
          <cell r="C941">
            <v>1</v>
          </cell>
          <cell r="D941" t="str">
            <v>식</v>
          </cell>
          <cell r="E941">
            <v>20000000</v>
          </cell>
          <cell r="F941">
            <v>20000000</v>
          </cell>
        </row>
        <row r="942">
          <cell r="A942" t="str">
            <v>b. 차      량      비</v>
          </cell>
          <cell r="C942">
            <v>48</v>
          </cell>
          <cell r="D942" t="str">
            <v>개월</v>
          </cell>
          <cell r="E942">
            <v>480000</v>
          </cell>
          <cell r="F942">
            <v>23040000</v>
          </cell>
        </row>
        <row r="943">
          <cell r="A943" t="str">
            <v>6.08 자   재   운   반</v>
          </cell>
        </row>
        <row r="944">
          <cell r="A944" t="str">
            <v>a. 시  멘  트  운  반</v>
          </cell>
          <cell r="B944" t="str">
            <v>40kg/대</v>
          </cell>
          <cell r="C944">
            <v>316</v>
          </cell>
          <cell r="D944" t="str">
            <v>대</v>
          </cell>
          <cell r="E944">
            <v>1200</v>
          </cell>
          <cell r="F944">
            <v>379200</v>
          </cell>
        </row>
        <row r="945">
          <cell r="A945" t="str">
            <v>b. 철   근    운   반</v>
          </cell>
          <cell r="C945">
            <v>3547.69</v>
          </cell>
          <cell r="D945" t="str">
            <v>ton</v>
          </cell>
          <cell r="E945">
            <v>12000</v>
          </cell>
          <cell r="F945">
            <v>42572280</v>
          </cell>
        </row>
        <row r="946">
          <cell r="A946" t="str">
            <v>c. 아 스 팔 트  운 반</v>
          </cell>
        </row>
        <row r="947">
          <cell r="A947" t="str">
            <v>-1.       〃</v>
          </cell>
          <cell r="B947" t="str">
            <v>RSC-3</v>
          </cell>
          <cell r="C947">
            <v>782</v>
          </cell>
          <cell r="D947" t="str">
            <v>드럼</v>
          </cell>
          <cell r="E947">
            <v>2600</v>
          </cell>
          <cell r="F947">
            <v>2033200</v>
          </cell>
        </row>
        <row r="948">
          <cell r="A948" t="str">
            <v>-2.       〃</v>
          </cell>
          <cell r="B948" t="str">
            <v>RSC-4</v>
          </cell>
          <cell r="C948">
            <v>779</v>
          </cell>
          <cell r="D948" t="str">
            <v>드럼</v>
          </cell>
          <cell r="E948">
            <v>2600</v>
          </cell>
          <cell r="F948">
            <v>2025400</v>
          </cell>
        </row>
        <row r="949">
          <cell r="A949" t="str">
            <v>d. 흄   관    운   반</v>
          </cell>
        </row>
        <row r="950">
          <cell r="A950" t="str">
            <v>-1.       〃</v>
          </cell>
          <cell r="B950" t="str">
            <v>φ 600㎜×2.5m,소켓</v>
          </cell>
          <cell r="C950">
            <v>22</v>
          </cell>
          <cell r="D950" t="str">
            <v>본</v>
          </cell>
          <cell r="E950">
            <v>1800</v>
          </cell>
          <cell r="F950">
            <v>39600</v>
          </cell>
        </row>
        <row r="951">
          <cell r="A951" t="str">
            <v>-2.       〃</v>
          </cell>
          <cell r="B951" t="str">
            <v>φ1000㎜×2.5m,소켓</v>
          </cell>
          <cell r="C951">
            <v>38</v>
          </cell>
          <cell r="D951" t="str">
            <v>본</v>
          </cell>
          <cell r="E951">
            <v>4900</v>
          </cell>
          <cell r="F951">
            <v>186200</v>
          </cell>
        </row>
        <row r="952">
          <cell r="A952" t="str">
            <v>e. 진동 및 전압 철근콘크리트관</v>
          </cell>
          <cell r="B952" t="str">
            <v>(V.R.관)</v>
          </cell>
        </row>
        <row r="953">
          <cell r="A953" t="str">
            <v>-1.       〃</v>
          </cell>
          <cell r="B953" t="str">
            <v>φ 300㎜×2.5m</v>
          </cell>
          <cell r="C953">
            <v>1329</v>
          </cell>
          <cell r="D953" t="str">
            <v>본</v>
          </cell>
          <cell r="E953">
            <v>2815</v>
          </cell>
          <cell r="F953">
            <v>3741135</v>
          </cell>
        </row>
        <row r="954">
          <cell r="A954" t="str">
            <v>-2.       〃</v>
          </cell>
          <cell r="B954" t="str">
            <v>φ 600㎜×2.5m</v>
          </cell>
          <cell r="C954">
            <v>805</v>
          </cell>
          <cell r="D954" t="str">
            <v>본</v>
          </cell>
          <cell r="E954">
            <v>9381</v>
          </cell>
          <cell r="F954">
            <v>7551705</v>
          </cell>
        </row>
        <row r="955">
          <cell r="A955" t="str">
            <v>-3.       〃</v>
          </cell>
          <cell r="B955" t="str">
            <v>φ 800㎜×2.5m</v>
          </cell>
          <cell r="C955">
            <v>269</v>
          </cell>
          <cell r="D955" t="str">
            <v>본</v>
          </cell>
          <cell r="E955">
            <v>16488</v>
          </cell>
          <cell r="F955">
            <v>4435272</v>
          </cell>
        </row>
        <row r="956">
          <cell r="A956" t="str">
            <v>-4.       〃</v>
          </cell>
          <cell r="B956" t="str">
            <v>φ1000㎜×2.5m</v>
          </cell>
          <cell r="C956">
            <v>113</v>
          </cell>
          <cell r="D956" t="str">
            <v>본</v>
          </cell>
          <cell r="E956">
            <v>26154</v>
          </cell>
          <cell r="F956">
            <v>2955402</v>
          </cell>
        </row>
        <row r="957">
          <cell r="A957" t="str">
            <v>f. 경계석 및 경계블록</v>
          </cell>
        </row>
        <row r="958">
          <cell r="A958" t="str">
            <v>-1. 보차도경계석(제주석)</v>
          </cell>
          <cell r="B958" t="str">
            <v>210×300×500mm</v>
          </cell>
          <cell r="C958">
            <v>27476</v>
          </cell>
          <cell r="D958" t="str">
            <v>개</v>
          </cell>
          <cell r="E958">
            <v>1000</v>
          </cell>
          <cell r="F958">
            <v>27476000</v>
          </cell>
        </row>
        <row r="959">
          <cell r="A959" t="str">
            <v>-2.        〃</v>
          </cell>
          <cell r="B959" t="str">
            <v>200×250×500mm</v>
          </cell>
          <cell r="C959">
            <v>63506</v>
          </cell>
          <cell r="D959" t="str">
            <v>개</v>
          </cell>
          <cell r="E959">
            <v>1000</v>
          </cell>
          <cell r="F959">
            <v>63506000</v>
          </cell>
        </row>
        <row r="960">
          <cell r="A960" t="str">
            <v>6.09 공     제     대</v>
          </cell>
          <cell r="B960" t="str">
            <v>철근 고재</v>
          </cell>
          <cell r="C960">
            <v>103.324</v>
          </cell>
          <cell r="D960" t="str">
            <v>ton</v>
          </cell>
          <cell r="E960">
            <v>-70000</v>
          </cell>
          <cell r="F960">
            <v>-7232680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량산출"/>
      <sheetName val="EP0618"/>
      <sheetName val="예정(3)"/>
      <sheetName val="동원(3)"/>
      <sheetName val="예산대비"/>
      <sheetName val="MACRO(MCC)"/>
      <sheetName val="일위(PN)"/>
      <sheetName val="SG"/>
      <sheetName val="광양전기"/>
      <sheetName val="6PILE  (돌출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매립"/>
      <sheetName val="갑지"/>
      <sheetName val="수량"/>
      <sheetName val="갑지 (2)"/>
      <sheetName val="매립 (2)"/>
      <sheetName val="공정계획표"/>
      <sheetName val="매립1"/>
      <sheetName val="매립 (3)"/>
      <sheetName val="갑지 (3)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larou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서"/>
      <sheetName val="목차"/>
      <sheetName val="간지"/>
      <sheetName val="원가"/>
      <sheetName val="간지 (2)"/>
      <sheetName val="총괄표"/>
      <sheetName val="간지 (3)"/>
      <sheetName val=" 내역"/>
      <sheetName val="간지 (5)"/>
      <sheetName val="일위"/>
      <sheetName val="간지 (4)"/>
      <sheetName val="수량인공"/>
      <sheetName val="간지 (6)"/>
      <sheetName val="수량총괄"/>
      <sheetName val="신설수량"/>
      <sheetName val="철거수량"/>
      <sheetName val="운반비"/>
      <sheetName val="기계경비"/>
      <sheetName val="간지 (7)"/>
      <sheetName val="자재"/>
      <sheetName val="노단"/>
      <sheetName val="작업부산물"/>
      <sheetName val="폐기물수량"/>
      <sheetName val="지급자재"/>
      <sheetName val="철거발생"/>
      <sheetName val="신호등,보행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품   명</v>
          </cell>
          <cell r="D1" t="str">
            <v>규   격</v>
          </cell>
          <cell r="E1" t="str">
            <v>단위</v>
          </cell>
          <cell r="F1" t="str">
            <v>수   량</v>
          </cell>
          <cell r="G1" t="str">
            <v>재   료   비</v>
          </cell>
          <cell r="I1" t="str">
            <v>노   무   비</v>
          </cell>
          <cell r="K1" t="str">
            <v>경        비</v>
          </cell>
          <cell r="M1" t="str">
            <v>계</v>
          </cell>
          <cell r="N1" t="str">
            <v>비   고</v>
          </cell>
        </row>
        <row r="2"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  <row r="3">
          <cell r="A3" t="str">
            <v>1S</v>
          </cell>
          <cell r="C3" t="str">
            <v>제1호표 콘크리트 타설</v>
          </cell>
          <cell r="D3">
            <v>4.3101851851851856E-2</v>
          </cell>
          <cell r="E3" t="str">
            <v>㎥</v>
          </cell>
        </row>
        <row r="4">
          <cell r="C4" t="str">
            <v>가) 자 재 비</v>
          </cell>
        </row>
        <row r="5">
          <cell r="A5" t="str">
            <v>26</v>
          </cell>
          <cell r="C5" t="str">
            <v>시멘트</v>
          </cell>
          <cell r="D5" t="str">
            <v>KSL 5201</v>
          </cell>
          <cell r="E5" t="str">
            <v>포</v>
          </cell>
          <cell r="F5">
            <v>8</v>
          </cell>
          <cell r="G5">
            <v>2992</v>
          </cell>
          <cell r="H5">
            <v>23936</v>
          </cell>
        </row>
        <row r="6">
          <cell r="A6" t="str">
            <v>25</v>
          </cell>
          <cell r="C6" t="str">
            <v>모래</v>
          </cell>
          <cell r="D6" t="str">
            <v>세사</v>
          </cell>
          <cell r="E6" t="str">
            <v>㎥</v>
          </cell>
          <cell r="F6">
            <v>0.45</v>
          </cell>
          <cell r="G6">
            <v>11000</v>
          </cell>
          <cell r="H6">
            <v>4950</v>
          </cell>
        </row>
        <row r="7">
          <cell r="A7" t="str">
            <v>38</v>
          </cell>
          <cell r="C7" t="str">
            <v>잡석</v>
          </cell>
          <cell r="D7" t="str">
            <v>#467</v>
          </cell>
          <cell r="E7" t="str">
            <v>㎥</v>
          </cell>
          <cell r="F7">
            <v>0.9</v>
          </cell>
          <cell r="G7">
            <v>17000</v>
          </cell>
          <cell r="H7">
            <v>15300</v>
          </cell>
        </row>
        <row r="8">
          <cell r="C8" t="str">
            <v>나) 노 무 비</v>
          </cell>
        </row>
        <row r="9">
          <cell r="A9" t="str">
            <v>M60</v>
          </cell>
          <cell r="C9" t="str">
            <v>특고압케이블전공</v>
          </cell>
          <cell r="E9" t="str">
            <v>인</v>
          </cell>
          <cell r="F9">
            <v>1.29</v>
          </cell>
          <cell r="I9">
            <v>134962</v>
          </cell>
          <cell r="J9">
            <v>174100</v>
          </cell>
        </row>
        <row r="10">
          <cell r="A10" t="str">
            <v>M74</v>
          </cell>
          <cell r="C10" t="str">
            <v>보 통 인 부</v>
          </cell>
          <cell r="E10" t="str">
            <v>인</v>
          </cell>
          <cell r="F10">
            <v>1.36</v>
          </cell>
          <cell r="I10">
            <v>50683</v>
          </cell>
          <cell r="J10">
            <v>68928</v>
          </cell>
        </row>
        <row r="11">
          <cell r="A11" t="str">
            <v>1SS</v>
          </cell>
          <cell r="C11" t="str">
            <v>소   계</v>
          </cell>
          <cell r="H11">
            <v>44186</v>
          </cell>
          <cell r="J11">
            <v>243028</v>
          </cell>
          <cell r="L11">
            <v>0</v>
          </cell>
          <cell r="M11">
            <v>287214</v>
          </cell>
        </row>
        <row r="13">
          <cell r="A13" t="str">
            <v>2S</v>
          </cell>
          <cell r="C13" t="str">
            <v>제2호표 강제거푸집</v>
          </cell>
          <cell r="D13" t="str">
            <v>강제</v>
          </cell>
          <cell r="E13" t="str">
            <v>㎡</v>
          </cell>
        </row>
        <row r="14">
          <cell r="C14" t="str">
            <v>가) 자 재 비</v>
          </cell>
        </row>
        <row r="15">
          <cell r="A15" t="str">
            <v>70</v>
          </cell>
          <cell r="C15" t="str">
            <v>거푸집</v>
          </cell>
          <cell r="D15" t="str">
            <v>강제</v>
          </cell>
          <cell r="E15" t="str">
            <v>㎡</v>
          </cell>
          <cell r="F15">
            <v>1.1000000000000001</v>
          </cell>
          <cell r="G15">
            <v>14900</v>
          </cell>
          <cell r="H15">
            <v>16390</v>
          </cell>
        </row>
        <row r="16">
          <cell r="A16" t="str">
            <v>74</v>
          </cell>
          <cell r="C16" t="str">
            <v>널</v>
          </cell>
          <cell r="D16" t="str">
            <v>18mm</v>
          </cell>
          <cell r="E16" t="str">
            <v>㎡</v>
          </cell>
          <cell r="F16">
            <v>0.05</v>
          </cell>
          <cell r="G16">
            <v>2400</v>
          </cell>
          <cell r="H16">
            <v>120</v>
          </cell>
        </row>
        <row r="17">
          <cell r="A17" t="str">
            <v>71</v>
          </cell>
          <cell r="C17" t="str">
            <v>받침기둥</v>
          </cell>
          <cell r="D17">
            <v>0</v>
          </cell>
          <cell r="E17" t="str">
            <v>㎡</v>
          </cell>
          <cell r="F17">
            <v>2.4E-2</v>
          </cell>
          <cell r="G17">
            <v>1345</v>
          </cell>
          <cell r="H17">
            <v>32</v>
          </cell>
        </row>
        <row r="18">
          <cell r="A18" t="str">
            <v>72</v>
          </cell>
          <cell r="C18" t="str">
            <v>못</v>
          </cell>
          <cell r="D18" t="str">
            <v>N50</v>
          </cell>
          <cell r="E18" t="str">
            <v>kg</v>
          </cell>
          <cell r="F18">
            <v>0.12</v>
          </cell>
          <cell r="G18">
            <v>550</v>
          </cell>
          <cell r="H18">
            <v>66</v>
          </cell>
        </row>
        <row r="19">
          <cell r="A19" t="str">
            <v>73</v>
          </cell>
          <cell r="C19" t="str">
            <v>박리제</v>
          </cell>
          <cell r="D19">
            <v>0</v>
          </cell>
          <cell r="E19" t="str">
            <v>ℓ</v>
          </cell>
          <cell r="F19">
            <v>0.15</v>
          </cell>
          <cell r="G19">
            <v>700</v>
          </cell>
          <cell r="H19">
            <v>105</v>
          </cell>
        </row>
        <row r="20">
          <cell r="C20" t="str">
            <v>나) 노 무 비</v>
          </cell>
        </row>
        <row r="21">
          <cell r="A21" t="str">
            <v>M3</v>
          </cell>
          <cell r="C21" t="str">
            <v>형 틀 목 공</v>
          </cell>
          <cell r="E21" t="str">
            <v>인</v>
          </cell>
          <cell r="F21">
            <v>0.15</v>
          </cell>
          <cell r="I21">
            <v>91573</v>
          </cell>
          <cell r="J21">
            <v>13735</v>
          </cell>
        </row>
        <row r="22">
          <cell r="A22" t="str">
            <v>M28</v>
          </cell>
          <cell r="C22" t="str">
            <v>도  장  공</v>
          </cell>
          <cell r="E22" t="str">
            <v>인</v>
          </cell>
          <cell r="F22">
            <v>7.0000000000000001E-3</v>
          </cell>
          <cell r="I22">
            <v>79956</v>
          </cell>
          <cell r="J22">
            <v>559</v>
          </cell>
        </row>
        <row r="23">
          <cell r="A23" t="str">
            <v>M74</v>
          </cell>
          <cell r="C23" t="str">
            <v>보 통 인 부</v>
          </cell>
          <cell r="E23" t="str">
            <v>인</v>
          </cell>
          <cell r="F23">
            <v>0.15</v>
          </cell>
          <cell r="I23">
            <v>50683</v>
          </cell>
          <cell r="J23">
            <v>7602</v>
          </cell>
        </row>
        <row r="24">
          <cell r="A24" t="str">
            <v>2SS</v>
          </cell>
          <cell r="C24" t="str">
            <v>소   계</v>
          </cell>
          <cell r="H24">
            <v>16713</v>
          </cell>
          <cell r="J24">
            <v>21896</v>
          </cell>
          <cell r="L24">
            <v>0</v>
          </cell>
          <cell r="M24">
            <v>38609</v>
          </cell>
        </row>
        <row r="26">
          <cell r="C26" t="str">
            <v>품   명</v>
          </cell>
          <cell r="D26" t="str">
            <v>규   격</v>
          </cell>
          <cell r="E26" t="str">
            <v>단위</v>
          </cell>
          <cell r="F26" t="str">
            <v>수   량</v>
          </cell>
          <cell r="G26" t="str">
            <v>재   료   비</v>
          </cell>
          <cell r="I26" t="str">
            <v>노   무   비</v>
          </cell>
          <cell r="K26" t="str">
            <v>경        비</v>
          </cell>
          <cell r="M26" t="str">
            <v>계</v>
          </cell>
          <cell r="N26" t="str">
            <v>비   고</v>
          </cell>
        </row>
        <row r="27">
          <cell r="G27" t="str">
            <v>단  가</v>
          </cell>
          <cell r="H27" t="str">
            <v>금  액</v>
          </cell>
          <cell r="I27" t="str">
            <v>단  가</v>
          </cell>
          <cell r="J27" t="str">
            <v>금  액</v>
          </cell>
          <cell r="K27" t="str">
            <v>단  가</v>
          </cell>
          <cell r="L27" t="str">
            <v>금  액</v>
          </cell>
        </row>
        <row r="28">
          <cell r="A28" t="str">
            <v>3S</v>
          </cell>
          <cell r="C28" t="str">
            <v>제3호표 철재류가공및조립설치</v>
          </cell>
          <cell r="D28" t="str">
            <v>각종</v>
          </cell>
          <cell r="E28" t="str">
            <v>ton</v>
          </cell>
        </row>
        <row r="29">
          <cell r="C29" t="str">
            <v>가) 자 재 비</v>
          </cell>
        </row>
        <row r="30">
          <cell r="A30" t="str">
            <v>29</v>
          </cell>
          <cell r="C30" t="str">
            <v>용접봉</v>
          </cell>
          <cell r="D30" t="str">
            <v>3.2㎜</v>
          </cell>
          <cell r="E30" t="str">
            <v>㎏</v>
          </cell>
          <cell r="F30">
            <v>18.48</v>
          </cell>
          <cell r="G30">
            <v>9080</v>
          </cell>
          <cell r="H30">
            <v>167798</v>
          </cell>
        </row>
        <row r="31">
          <cell r="A31" t="str">
            <v>30</v>
          </cell>
          <cell r="C31" t="str">
            <v>산소</v>
          </cell>
          <cell r="D31" t="str">
            <v>6000L</v>
          </cell>
          <cell r="E31" t="str">
            <v>병</v>
          </cell>
          <cell r="F31">
            <v>1</v>
          </cell>
          <cell r="G31">
            <v>9000</v>
          </cell>
          <cell r="H31">
            <v>9000</v>
          </cell>
        </row>
        <row r="32">
          <cell r="A32" t="str">
            <v>31</v>
          </cell>
          <cell r="C32" t="str">
            <v>아세칠렌</v>
          </cell>
          <cell r="D32">
            <v>0</v>
          </cell>
          <cell r="E32" t="str">
            <v>㎏</v>
          </cell>
          <cell r="F32">
            <v>2.8</v>
          </cell>
          <cell r="G32">
            <v>9200</v>
          </cell>
          <cell r="H32">
            <v>25760</v>
          </cell>
        </row>
        <row r="33">
          <cell r="A33" t="str">
            <v>50</v>
          </cell>
          <cell r="C33" t="str">
            <v>연마석</v>
          </cell>
          <cell r="D33" t="str">
            <v>100x25</v>
          </cell>
          <cell r="E33" t="str">
            <v>개</v>
          </cell>
          <cell r="F33">
            <v>2</v>
          </cell>
          <cell r="G33">
            <v>1680</v>
          </cell>
          <cell r="H33">
            <v>3360</v>
          </cell>
        </row>
        <row r="34">
          <cell r="C34" t="str">
            <v>나) 노 무 비</v>
          </cell>
        </row>
        <row r="35">
          <cell r="A35" t="str">
            <v>M6</v>
          </cell>
          <cell r="C35" t="str">
            <v>철       공</v>
          </cell>
          <cell r="E35" t="str">
            <v>인</v>
          </cell>
          <cell r="F35">
            <v>27.65</v>
          </cell>
          <cell r="I35">
            <v>85754</v>
          </cell>
          <cell r="J35">
            <v>2371098</v>
          </cell>
        </row>
        <row r="36">
          <cell r="A36" t="str">
            <v>M74</v>
          </cell>
          <cell r="C36" t="str">
            <v>보 통 인 부</v>
          </cell>
          <cell r="E36" t="str">
            <v>인</v>
          </cell>
          <cell r="F36">
            <v>0.66</v>
          </cell>
          <cell r="I36">
            <v>50683</v>
          </cell>
          <cell r="J36">
            <v>33450</v>
          </cell>
        </row>
        <row r="37">
          <cell r="A37" t="str">
            <v>M40</v>
          </cell>
          <cell r="C37" t="str">
            <v>용접공(철도)</v>
          </cell>
          <cell r="E37" t="str">
            <v>인</v>
          </cell>
          <cell r="F37">
            <v>2.6</v>
          </cell>
          <cell r="I37">
            <v>78637</v>
          </cell>
          <cell r="J37">
            <v>204456</v>
          </cell>
        </row>
        <row r="38">
          <cell r="A38" t="str">
            <v>M73</v>
          </cell>
          <cell r="C38" t="str">
            <v>특 별 인 부</v>
          </cell>
          <cell r="E38" t="str">
            <v>인</v>
          </cell>
          <cell r="F38">
            <v>0.74</v>
          </cell>
          <cell r="I38">
            <v>65734</v>
          </cell>
          <cell r="J38">
            <v>48643</v>
          </cell>
        </row>
        <row r="39">
          <cell r="A39" t="str">
            <v>3SS</v>
          </cell>
          <cell r="C39" t="str">
            <v>소   계</v>
          </cell>
          <cell r="H39">
            <v>205918</v>
          </cell>
          <cell r="J39">
            <v>2657647</v>
          </cell>
          <cell r="L39">
            <v>0</v>
          </cell>
          <cell r="M39">
            <v>2863565</v>
          </cell>
        </row>
        <row r="41">
          <cell r="A41" t="str">
            <v>4S</v>
          </cell>
          <cell r="C41" t="str">
            <v>제4호표 아스팔트포장절단</v>
          </cell>
          <cell r="E41" t="str">
            <v>100m</v>
          </cell>
        </row>
        <row r="42">
          <cell r="C42" t="str">
            <v>가) 자 재 비</v>
          </cell>
        </row>
        <row r="43">
          <cell r="A43" t="str">
            <v>76</v>
          </cell>
          <cell r="C43" t="str">
            <v>카터기손료</v>
          </cell>
          <cell r="D43">
            <v>0</v>
          </cell>
          <cell r="E43" t="str">
            <v>100m</v>
          </cell>
          <cell r="F43">
            <v>1</v>
          </cell>
          <cell r="G43">
            <v>0</v>
          </cell>
          <cell r="H43">
            <v>0</v>
          </cell>
          <cell r="K43">
            <v>81484</v>
          </cell>
          <cell r="L43">
            <v>81484</v>
          </cell>
          <cell r="N43" t="str">
            <v>제5호표</v>
          </cell>
        </row>
        <row r="44">
          <cell r="A44" t="str">
            <v>69</v>
          </cell>
          <cell r="C44" t="str">
            <v>블레이드</v>
          </cell>
          <cell r="D44" t="str">
            <v>D:320~400mm</v>
          </cell>
          <cell r="E44" t="str">
            <v>개</v>
          </cell>
          <cell r="F44">
            <v>1</v>
          </cell>
          <cell r="G44">
            <v>141000</v>
          </cell>
          <cell r="H44">
            <v>141000</v>
          </cell>
        </row>
        <row r="45">
          <cell r="C45" t="str">
            <v>나) 노 무 비</v>
          </cell>
        </row>
        <row r="46">
          <cell r="A46" t="str">
            <v>M74</v>
          </cell>
          <cell r="C46" t="str">
            <v>보 통 인 부</v>
          </cell>
          <cell r="E46" t="str">
            <v>인</v>
          </cell>
          <cell r="F46">
            <v>0.76</v>
          </cell>
          <cell r="I46">
            <v>50683</v>
          </cell>
          <cell r="J46">
            <v>38519</v>
          </cell>
        </row>
        <row r="47">
          <cell r="A47" t="str">
            <v>4SS</v>
          </cell>
          <cell r="C47" t="str">
            <v>소   계</v>
          </cell>
          <cell r="H47">
            <v>141000</v>
          </cell>
          <cell r="J47">
            <v>38519</v>
          </cell>
          <cell r="L47">
            <v>81484</v>
          </cell>
          <cell r="M47">
            <v>261003</v>
          </cell>
        </row>
        <row r="49">
          <cell r="C49" t="str">
            <v>품   명</v>
          </cell>
          <cell r="D49" t="str">
            <v>규   격</v>
          </cell>
          <cell r="E49" t="str">
            <v>단위</v>
          </cell>
          <cell r="F49" t="str">
            <v>수   량</v>
          </cell>
          <cell r="G49" t="str">
            <v>재   료   비</v>
          </cell>
          <cell r="I49" t="str">
            <v>노   무   비</v>
          </cell>
          <cell r="K49" t="str">
            <v>경        비</v>
          </cell>
          <cell r="M49" t="str">
            <v>계</v>
          </cell>
          <cell r="N49" t="str">
            <v>비   고</v>
          </cell>
        </row>
        <row r="50">
          <cell r="G50" t="str">
            <v>단  가</v>
          </cell>
          <cell r="H50" t="str">
            <v>금  액</v>
          </cell>
          <cell r="I50" t="str">
            <v>단  가</v>
          </cell>
          <cell r="J50" t="str">
            <v>금  액</v>
          </cell>
          <cell r="K50" t="str">
            <v>단  가</v>
          </cell>
          <cell r="L50" t="str">
            <v>금  액</v>
          </cell>
        </row>
        <row r="51">
          <cell r="A51" t="str">
            <v>5S</v>
          </cell>
          <cell r="C51" t="str">
            <v>제5호표 카타기 손료</v>
          </cell>
          <cell r="E51" t="str">
            <v>100m</v>
          </cell>
        </row>
        <row r="52">
          <cell r="C52" t="str">
            <v>가) 자 재 비</v>
          </cell>
        </row>
        <row r="53">
          <cell r="A53" t="str">
            <v>76</v>
          </cell>
          <cell r="C53" t="str">
            <v>카터기손료</v>
          </cell>
          <cell r="D53">
            <v>0</v>
          </cell>
          <cell r="E53" t="str">
            <v>100m</v>
          </cell>
          <cell r="F53">
            <v>1</v>
          </cell>
          <cell r="G53">
            <v>0</v>
          </cell>
          <cell r="H53">
            <v>0</v>
          </cell>
          <cell r="K53">
            <v>81484</v>
          </cell>
          <cell r="L53">
            <v>81484</v>
          </cell>
        </row>
        <row r="54">
          <cell r="A54" t="str">
            <v>5SS</v>
          </cell>
          <cell r="C54" t="str">
            <v>소   계</v>
          </cell>
          <cell r="H54">
            <v>0</v>
          </cell>
          <cell r="J54">
            <v>0</v>
          </cell>
          <cell r="L54">
            <v>81484</v>
          </cell>
          <cell r="M54">
            <v>81484</v>
          </cell>
        </row>
        <row r="55">
          <cell r="A55" t="str">
            <v>6S</v>
          </cell>
          <cell r="C55" t="str">
            <v>제6호표 기계터파기,되메우기</v>
          </cell>
          <cell r="D55" t="str">
            <v>유압식백호</v>
          </cell>
          <cell r="E55" t="str">
            <v>㎥</v>
          </cell>
        </row>
        <row r="56">
          <cell r="C56" t="str">
            <v>가) 자 재 비</v>
          </cell>
        </row>
        <row r="57">
          <cell r="A57" t="str">
            <v>79</v>
          </cell>
          <cell r="C57" t="str">
            <v>백호우손료</v>
          </cell>
          <cell r="D57">
            <v>0</v>
          </cell>
          <cell r="E57" t="str">
            <v>㎥</v>
          </cell>
          <cell r="F57">
            <v>1</v>
          </cell>
          <cell r="G57">
            <v>0</v>
          </cell>
          <cell r="H57">
            <v>0</v>
          </cell>
          <cell r="K57">
            <v>1216.94</v>
          </cell>
          <cell r="L57">
            <v>1216</v>
          </cell>
        </row>
        <row r="58">
          <cell r="A58" t="str">
            <v>6SS</v>
          </cell>
          <cell r="C58" t="str">
            <v>소   계</v>
          </cell>
          <cell r="H58">
            <v>0</v>
          </cell>
          <cell r="J58">
            <v>0</v>
          </cell>
          <cell r="L58">
            <v>1216</v>
          </cell>
          <cell r="M58">
            <v>1216</v>
          </cell>
        </row>
        <row r="60">
          <cell r="A60" t="str">
            <v>7S</v>
          </cell>
          <cell r="C60" t="str">
            <v>제7호표 터파기</v>
          </cell>
          <cell r="D60" t="str">
            <v>인력</v>
          </cell>
          <cell r="E60" t="str">
            <v>㎥</v>
          </cell>
        </row>
        <row r="61">
          <cell r="C61" t="str">
            <v>가) 노 무 비</v>
          </cell>
        </row>
        <row r="62">
          <cell r="A62" t="str">
            <v>M74</v>
          </cell>
          <cell r="C62" t="str">
            <v>보 통 인 부</v>
          </cell>
          <cell r="E62" t="str">
            <v>인</v>
          </cell>
          <cell r="F62">
            <v>0.27</v>
          </cell>
          <cell r="I62">
            <v>50683</v>
          </cell>
          <cell r="J62">
            <v>13684</v>
          </cell>
        </row>
        <row r="63">
          <cell r="A63" t="str">
            <v>7SS</v>
          </cell>
          <cell r="C63" t="str">
            <v>소   계</v>
          </cell>
          <cell r="H63">
            <v>0</v>
          </cell>
          <cell r="J63">
            <v>13684</v>
          </cell>
          <cell r="L63">
            <v>0</v>
          </cell>
          <cell r="M63">
            <v>13684</v>
          </cell>
        </row>
        <row r="65">
          <cell r="A65" t="str">
            <v>8S</v>
          </cell>
          <cell r="C65" t="str">
            <v>제8호표 되메우기</v>
          </cell>
          <cell r="D65" t="str">
            <v>인력</v>
          </cell>
          <cell r="E65" t="str">
            <v>㎥</v>
          </cell>
        </row>
        <row r="66">
          <cell r="C66" t="str">
            <v>가) 노 무 비</v>
          </cell>
        </row>
        <row r="67">
          <cell r="A67" t="str">
            <v>M74</v>
          </cell>
          <cell r="C67" t="str">
            <v>보 통 인 부</v>
          </cell>
          <cell r="E67" t="str">
            <v>인</v>
          </cell>
          <cell r="F67">
            <v>0.1</v>
          </cell>
          <cell r="I67">
            <v>50683</v>
          </cell>
          <cell r="J67">
            <v>5068</v>
          </cell>
        </row>
        <row r="68">
          <cell r="A68" t="str">
            <v>8SS</v>
          </cell>
          <cell r="C68" t="str">
            <v>소   계</v>
          </cell>
          <cell r="H68">
            <v>0</v>
          </cell>
          <cell r="J68">
            <v>5068</v>
          </cell>
          <cell r="L68">
            <v>0</v>
          </cell>
          <cell r="M68">
            <v>5068</v>
          </cell>
        </row>
        <row r="72">
          <cell r="C72" t="str">
            <v>품   명</v>
          </cell>
          <cell r="D72" t="str">
            <v>규   격</v>
          </cell>
          <cell r="E72" t="str">
            <v>단위</v>
          </cell>
          <cell r="F72" t="str">
            <v>수   량</v>
          </cell>
          <cell r="G72" t="str">
            <v>재   료   비</v>
          </cell>
          <cell r="I72" t="str">
            <v>노   무   비</v>
          </cell>
          <cell r="K72" t="str">
            <v>경        비</v>
          </cell>
          <cell r="M72" t="str">
            <v>계</v>
          </cell>
          <cell r="N72" t="str">
            <v>비   고</v>
          </cell>
        </row>
        <row r="73">
          <cell r="G73" t="str">
            <v>단  가</v>
          </cell>
          <cell r="H73" t="str">
            <v>금  액</v>
          </cell>
          <cell r="I73" t="str">
            <v>단  가</v>
          </cell>
          <cell r="J73" t="str">
            <v>금  액</v>
          </cell>
          <cell r="K73" t="str">
            <v>단  가</v>
          </cell>
          <cell r="L73" t="str">
            <v>금  액</v>
          </cell>
        </row>
        <row r="74">
          <cell r="A74" t="str">
            <v>9S</v>
          </cell>
          <cell r="C74" t="str">
            <v>제9호표 벽관통구멍파기</v>
          </cell>
          <cell r="D74" t="str">
            <v>인력</v>
          </cell>
          <cell r="E74" t="str">
            <v>㎥</v>
          </cell>
        </row>
        <row r="75">
          <cell r="C75" t="str">
            <v>가) 노 무 비</v>
          </cell>
        </row>
        <row r="76">
          <cell r="A76" t="str">
            <v>M74</v>
          </cell>
          <cell r="C76" t="str">
            <v>보 통 인 부</v>
          </cell>
          <cell r="E76" t="str">
            <v>인</v>
          </cell>
          <cell r="F76">
            <v>1.2</v>
          </cell>
          <cell r="I76">
            <v>50683</v>
          </cell>
          <cell r="J76">
            <v>60819</v>
          </cell>
        </row>
        <row r="77">
          <cell r="A77" t="str">
            <v>9SS</v>
          </cell>
          <cell r="C77" t="str">
            <v>소   계</v>
          </cell>
          <cell r="H77">
            <v>0</v>
          </cell>
          <cell r="J77">
            <v>60819</v>
          </cell>
          <cell r="L77">
            <v>0</v>
          </cell>
          <cell r="M77">
            <v>60819</v>
          </cell>
        </row>
        <row r="78">
          <cell r="A78" t="str">
            <v>10S</v>
          </cell>
          <cell r="C78" t="str">
            <v>제10호표 관로청소 및 도통시험</v>
          </cell>
          <cell r="D78" t="str">
            <v>ELP Φ175</v>
          </cell>
          <cell r="E78" t="str">
            <v>km</v>
          </cell>
        </row>
        <row r="79">
          <cell r="C79" t="str">
            <v>가) 노 무 비</v>
          </cell>
        </row>
        <row r="80">
          <cell r="A80" t="str">
            <v>M60</v>
          </cell>
          <cell r="C80" t="str">
            <v>특고압케이블전공</v>
          </cell>
          <cell r="E80" t="str">
            <v>인</v>
          </cell>
          <cell r="F80">
            <v>10</v>
          </cell>
          <cell r="I80">
            <v>134962</v>
          </cell>
          <cell r="J80">
            <v>1349620</v>
          </cell>
        </row>
        <row r="81">
          <cell r="A81" t="str">
            <v>M74</v>
          </cell>
          <cell r="C81" t="str">
            <v>보 통 인 부</v>
          </cell>
          <cell r="E81" t="str">
            <v>인</v>
          </cell>
          <cell r="F81">
            <v>20</v>
          </cell>
          <cell r="I81">
            <v>50683</v>
          </cell>
          <cell r="J81">
            <v>1013660</v>
          </cell>
        </row>
        <row r="82">
          <cell r="A82" t="str">
            <v>10SS</v>
          </cell>
          <cell r="C82" t="str">
            <v>소   계</v>
          </cell>
          <cell r="H82">
            <v>0</v>
          </cell>
          <cell r="J82">
            <v>2363280</v>
          </cell>
          <cell r="L82">
            <v>0</v>
          </cell>
          <cell r="M82">
            <v>2363280</v>
          </cell>
        </row>
        <row r="83">
          <cell r="A83" t="str">
            <v>11S</v>
          </cell>
          <cell r="C83" t="str">
            <v>제11호표 백호우손료</v>
          </cell>
          <cell r="E83" t="str">
            <v>㎥</v>
          </cell>
        </row>
        <row r="84">
          <cell r="C84" t="str">
            <v>가) 경    비</v>
          </cell>
        </row>
        <row r="85">
          <cell r="A85" t="str">
            <v>79</v>
          </cell>
          <cell r="C85" t="str">
            <v>백호우손료</v>
          </cell>
          <cell r="D85">
            <v>0</v>
          </cell>
          <cell r="E85" t="str">
            <v>㎥</v>
          </cell>
          <cell r="F85">
            <v>1</v>
          </cell>
          <cell r="G85">
            <v>0</v>
          </cell>
          <cell r="H85">
            <v>0</v>
          </cell>
          <cell r="K85">
            <v>1216.94</v>
          </cell>
          <cell r="L85">
            <v>1216</v>
          </cell>
        </row>
        <row r="86">
          <cell r="A86" t="str">
            <v>11SS</v>
          </cell>
          <cell r="C86" t="str">
            <v>소   계</v>
          </cell>
          <cell r="H86">
            <v>0</v>
          </cell>
          <cell r="J86">
            <v>0</v>
          </cell>
          <cell r="L86">
            <v>1216</v>
          </cell>
          <cell r="M86">
            <v>1216</v>
          </cell>
        </row>
        <row r="88">
          <cell r="A88" t="str">
            <v>12S</v>
          </cell>
          <cell r="C88" t="str">
            <v>제12호표 윈치손료</v>
          </cell>
          <cell r="D88" t="str">
            <v>5ton</v>
          </cell>
          <cell r="E88" t="str">
            <v>km</v>
          </cell>
        </row>
        <row r="89">
          <cell r="C89" t="str">
            <v>가) 경    비</v>
          </cell>
        </row>
        <row r="90">
          <cell r="A90" t="str">
            <v>67</v>
          </cell>
          <cell r="C90" t="str">
            <v>윈치손료</v>
          </cell>
          <cell r="D90" t="str">
            <v>5톤</v>
          </cell>
          <cell r="E90" t="str">
            <v>km</v>
          </cell>
          <cell r="F90">
            <v>1</v>
          </cell>
          <cell r="G90">
            <v>0</v>
          </cell>
          <cell r="H90">
            <v>0</v>
          </cell>
          <cell r="K90">
            <v>131089.20000000001</v>
          </cell>
          <cell r="L90">
            <v>131089</v>
          </cell>
        </row>
        <row r="91">
          <cell r="A91" t="str">
            <v>12SS</v>
          </cell>
          <cell r="C91" t="str">
            <v>소   계</v>
          </cell>
          <cell r="H91">
            <v>0</v>
          </cell>
          <cell r="J91">
            <v>0</v>
          </cell>
          <cell r="L91">
            <v>131089</v>
          </cell>
          <cell r="M91">
            <v>131089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총괄"/>
    </sheetNames>
    <definedNames>
      <definedName name="ÀÎ¼â"/>
      <definedName name="Áö¿ì±â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설계표지"/>
      <sheetName val="원가계산"/>
      <sheetName val="단위내역"/>
      <sheetName val="가격조사서"/>
      <sheetName val="산출기초서"/>
      <sheetName val="철거발생품"/>
      <sheetName val="단위내역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E4">
            <v>355</v>
          </cell>
        </row>
        <row r="5">
          <cell r="E5">
            <v>420</v>
          </cell>
        </row>
        <row r="6">
          <cell r="E6">
            <v>355</v>
          </cell>
        </row>
        <row r="7">
          <cell r="E7">
            <v>355</v>
          </cell>
        </row>
        <row r="8">
          <cell r="E8">
            <v>420</v>
          </cell>
        </row>
        <row r="9">
          <cell r="E9">
            <v>420</v>
          </cell>
        </row>
        <row r="10">
          <cell r="E10">
            <v>420</v>
          </cell>
        </row>
        <row r="11">
          <cell r="E11">
            <v>420</v>
          </cell>
        </row>
        <row r="14">
          <cell r="E14">
            <v>98</v>
          </cell>
        </row>
        <row r="15">
          <cell r="E15">
            <v>110</v>
          </cell>
        </row>
        <row r="17">
          <cell r="E17">
            <v>1500</v>
          </cell>
        </row>
        <row r="19">
          <cell r="E19">
            <v>280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 TR보호대기초"/>
      <sheetName val="가로등기초"/>
      <sheetName val="HANDHOLE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산출근거 (1)"/>
      <sheetName val="산출근거 (2)"/>
      <sheetName val="전차선로 물량표"/>
      <sheetName val="산출근거 (3)"/>
      <sheetName val="자재집계"/>
      <sheetName val="산출근거 (4)"/>
      <sheetName val="하조서"/>
      <sheetName val="손익분석"/>
      <sheetName val="LMEBM005"/>
      <sheetName val="자재단가비교표"/>
      <sheetName val="산출및내역"/>
      <sheetName val="수량이동"/>
      <sheetName val="공사비집계"/>
      <sheetName val="환율"/>
      <sheetName val="현장관리비"/>
      <sheetName val="실행내역"/>
      <sheetName val="케이블및전선관규격표"/>
      <sheetName val="가격조사서"/>
      <sheetName val="일위대가(계측기설치)"/>
      <sheetName val="ABUT수량-A1"/>
      <sheetName val="내역"/>
      <sheetName val="DATA"/>
      <sheetName val="원가"/>
      <sheetName val="각종장비전압강하계산"/>
      <sheetName val="단가"/>
      <sheetName val="전기일위대가"/>
      <sheetName val="Sheet6"/>
      <sheetName val="A-4"/>
      <sheetName val="200"/>
      <sheetName val="총괄표"/>
      <sheetName val="INPUT"/>
      <sheetName val="반중력식옹벽"/>
      <sheetName val="AV시스템"/>
      <sheetName val="단가비교표"/>
      <sheetName val="내역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명변전단락"/>
      <sheetName val="광명기지단락"/>
      <sheetName val="정거장단락"/>
      <sheetName val="소내케이블"/>
      <sheetName val="부하"/>
      <sheetName val="동력부하(정거장)"/>
      <sheetName val="간선조건"/>
      <sheetName val="간선계산"/>
      <sheetName val="TR 조건"/>
      <sheetName val="밧데리"/>
      <sheetName val="UPS밧데리"/>
      <sheetName val="터널전등"/>
      <sheetName val="터널간선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전차선로 물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 및 재료비"/>
      <sheetName val="중기사용료"/>
      <sheetName val="중기사용료산출근거"/>
      <sheetName val="Sheet1"/>
      <sheetName val="단가산출1"/>
      <sheetName val="단가산출2"/>
      <sheetName val="일위대가"/>
      <sheetName val="일위대가data"/>
      <sheetName val="이름표"/>
      <sheetName val="일위대가 (2)"/>
      <sheetName val="전차선로 물량표"/>
      <sheetName val="간선계산"/>
    </sheetNames>
    <sheetDataSet>
      <sheetData sheetId="0">
        <row r="170">
          <cell r="S170">
            <v>5856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설계예산서"/>
      <sheetName val="수량집계"/>
      <sheetName val="총괄"/>
      <sheetName val="토목"/>
      <sheetName val="DATA"/>
      <sheetName val="가로등내역서"/>
      <sheetName val="수량산출서"/>
      <sheetName val="일위대가"/>
      <sheetName val="조명율표"/>
      <sheetName val="2000.11월설계내역"/>
      <sheetName val="#REF"/>
      <sheetName val="단가"/>
      <sheetName val="총괄표"/>
      <sheetName val="말뚝지지력산정"/>
      <sheetName val="터파기및재료"/>
      <sheetName val="집계표"/>
      <sheetName val="전선 및 전선관"/>
      <sheetName val="내역서2안"/>
      <sheetName val="실행철강하도"/>
      <sheetName val="내역서"/>
      <sheetName val="단가산출"/>
      <sheetName val="소야공정계획표"/>
      <sheetName val="입찰안"/>
      <sheetName val="6호기"/>
      <sheetName val="수량산출"/>
      <sheetName val="하조서"/>
      <sheetName val="내역"/>
      <sheetName val="보증수수료산출"/>
      <sheetName val="준검 내역서"/>
      <sheetName val="봉양~조차장간고하개명(신설)"/>
      <sheetName val="적용(기계)"/>
      <sheetName val="내역서(전기)"/>
      <sheetName val="bid"/>
      <sheetName val="정부노임단가"/>
      <sheetName val="3BL공동구 수량"/>
      <sheetName val="ETC"/>
      <sheetName val="물량표"/>
      <sheetName val="소요자재"/>
      <sheetName val="노무산출서"/>
      <sheetName val="1.수인터널"/>
      <sheetName val="INPUT"/>
      <sheetName val="기계경비"/>
      <sheetName val="단가조사"/>
      <sheetName val="Sheet1"/>
      <sheetName val="일위대가표"/>
      <sheetName val="점검총괄"/>
      <sheetName val="상수도토공집계표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교각1"/>
      <sheetName val="대치판정"/>
      <sheetName val="수목데이타 "/>
      <sheetName val="변압기 및 발전기 용량"/>
      <sheetName val="JUCK"/>
      <sheetName val="일위대가표(유단가)"/>
      <sheetName val="단가 및 재료비"/>
      <sheetName val="자재목록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2006기계경비산출표"/>
      <sheetName val="Total"/>
      <sheetName val="원가계산"/>
      <sheetName val="가로등"/>
      <sheetName val="2000년1차"/>
      <sheetName val="신우"/>
      <sheetName val="ASP포장"/>
      <sheetName val="돌망태단위수량"/>
      <sheetName val="부대내역"/>
      <sheetName val="단가산출서(기계)"/>
      <sheetName val="말뚝물량"/>
      <sheetName val="예산변경사항"/>
      <sheetName val="표지 (2)"/>
      <sheetName val="에너지동"/>
      <sheetName val="연습"/>
      <sheetName val="데이타"/>
      <sheetName val="MOTOR"/>
      <sheetName val="기계경비시간당손료목록"/>
      <sheetName val="노임단가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일위대가(목록)"/>
      <sheetName val="재료비"/>
      <sheetName val="요율"/>
      <sheetName val="자재대"/>
      <sheetName val="코드표"/>
      <sheetName val="Sheet1 (2)"/>
      <sheetName val="토공"/>
      <sheetName val="설계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입찰결과(DATA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공구원가계산"/>
      <sheetName val="AS포장복구 "/>
      <sheetName val="동력부하(도산)"/>
      <sheetName val="공종별원가계산"/>
      <sheetName val="말고개터널조명전압강하"/>
      <sheetName val="CABLE SIZE-3"/>
      <sheetName val="EQUIP-H"/>
      <sheetName val="경비_원본"/>
      <sheetName val="부속동"/>
      <sheetName val="물가자료"/>
      <sheetName val="품의서"/>
      <sheetName val="부하계산서"/>
      <sheetName val="물가시세"/>
      <sheetName val="SG"/>
      <sheetName val="전신환매도율"/>
      <sheetName val="EACT10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간선계산"/>
      <sheetName val="단가조사서"/>
      <sheetName val="예산갑지"/>
      <sheetName val="LP-S"/>
      <sheetName val="N賃率-職"/>
      <sheetName val="1차증가원가계산"/>
      <sheetName val="노임"/>
      <sheetName val="20관리비율"/>
      <sheetName val="총괄집계표"/>
      <sheetName val="Baby일위대가"/>
      <sheetName val="DATA1"/>
      <sheetName val="사각맨홀"/>
      <sheetName val="본선차로수량집계표"/>
      <sheetName val="가감수량"/>
      <sheetName val="맨홀수량산출"/>
      <sheetName val="기계경비(시간당)"/>
      <sheetName val="램머"/>
      <sheetName val="전기일위대가"/>
      <sheetName val="단면 (2)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견적조건"/>
      <sheetName val="견적조건(을지)"/>
      <sheetName val="식생블럭단위수량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가로등부표"/>
      <sheetName val="설계조건"/>
      <sheetName val="날개벽(TYPE3)"/>
      <sheetName val="동원(3)"/>
      <sheetName val="예정(3)"/>
      <sheetName val="주형"/>
      <sheetName val="간접1"/>
      <sheetName val="기계내역"/>
      <sheetName val="AILC004"/>
      <sheetName val="통장출금액"/>
      <sheetName val="철거산출근거"/>
      <sheetName val="단가목록"/>
      <sheetName val="VA_code"/>
      <sheetName val="비교표"/>
      <sheetName val="BOX전기내역"/>
      <sheetName val="Mc1"/>
      <sheetName val="설계가"/>
      <sheetName val="22단가(철거)"/>
      <sheetName val="49단가"/>
      <sheetName val="49단가(철거)"/>
      <sheetName val="22단가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2000전체분"/>
      <sheetName val="스톱로그내역"/>
      <sheetName val="수주현황2월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조건표"/>
      <sheetName val="JJ"/>
      <sheetName val="설계"/>
      <sheetName val="설 계"/>
      <sheetName val="BQ"/>
      <sheetName val="단면(RW1)"/>
      <sheetName val="WORK"/>
      <sheetName val="시설물일위"/>
      <sheetName val="소비자가"/>
      <sheetName val="ilch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밸브설치"/>
      <sheetName val="3.바닥판설계"/>
      <sheetName val="안정계산"/>
      <sheetName val="단면검토"/>
      <sheetName val="원가"/>
      <sheetName val="일반수량"/>
      <sheetName val="우수맨홀공제단위수량"/>
      <sheetName val="JUCKEYK"/>
      <sheetName val="인건비"/>
      <sheetName val="실행갑지"/>
      <sheetName val="견적990322"/>
      <sheetName val="견적대비"/>
      <sheetName val="참조-(1)"/>
      <sheetName val="적용기준"/>
      <sheetName val="PO-BOQ"/>
      <sheetName val="관로"/>
      <sheetName val="의왕내역"/>
      <sheetName val="외주"/>
      <sheetName val="제품별"/>
      <sheetName val="9-1차이내역"/>
      <sheetName val="연결관산출조서"/>
      <sheetName val="하수급견적대비"/>
      <sheetName val="간접비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Macro(차단기)"/>
      <sheetName val="노무비단가"/>
      <sheetName val="입찰보고"/>
      <sheetName val="평교-내역"/>
      <sheetName val="CTEMCOST"/>
      <sheetName val="구조물철거타공정이월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단면가정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부대공Ⅱ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Macro2"/>
      <sheetName val="부하LOAD"/>
      <sheetName val="품셈"/>
      <sheetName val="guard(mac)"/>
      <sheetName val="품셈TABLE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 상부공통집계(총괄)"/>
      <sheetName val="단가일람"/>
      <sheetName val="조경일람"/>
      <sheetName val="일위집계표"/>
      <sheetName val="원가계산서"/>
      <sheetName val="토량1-1"/>
      <sheetName val="공내역"/>
      <sheetName val="백호우계수"/>
      <sheetName val="접속도로1"/>
      <sheetName val="옹벽수량집계"/>
      <sheetName val="1SPAN"/>
      <sheetName val="노임이"/>
      <sheetName val="세부내역"/>
      <sheetName val="직공비"/>
      <sheetName val="48일위"/>
      <sheetName val="48수량"/>
      <sheetName val="22수량"/>
      <sheetName val="49일위"/>
      <sheetName val="22일위"/>
      <sheetName val="49수량"/>
      <sheetName val="설계명세서"/>
      <sheetName val="BASIC (2)"/>
      <sheetName val="견적의뢰서"/>
      <sheetName val="제수변수량"/>
      <sheetName val="공기변수량"/>
      <sheetName val="5.정산서"/>
      <sheetName val="2000,9월 일위"/>
      <sheetName val="일반수량총괄"/>
      <sheetName val="b_balju_cho"/>
      <sheetName val="기자재대비표"/>
      <sheetName val="수로교총재료집계"/>
      <sheetName val="DATE"/>
      <sheetName val="개요"/>
      <sheetName val="탑(을지)"/>
      <sheetName val="부서현황"/>
      <sheetName val="현장지지물물량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변경비교-을"/>
      <sheetName val="증감대비"/>
      <sheetName val="공종단가"/>
      <sheetName val="종합기별"/>
      <sheetName val="노무비명세서"/>
      <sheetName val="소요자재명세서"/>
      <sheetName val="자재단가표"/>
      <sheetName val="고창터널(고창방향)"/>
      <sheetName val="AS복구"/>
      <sheetName val="중기터파기"/>
      <sheetName val="변수값"/>
      <sheetName val="중기상차"/>
      <sheetName val="MACRO(MCC)"/>
      <sheetName val="노무비 근거"/>
      <sheetName val="입출재고현황 (2)"/>
      <sheetName val="담장산출"/>
      <sheetName val="대창(함평)-창열"/>
      <sheetName val="대창(장성)"/>
      <sheetName val="Data&amp;Result"/>
      <sheetName val="일위대가(출입)"/>
      <sheetName val="일위대가(계측기설치)"/>
      <sheetName val="감액총괄표"/>
      <sheetName val="KMT물량"/>
      <sheetName val="재료집계"/>
      <sheetName val="약품설비"/>
      <sheetName val="아파트기별"/>
      <sheetName val="공리일"/>
      <sheetName val="인건비 "/>
      <sheetName val="포장공"/>
      <sheetName val="신공항A-9(원가수정)"/>
      <sheetName val="토목주소"/>
      <sheetName val="프랜트면허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과천MAIN"/>
      <sheetName val="조건"/>
      <sheetName val="여흥"/>
      <sheetName val="가설건물"/>
      <sheetName val="전기혼잡제경비(45)"/>
      <sheetName val="현장관리비 "/>
      <sheetName val="금액결정"/>
      <sheetName val="전차선로 물량표"/>
      <sheetName val="48전력선로일위"/>
      <sheetName val="계수시트"/>
      <sheetName val="AIR SHOWER(3인용)"/>
      <sheetName val="2F 회의실견적(5_14 일대)"/>
      <sheetName val="재집"/>
      <sheetName val="직재"/>
      <sheetName val="손익분석"/>
      <sheetName val="ITB COST"/>
      <sheetName val="보차도경계석"/>
      <sheetName val="우배수"/>
      <sheetName val="맨홀"/>
      <sheetName val="금호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지급자재"/>
      <sheetName val="99총공사내역서"/>
      <sheetName val="고등학교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/>
      <sheetData sheetId="657"/>
      <sheetData sheetId="658"/>
      <sheetData sheetId="659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  <sheetName val="PROJECT BRIEF(EX.NEW)"/>
      <sheetName val="LEGEND"/>
      <sheetName val="공사수행방안"/>
      <sheetName val="MOTOR"/>
      <sheetName val="시멘트"/>
      <sheetName val="Site Expenses"/>
      <sheetName val="s.v"/>
      <sheetName val="직노"/>
      <sheetName val="Project Brief"/>
      <sheetName val="방배동내역(리라)"/>
      <sheetName val="공통가설"/>
      <sheetName val="현장경비"/>
      <sheetName val="건축공사집계표"/>
      <sheetName val="방배동내역 (총괄)"/>
      <sheetName val="부대공사총괄"/>
      <sheetName val="직공비"/>
      <sheetName val="bearing"/>
      <sheetName val="진주방향"/>
      <sheetName val="마산방향"/>
      <sheetName val="간선계산"/>
      <sheetName val="Macro(전선)"/>
      <sheetName val="형강류 단가 CODE"/>
      <sheetName val="프랜트면허"/>
      <sheetName val="토목주소"/>
      <sheetName val="Total"/>
      <sheetName val="Tot-sum"/>
      <sheetName val="일위대가목차"/>
      <sheetName val="관접합및부설"/>
      <sheetName val="단가"/>
      <sheetName val="목표세부명세"/>
      <sheetName val="포장복구집계"/>
      <sheetName val="매입세"/>
      <sheetName val="공사개요"/>
      <sheetName val="내역서(2)"/>
      <sheetName val="금액내역서"/>
      <sheetName val="ABUT수량-A1"/>
      <sheetName val="내역서"/>
      <sheetName val="TS"/>
      <sheetName val="차액보증"/>
      <sheetName val="정부노임단가"/>
      <sheetName val="점수계산1-2"/>
      <sheetName val="PBS"/>
      <sheetName val="설비"/>
      <sheetName val="매립"/>
      <sheetName val="C1ㅇ"/>
      <sheetName val="4.전기"/>
      <sheetName val="사급자재총괄"/>
      <sheetName val="중기사용료"/>
      <sheetName val="실행철강하도"/>
      <sheetName val="전라자금"/>
      <sheetName val="노임단가"/>
      <sheetName val="단가조사서"/>
      <sheetName val="database"/>
      <sheetName val="guard(mac)"/>
      <sheetName val="일위대가"/>
      <sheetName val="간접경상비"/>
      <sheetName val="갑지"/>
      <sheetName val="일반공사"/>
      <sheetName val="예산서"/>
      <sheetName val="b_gunmul"/>
      <sheetName val="b_balju (2)"/>
      <sheetName val="9-1차이내역"/>
      <sheetName val="갑지1"/>
      <sheetName val="JUCKEYK"/>
      <sheetName val="BID"/>
      <sheetName val="SUMMARY"/>
      <sheetName val="PAINT"/>
      <sheetName val="CONCRETE"/>
      <sheetName val="터널조도"/>
      <sheetName val="변경-C"/>
      <sheetName val="노임"/>
      <sheetName val="COVER"/>
      <sheetName val="0001new"/>
      <sheetName val="입력DATA"/>
      <sheetName val="바닥판"/>
      <sheetName val="주빔의 설계"/>
      <sheetName val="input"/>
      <sheetName val="내역"/>
      <sheetName val="입찰안"/>
      <sheetName val="4)유동표"/>
      <sheetName val="실행내역서 "/>
      <sheetName val="3련 BOX"/>
      <sheetName val="AS복구"/>
      <sheetName val="중기터파기"/>
      <sheetName val="변수값"/>
      <sheetName val="중기상차"/>
      <sheetName val="설계조건"/>
      <sheetName val="조도계산서 (도서)"/>
      <sheetName val="예산M11A"/>
      <sheetName val="1.설계조건"/>
      <sheetName val="단가 및 재료비"/>
      <sheetName val="갑지(추정)"/>
      <sheetName val="CODE"/>
      <sheetName val="전차선로 물량표"/>
      <sheetName val="MIJIBI"/>
      <sheetName val="6PILE  (돌출)"/>
      <sheetName val="경비"/>
      <sheetName val="CTEMCOST"/>
      <sheetName val="ELECTRIC"/>
      <sheetName val="단가조사표"/>
      <sheetName val="계화배수"/>
      <sheetName val="AILC004"/>
      <sheetName val="공사비예산서(토목분)"/>
      <sheetName val="DATA"/>
      <sheetName val="수량3"/>
      <sheetName val="960318-1"/>
      <sheetName val="5.정산서"/>
      <sheetName val="Macro(ST)"/>
      <sheetName val="Macro(AT)"/>
      <sheetName val="가격조사서"/>
      <sheetName val="을지"/>
      <sheetName val="식재총괄"/>
      <sheetName val="교통대책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조도계산서"/>
      <sheetName val="KMT물량"/>
      <sheetName val="공통가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>
            <v>5.5</v>
          </cell>
          <cell r="G4">
            <v>51</v>
          </cell>
          <cell r="H4">
            <v>144</v>
          </cell>
          <cell r="N4">
            <v>1E-4</v>
          </cell>
          <cell r="O4">
            <v>22</v>
          </cell>
        </row>
        <row r="5">
          <cell r="F5">
            <v>8</v>
          </cell>
          <cell r="G5">
            <v>59</v>
          </cell>
          <cell r="H5">
            <v>177</v>
          </cell>
          <cell r="N5">
            <v>137</v>
          </cell>
          <cell r="O5">
            <v>28</v>
          </cell>
        </row>
        <row r="6">
          <cell r="F6">
            <v>14</v>
          </cell>
          <cell r="G6">
            <v>76</v>
          </cell>
          <cell r="H6">
            <v>241</v>
          </cell>
          <cell r="N6">
            <v>223</v>
          </cell>
          <cell r="O6">
            <v>36</v>
          </cell>
        </row>
        <row r="7">
          <cell r="F7">
            <v>22</v>
          </cell>
          <cell r="G7">
            <v>104</v>
          </cell>
          <cell r="H7">
            <v>347</v>
          </cell>
          <cell r="N7">
            <v>350</v>
          </cell>
          <cell r="O7">
            <v>42</v>
          </cell>
        </row>
        <row r="8">
          <cell r="F8">
            <v>38</v>
          </cell>
          <cell r="G8">
            <v>144</v>
          </cell>
          <cell r="H8">
            <v>491</v>
          </cell>
          <cell r="N8">
            <v>458</v>
          </cell>
          <cell r="O8">
            <v>54</v>
          </cell>
        </row>
        <row r="9">
          <cell r="F9">
            <v>60</v>
          </cell>
          <cell r="G9">
            <v>202</v>
          </cell>
          <cell r="H9">
            <v>755</v>
          </cell>
          <cell r="N9">
            <v>748</v>
          </cell>
          <cell r="O9">
            <v>70</v>
          </cell>
        </row>
        <row r="10">
          <cell r="F10">
            <v>80</v>
          </cell>
          <cell r="G10">
            <v>241</v>
          </cell>
          <cell r="H10">
            <v>908</v>
          </cell>
          <cell r="N10">
            <v>1306</v>
          </cell>
          <cell r="O10">
            <v>82</v>
          </cell>
        </row>
        <row r="11">
          <cell r="F11">
            <v>100</v>
          </cell>
          <cell r="G11">
            <v>315</v>
          </cell>
          <cell r="H11">
            <v>1195</v>
          </cell>
          <cell r="N11">
            <v>1729</v>
          </cell>
          <cell r="O11">
            <v>104</v>
          </cell>
        </row>
        <row r="12">
          <cell r="F12">
            <v>150</v>
          </cell>
          <cell r="G12">
            <v>452</v>
          </cell>
          <cell r="H12">
            <v>1662</v>
          </cell>
        </row>
        <row r="13">
          <cell r="F13">
            <v>200</v>
          </cell>
          <cell r="G13">
            <v>573</v>
          </cell>
          <cell r="H13">
            <v>2207</v>
          </cell>
        </row>
        <row r="17">
          <cell r="F17">
            <v>9.9999999999999995E-7</v>
          </cell>
          <cell r="G17">
            <v>5.5</v>
          </cell>
        </row>
        <row r="18">
          <cell r="F18">
            <v>5.5000999999999998</v>
          </cell>
          <cell r="G18">
            <v>8</v>
          </cell>
        </row>
        <row r="19">
          <cell r="F19">
            <v>8.0000999999999998</v>
          </cell>
          <cell r="G19">
            <v>14</v>
          </cell>
        </row>
        <row r="20">
          <cell r="F20">
            <v>14.0001</v>
          </cell>
          <cell r="G20">
            <v>22</v>
          </cell>
        </row>
        <row r="21">
          <cell r="F21">
            <v>22.0001</v>
          </cell>
          <cell r="G21">
            <v>38</v>
          </cell>
        </row>
        <row r="22">
          <cell r="F22">
            <v>38.000100000000003</v>
          </cell>
          <cell r="G22">
            <v>60</v>
          </cell>
        </row>
        <row r="23">
          <cell r="F23">
            <v>60.000100000000003</v>
          </cell>
          <cell r="G23">
            <v>80</v>
          </cell>
        </row>
        <row r="24">
          <cell r="F24">
            <v>80.000100000000003</v>
          </cell>
          <cell r="G24">
            <v>100</v>
          </cell>
        </row>
        <row r="25">
          <cell r="F25">
            <v>100.0001</v>
          </cell>
          <cell r="G25">
            <v>150</v>
          </cell>
        </row>
        <row r="26">
          <cell r="F26">
            <v>150.0001</v>
          </cell>
          <cell r="G26">
            <v>200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200"/>
      <sheetName val="가로등내역서"/>
      <sheetName val="FILE1"/>
      <sheetName val="A-4"/>
      <sheetName val="설계내역서"/>
      <sheetName val="000000"/>
      <sheetName val="재료"/>
      <sheetName val="단중표"/>
      <sheetName val="DANGA"/>
      <sheetName val="1차설계변경내역"/>
      <sheetName val="#REF"/>
      <sheetName val="일위대가목차"/>
      <sheetName val="노임"/>
      <sheetName val="지급자재"/>
      <sheetName val="설계조건"/>
      <sheetName val="자료입력"/>
      <sheetName val="합천내역"/>
      <sheetName val="과세내역(세부)"/>
      <sheetName val="1.수인터널"/>
      <sheetName val="입찰보고"/>
      <sheetName val="2000년 공정표"/>
      <sheetName val="조명율표"/>
      <sheetName val="수량집계 (2)"/>
      <sheetName val="평3"/>
      <sheetName val="자재단가"/>
      <sheetName val="처리단락"/>
      <sheetName val="전기일위대가"/>
      <sheetName val="실행내역"/>
      <sheetName val="손익분석"/>
      <sheetName val="백암비스타내역"/>
      <sheetName val="Sheet5"/>
      <sheetName val="직노"/>
      <sheetName val="관리,공감"/>
      <sheetName val="단가비교표_공통1"/>
      <sheetName val="제경비율"/>
      <sheetName val="토사(PE)"/>
      <sheetName val="#3_일위대가목록"/>
      <sheetName val="산출근거"/>
      <sheetName val="DATA"/>
      <sheetName val="부대공Ⅱ"/>
      <sheetName val="SLAB&quot;1&quot;"/>
      <sheetName val="전차선로 물량표"/>
      <sheetName val="내역서"/>
      <sheetName val="개요"/>
      <sheetName val="적용토목"/>
      <sheetName val="법면"/>
      <sheetName val="부대공"/>
      <sheetName val="배수공1"/>
      <sheetName val="구조물공"/>
      <sheetName val="중기일위대가"/>
      <sheetName val="포장공"/>
      <sheetName val="토공"/>
      <sheetName val="요율"/>
      <sheetName val="Sheet1"/>
      <sheetName val="20관리비율"/>
      <sheetName val="지하1층"/>
      <sheetName val="7. Cable(설명)-IEC"/>
      <sheetName val="관람석제출"/>
      <sheetName val="48일위"/>
      <sheetName val="내역서01"/>
      <sheetName val="공사비명세서"/>
      <sheetName val="통로box전기"/>
      <sheetName val="공사설계서"/>
      <sheetName val="5(철거수량)"/>
      <sheetName val="CAT_5"/>
      <sheetName val="I一般比"/>
      <sheetName val="IW-LIST"/>
      <sheetName val="총괄표"/>
      <sheetName val="일위집계"/>
      <sheetName val="일위대가(계측기설치)"/>
      <sheetName val="금액내역서"/>
      <sheetName val="3BL공동구 수량"/>
      <sheetName val="원가입력"/>
      <sheetName val="관개"/>
      <sheetName val="11.자재단가"/>
      <sheetName val="하수처리장"/>
      <sheetName val="벽산건설"/>
      <sheetName val="층"/>
      <sheetName val="단가 및 재료비"/>
      <sheetName val="방송일위대가"/>
      <sheetName val="N賃率-職"/>
      <sheetName val="220 (2)"/>
      <sheetName val="골재산출"/>
      <sheetName val="집계표"/>
      <sheetName val="코드표"/>
      <sheetName val="발주설계서(당초)"/>
      <sheetName val="전기"/>
      <sheetName val="총공사내역서"/>
      <sheetName val="노임단가"/>
      <sheetName val="예산변경사항"/>
      <sheetName val="조경일람"/>
      <sheetName val="설계예산서"/>
      <sheetName val="101동"/>
      <sheetName val="식생블럭단위수량"/>
      <sheetName val="도급내역서(재노경)"/>
      <sheetName val="입찰안"/>
      <sheetName val="종배수관설치현황"/>
      <sheetName val="건축공사"/>
      <sheetName val="청천내"/>
      <sheetName val="부대단위수량"/>
      <sheetName val="초기화면"/>
      <sheetName val="단가조사"/>
      <sheetName val="보호"/>
      <sheetName val="기계경비(시간당)"/>
      <sheetName val="VXXXXX"/>
      <sheetName val="토공 total"/>
      <sheetName val="비용"/>
      <sheetName val="교각1"/>
      <sheetName val="일위대가표"/>
      <sheetName val="Macro(전선)"/>
      <sheetName val="Macro(차단기)"/>
      <sheetName val="토공총괄집계"/>
      <sheetName val="1공구 건정토건 토공"/>
      <sheetName val="96정변2"/>
      <sheetName val="터널조도"/>
      <sheetName val="참조"/>
      <sheetName val="2.단면가정"/>
      <sheetName val="제수"/>
      <sheetName val="공기"/>
      <sheetName val="전기BOX내역서"/>
      <sheetName val="건축내역"/>
      <sheetName val="LD"/>
      <sheetName val="WORK"/>
      <sheetName val="공사직종별노임"/>
      <sheetName val="자재"/>
      <sheetName val="램머"/>
      <sheetName val="변경총괄지(1)"/>
      <sheetName val="견적서"/>
      <sheetName val="Tbom-tot"/>
      <sheetName val="Baby일위대가"/>
      <sheetName val="단가산출"/>
      <sheetName val="역공종"/>
      <sheetName val="3본사"/>
      <sheetName val="TB-내역서"/>
      <sheetName val="계수시트"/>
      <sheetName val="장비당단가 (1)"/>
      <sheetName val="물량표"/>
      <sheetName val="도담구내 개소별 명세"/>
      <sheetName val="01"/>
      <sheetName val="공통가설"/>
      <sheetName val="gv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AIR SHOWER(3인용)"/>
      <sheetName val="TOTAL"/>
      <sheetName val="BOX전기내역"/>
      <sheetName val="노임,재료비"/>
      <sheetName val="집"/>
      <sheetName val="MOTOR"/>
      <sheetName val="수량산출서"/>
      <sheetName val="약품공급2"/>
      <sheetName val="인건비"/>
      <sheetName val="공사서류양식"/>
      <sheetName val="b_balju_cho"/>
      <sheetName val="집계"/>
      <sheetName val="산업"/>
      <sheetName val="공사비총괄표"/>
      <sheetName val="평균물량산출서"/>
      <sheetName val="MCC제원"/>
      <sheetName val="8.PILE  (돌출)"/>
      <sheetName val="자재단가표"/>
      <sheetName val="5.정산서"/>
      <sheetName val="Y-WORK"/>
      <sheetName val="단가조사-2"/>
      <sheetName val="부하자료"/>
      <sheetName val="당초"/>
      <sheetName val="guard(mac)"/>
      <sheetName val="총수량집계표"/>
      <sheetName val="BID"/>
      <sheetName val="데리네이타현황"/>
      <sheetName val="시공(팔라우)"/>
      <sheetName val="표지"/>
      <sheetName val="CODE"/>
      <sheetName val="신우"/>
      <sheetName val="현장"/>
      <sheetName val="말뚝지지력산정"/>
      <sheetName val="3CHBDC"/>
      <sheetName val="예산M11A"/>
      <sheetName val="산출서집계HS"/>
      <sheetName val="대치판정"/>
      <sheetName val="1-1"/>
      <sheetName val="도"/>
      <sheetName val="가정"/>
      <sheetName val="실행내역(현대)"/>
      <sheetName val="원가계산서"/>
      <sheetName val="EACT10"/>
      <sheetName val="설계명세서"/>
      <sheetName val="간선계산"/>
      <sheetName val="전기내역서(총계)"/>
      <sheetName val="Macro(전기)"/>
      <sheetName val="공종단가"/>
      <sheetName val="인건비 "/>
      <sheetName val="준검 내역서"/>
      <sheetName val="산근"/>
      <sheetName val="7도장"/>
      <sheetName val="자료"/>
      <sheetName val="INPUT(덕도방향-시점)"/>
      <sheetName val="3.내역서"/>
      <sheetName val="b_balju"/>
      <sheetName val="노임이"/>
      <sheetName val="9GNG운반"/>
      <sheetName val="도급FORM"/>
      <sheetName val="원가"/>
      <sheetName val="COST"/>
      <sheetName val="깨기"/>
      <sheetName val="횡배수관토공수량"/>
      <sheetName val="정산내역서"/>
      <sheetName val="기초분물량표"/>
      <sheetName val="본사업"/>
      <sheetName val="세부내역"/>
      <sheetName val="소방 "/>
      <sheetName val="문학간접"/>
      <sheetName val="점수계산1-2"/>
      <sheetName val="조명시설"/>
      <sheetName val="기둥(원형)"/>
      <sheetName val="원가총괄"/>
      <sheetName val="KMT물량"/>
      <sheetName val="Inputs"/>
      <sheetName val="Cost Inputs"/>
      <sheetName val="순성토"/>
      <sheetName val="반응조"/>
      <sheetName val="DATE"/>
      <sheetName val="교량전기"/>
      <sheetName val="Summary Sheets"/>
      <sheetName val="Factor"/>
      <sheetName val="FORM-0"/>
      <sheetName val="범용개발순소요비용"/>
      <sheetName val="수전기기DATA"/>
      <sheetName val="재료비내역서"/>
      <sheetName val="전선 및 전선관"/>
      <sheetName val="내역서(전기)"/>
      <sheetName val="소야공정계획표"/>
      <sheetName val="공사비대비표B(토공)"/>
      <sheetName val="년도별시공"/>
      <sheetName val="수량산출서 갑지"/>
      <sheetName val="내역(설계)"/>
      <sheetName val="차수공개요"/>
      <sheetName val="총(철거)"/>
      <sheetName val="부대내역"/>
      <sheetName val="하조서"/>
      <sheetName val="항공측량노임단가"/>
      <sheetName val="예산서"/>
      <sheetName val="기타 정보통신공사"/>
      <sheetName val="여과지동"/>
      <sheetName val="기초자료"/>
      <sheetName val="LABTOTAL"/>
      <sheetName val="허용전류-IEC"/>
      <sheetName val="수량산출"/>
      <sheetName val="1단계"/>
      <sheetName val="견적의뢰"/>
      <sheetName val="상시"/>
      <sheetName val="2000.05"/>
      <sheetName val="케이블"/>
      <sheetName val="광산내역"/>
      <sheetName val="기초단가"/>
      <sheetName val="품셈TABLE"/>
      <sheetName val="직접경비호표"/>
      <sheetName val="내역_ver1.0"/>
      <sheetName val="건축개요"/>
      <sheetName val="원형1호맨홀토공수량"/>
      <sheetName val="단면 (2)"/>
      <sheetName val="내역을"/>
      <sheetName val="사다리"/>
      <sheetName val="내역갑지"/>
      <sheetName val="부표총괄"/>
      <sheetName val="품셈1-26"/>
      <sheetName val="CIVIL"/>
      <sheetName val="costing_CV"/>
      <sheetName val="costing_ESDV"/>
      <sheetName val="costing_MOV"/>
      <sheetName val="costing_Press"/>
      <sheetName val="배선DATA"/>
      <sheetName val="Condensing효율"/>
      <sheetName val="단가조사서"/>
      <sheetName val="준공내역(을)"/>
      <sheetName val="고시단가"/>
      <sheetName val="산출근거(9)"/>
      <sheetName val="교통대책내역"/>
      <sheetName val="토적"/>
      <sheetName val="부안일위"/>
      <sheetName val="공종코드"/>
      <sheetName val="2.단가산출서(2)"/>
      <sheetName val="품목"/>
      <sheetName val="토 적 표"/>
      <sheetName val="Sheet22"/>
      <sheetName val="공사개요"/>
      <sheetName val="맨홀수량산출"/>
      <sheetName val="내역총괄"/>
      <sheetName val="내역총괄2"/>
      <sheetName val="내역총괄3"/>
      <sheetName val="효성CB 1P기초"/>
      <sheetName val="Sheet1 (2)"/>
      <sheetName val="4차원가계산서"/>
      <sheetName val="일위대가(목록)"/>
      <sheetName val="재료비"/>
      <sheetName val="귀래 설계 공내역서"/>
      <sheetName val="도로단위당"/>
      <sheetName val="예산서 "/>
      <sheetName val="적용기준"/>
      <sheetName val="2.호선별예상실적"/>
      <sheetName val="4.고용보험"/>
      <sheetName val="1.설계조건"/>
      <sheetName val="일위대가(가설)"/>
      <sheetName val="기계경비"/>
      <sheetName val="실행"/>
      <sheetName val="표  지"/>
      <sheetName val="일위대가목록"/>
      <sheetName val="정부노임단가"/>
      <sheetName val="밸브설치"/>
      <sheetName val="0"/>
      <sheetName val="1공구원가계산서"/>
      <sheetName val="1공구산출내역서"/>
      <sheetName val="Sheet4"/>
      <sheetName val="전기일위목록"/>
      <sheetName val="工완성공사율"/>
      <sheetName val="물가시세"/>
      <sheetName val="GEN"/>
      <sheetName val="가설공사내역"/>
      <sheetName val="노무비"/>
      <sheetName val="공기압축기실"/>
      <sheetName val="COST "/>
      <sheetName val="검수고1-1층"/>
      <sheetName val="공사착공계"/>
      <sheetName val="오수공수량집계표"/>
      <sheetName val="청주(철골발주의뢰서)"/>
      <sheetName val="102역사"/>
      <sheetName val="콤보박스와 리스트박스의 연결"/>
      <sheetName val="내역서중"/>
      <sheetName val="현장경비"/>
      <sheetName val="성원계약"/>
      <sheetName val="#2_일위대가목록"/>
      <sheetName val="기초자료입력"/>
      <sheetName val="기타공"/>
      <sheetName val="투찰추정"/>
      <sheetName val="6차2회변경내역서"/>
      <sheetName val="단면가정"/>
      <sheetName val="9-1차이내역"/>
      <sheetName val="DATA 입력란"/>
      <sheetName val="총괄-1"/>
      <sheetName val="BOM"/>
      <sheetName val="2공구산출내역"/>
      <sheetName val="판"/>
      <sheetName val="데이타"/>
      <sheetName val="식재인부"/>
      <sheetName val="BQ(실행)"/>
      <sheetName val="MIJIBI"/>
      <sheetName val="파일의이용"/>
      <sheetName val="기자재비"/>
      <sheetName val="토공(우물통,기타) "/>
      <sheetName val="1.취수장"/>
      <sheetName val="실행내역서"/>
      <sheetName val="진주방향"/>
      <sheetName val="마산방향"/>
      <sheetName val="마산방향철근집계"/>
      <sheetName val="공정코드"/>
      <sheetName val="직공비"/>
      <sheetName val="용산1(해보)"/>
      <sheetName val="단면별연장"/>
      <sheetName val="교대(토공)"/>
      <sheetName val="제잡비"/>
      <sheetName val="내역표지"/>
      <sheetName val="실행철강하도"/>
      <sheetName val="말고개터널조명전압강하"/>
      <sheetName val="2000년1차"/>
      <sheetName val="2000전체분"/>
      <sheetName val="(원)기흥상갈"/>
      <sheetName val="일대-1"/>
      <sheetName val="국도접속 차도부수량"/>
      <sheetName val="전력"/>
      <sheetName val="원가계산"/>
      <sheetName val="건축공사 집계표"/>
      <sheetName val="골조"/>
      <sheetName val="효동"/>
      <sheetName val=" HIT-&gt;HMC 견적(3900)"/>
      <sheetName val="견적"/>
      <sheetName val="동해묵호1내역"/>
      <sheetName val="ABUT수량-A1"/>
      <sheetName val="3.자재비(총괄)"/>
      <sheetName val="현장관리비"/>
      <sheetName val="한일양산"/>
      <sheetName val="입적표"/>
      <sheetName val="내역서(중수)"/>
      <sheetName val="아산경희980422"/>
      <sheetName val="슬래브(유곡)"/>
      <sheetName val="교각별철근수량집계표"/>
      <sheetName val="VV보온LINK"/>
      <sheetName val="FIT보온LINK"/>
      <sheetName val="Data&amp;Result"/>
      <sheetName val="s"/>
      <sheetName val="6.콘덴서"/>
      <sheetName val="단가표"/>
      <sheetName val="노임단가 "/>
      <sheetName val="가설공사"/>
      <sheetName val="수량"/>
      <sheetName val="기준자료"/>
      <sheetName val="GI-LIST"/>
      <sheetName val="광혁기성"/>
      <sheetName val="대공종"/>
      <sheetName val="버스운행안내"/>
      <sheetName val="예방접종계획"/>
      <sheetName val="근태계획서"/>
      <sheetName val="접지수량"/>
      <sheetName val="1_수인터널"/>
      <sheetName val="2000년_공정표"/>
      <sheetName val="토공_total"/>
      <sheetName val="1공구_건정토건_토공"/>
      <sheetName val="2_단면가정"/>
      <sheetName val="5_정산서"/>
      <sheetName val="소방_"/>
      <sheetName val="화재 탐지 설비"/>
      <sheetName val="입사일"/>
      <sheetName val="1월"/>
      <sheetName val="삼성전기"/>
      <sheetName val="주식"/>
      <sheetName val="사급자재"/>
      <sheetName val="부하계산서"/>
      <sheetName val="당진1,2호기전선관설치및접지4차공사내역서-을지"/>
      <sheetName val="주요제품생산"/>
      <sheetName val="견적집계표"/>
      <sheetName val="재료집계"/>
      <sheetName val="조도계산서 (도서)"/>
      <sheetName val="6.관급자재조서"/>
      <sheetName val="장비가동"/>
      <sheetName val="토공사"/>
      <sheetName val="통계연보"/>
      <sheetName val="조명일위"/>
      <sheetName val="자판실행"/>
      <sheetName val="봉방동근생"/>
      <sheetName val="Customer Databas"/>
      <sheetName val="타공종이기"/>
      <sheetName val="대전-교대(A1-A2)"/>
      <sheetName val="수량산출내역1115"/>
      <sheetName val="총투입계"/>
      <sheetName val="일위목록"/>
      <sheetName val="관리노인정"/>
      <sheetName val="남양시작동자105노65기1.3화1.2"/>
      <sheetName val="연결임시"/>
      <sheetName val="부속동"/>
      <sheetName val="시멘트"/>
      <sheetName val="물가자료"/>
      <sheetName val="costing_FE"/>
      <sheetName val="costing_Misc"/>
      <sheetName val="자재대"/>
      <sheetName val="자재단가비교표"/>
      <sheetName val="MASTER"/>
      <sheetName val="기본가정"/>
      <sheetName val="Hours.CodeST"/>
      <sheetName val="RE9604"/>
      <sheetName val="별제권_정리담보권1"/>
      <sheetName val="인테리어내역"/>
      <sheetName val="대목"/>
      <sheetName val="시설물기초"/>
      <sheetName val="플랜트 설치"/>
      <sheetName val="input"/>
      <sheetName val="증감대비"/>
      <sheetName val="측량노임.재료.기재"/>
      <sheetName val="일위대가(건축)"/>
      <sheetName val="copy"/>
      <sheetName val="서식"/>
      <sheetName val="기성내역서표지"/>
      <sheetName val="Db"/>
      <sheetName val="자압"/>
      <sheetName val="단위중량"/>
      <sheetName val="안정계산"/>
      <sheetName val="단면검토"/>
      <sheetName val="가도공"/>
      <sheetName val="1호인버트수량"/>
      <sheetName val="석축설면"/>
      <sheetName val="법면단"/>
      <sheetName val="설비"/>
      <sheetName val="공사비예산서(토목분)"/>
      <sheetName val="적격심사표"/>
      <sheetName val="시화점실행"/>
      <sheetName val="기계내역"/>
      <sheetName val="시행후면적"/>
      <sheetName val="2.가정단면"/>
      <sheetName val="환율"/>
      <sheetName val="NYS"/>
      <sheetName val="COA-17"/>
      <sheetName val="C-18"/>
      <sheetName val="ELEC"/>
      <sheetName val="xxxxxx"/>
      <sheetName val="신길1동"/>
      <sheetName val="경영혁신본부"/>
      <sheetName val="95MAKER"/>
      <sheetName val="기본DATA"/>
      <sheetName val="영신토건물가변동"/>
      <sheetName val="MAIN_TABLE"/>
      <sheetName val="포장공자재집계표"/>
      <sheetName val="99총공사내역서"/>
      <sheetName val="찍기"/>
      <sheetName val="일위대가-1"/>
      <sheetName val="ms수량집계"/>
      <sheetName val="자재집계"/>
      <sheetName val="주요자재집계표"/>
      <sheetName val="토공총괄표"/>
      <sheetName val="공사원가"/>
      <sheetName val="COPING"/>
      <sheetName val="기둥(하중)"/>
      <sheetName val="PIPING"/>
      <sheetName val="일위대가 "/>
      <sheetName val="XL4Poppy"/>
      <sheetName val="노임단가 (2)"/>
      <sheetName val="봉양~조차장간고하개명(신설)"/>
      <sheetName val="T1"/>
      <sheetName val="토목"/>
      <sheetName val="기흥하도용"/>
      <sheetName val="적점"/>
      <sheetName val="배수장공사비명세서"/>
      <sheetName val="설직재-1"/>
      <sheetName val="제직재"/>
      <sheetName val="기계경비목록"/>
      <sheetName val="투찰내역"/>
      <sheetName val="수량분배표"/>
      <sheetName val="21301동"/>
      <sheetName val="비교1"/>
      <sheetName val="가감수량"/>
      <sheetName val="STORAGE"/>
      <sheetName val="명세서"/>
      <sheetName val="별첨1-2"/>
      <sheetName val="단위수량"/>
      <sheetName val="원가 계산서"/>
      <sheetName val="5공철탑검토표"/>
      <sheetName val="4공철탑검토"/>
      <sheetName val="기술부대조건"/>
      <sheetName val="계화배수"/>
      <sheetName val="품셈"/>
      <sheetName val="기본 상수"/>
      <sheetName val=" 총괄표"/>
      <sheetName val="제1호단위수량"/>
      <sheetName val="단가일람"/>
      <sheetName val="유기공정"/>
      <sheetName val="asd"/>
      <sheetName val="을"/>
      <sheetName val="MATRLDATA"/>
      <sheetName val="간접1"/>
      <sheetName val="공종구간"/>
      <sheetName val="일위"/>
      <sheetName val="각종양식"/>
      <sheetName val="접수부"/>
      <sheetName val="철근량 검토"/>
      <sheetName val="98수문일위"/>
      <sheetName val="주차구획선수량"/>
      <sheetName val="대림정보통신"/>
      <sheetName val="2.1중기사용목차"/>
      <sheetName val="공원2"/>
      <sheetName val="총물량표"/>
      <sheetName val="산출"/>
      <sheetName val="wall"/>
      <sheetName val="현장관리비참조"/>
      <sheetName val="경비"/>
      <sheetName val="전력구구조물산근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경산"/>
      <sheetName val="견적내역"/>
      <sheetName val="계측기"/>
      <sheetName val="노임단가표"/>
      <sheetName val="기본"/>
      <sheetName val="형강류 단가 CODE"/>
      <sheetName val="LF자재단가"/>
      <sheetName val="WORK-VOL"/>
      <sheetName val="95년12월말"/>
      <sheetName val="Project Brief"/>
      <sheetName val="설비공사"/>
      <sheetName val="빗물받이(910-510-410)"/>
      <sheetName val="BOX수량"/>
      <sheetName val="맨홀수량"/>
      <sheetName val="전신환매도율"/>
      <sheetName val="선로정수계산"/>
      <sheetName val="FAX"/>
      <sheetName val="내역서1"/>
      <sheetName val="영창26"/>
      <sheetName val="예산명세서"/>
      <sheetName val="TEST1"/>
      <sheetName val="Rate"/>
      <sheetName val="전장품(관리용)"/>
      <sheetName val="목차"/>
      <sheetName val="일위산출"/>
      <sheetName val="특별교실"/>
      <sheetName val="계약서"/>
      <sheetName val="교사기준면적(초등)"/>
      <sheetName val="하부철근수량"/>
      <sheetName val="CTEMCOST"/>
      <sheetName val="예산조서"/>
      <sheetName val="건축"/>
      <sheetName val="조건표"/>
      <sheetName val="터파기및재료"/>
      <sheetName val="조건표 (2)"/>
      <sheetName val="상-교대(A1-A2)"/>
      <sheetName val="a1.시중노임및물가시세"/>
      <sheetName val="건설노임"/>
      <sheetName val="CAL."/>
      <sheetName val="ilch"/>
      <sheetName val="예가표"/>
      <sheetName val="일위_파일"/>
      <sheetName val="제품"/>
      <sheetName val="설계(안)"/>
      <sheetName val="수지예산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Y-WORK"/>
      <sheetName val="ITEM"/>
      <sheetName val="ITEL"/>
      <sheetName val="단가비교표"/>
      <sheetName val="Sheet5"/>
      <sheetName val="Sheet6"/>
      <sheetName val="Sheet7"/>
      <sheetName val="Sheet8"/>
      <sheetName val="Sheet9"/>
      <sheetName val="Sheet10"/>
      <sheetName val="0000000"/>
      <sheetName val="00000000"/>
      <sheetName val="10000000"/>
      <sheetName val="1000000"/>
      <sheetName val="2000000"/>
      <sheetName val="3000000"/>
      <sheetName val="4000000"/>
      <sheetName val="20000000"/>
      <sheetName val="30000000"/>
      <sheetName val="5000000"/>
      <sheetName val="6000000"/>
      <sheetName val="7000000"/>
      <sheetName val="8000000"/>
      <sheetName val="40000000"/>
      <sheetName val="DATA"/>
      <sheetName val="단가"/>
    </sheetNames>
    <sheetDataSet>
      <sheetData sheetId="0"/>
      <sheetData sheetId="1">
        <row r="22">
          <cell r="G22">
            <v>0</v>
          </cell>
          <cell r="H22">
            <v>0</v>
          </cell>
          <cell r="J22">
            <v>149</v>
          </cell>
          <cell r="K22">
            <v>0</v>
          </cell>
          <cell r="L22">
            <v>0</v>
          </cell>
        </row>
        <row r="23">
          <cell r="G23">
            <v>0</v>
          </cell>
          <cell r="H23">
            <v>0</v>
          </cell>
          <cell r="J23">
            <v>342</v>
          </cell>
          <cell r="K23">
            <v>0</v>
          </cell>
          <cell r="L23">
            <v>0</v>
          </cell>
        </row>
        <row r="24">
          <cell r="G24">
            <v>0</v>
          </cell>
          <cell r="H24">
            <v>0</v>
          </cell>
          <cell r="J24">
            <v>522</v>
          </cell>
          <cell r="K24">
            <v>0</v>
          </cell>
          <cell r="L24">
            <v>0</v>
          </cell>
        </row>
        <row r="25">
          <cell r="G25">
            <v>0</v>
          </cell>
          <cell r="H25">
            <v>0</v>
          </cell>
          <cell r="J25">
            <v>971</v>
          </cell>
          <cell r="K25">
            <v>0</v>
          </cell>
          <cell r="L25">
            <v>0</v>
          </cell>
        </row>
        <row r="26">
          <cell r="G26">
            <v>0</v>
          </cell>
          <cell r="H26">
            <v>0</v>
          </cell>
          <cell r="J26">
            <v>1348</v>
          </cell>
          <cell r="K26">
            <v>0</v>
          </cell>
          <cell r="L26">
            <v>0</v>
          </cell>
        </row>
        <row r="27">
          <cell r="G27">
            <v>0</v>
          </cell>
          <cell r="H27">
            <v>0</v>
          </cell>
          <cell r="J27">
            <v>1843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J28">
            <v>4099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J29">
            <v>4785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J30">
            <v>4790</v>
          </cell>
          <cell r="K30">
            <v>0</v>
          </cell>
          <cell r="L30">
            <v>0</v>
          </cell>
        </row>
        <row r="31">
          <cell r="G31">
            <v>0</v>
          </cell>
          <cell r="H31">
            <v>0</v>
          </cell>
          <cell r="J31">
            <v>90</v>
          </cell>
          <cell r="K31">
            <v>0</v>
          </cell>
          <cell r="L31">
            <v>0</v>
          </cell>
        </row>
        <row r="32">
          <cell r="G32">
            <v>0</v>
          </cell>
          <cell r="H32">
            <v>0</v>
          </cell>
          <cell r="J32">
            <v>134</v>
          </cell>
          <cell r="K32">
            <v>0</v>
          </cell>
          <cell r="L32">
            <v>0</v>
          </cell>
        </row>
        <row r="33">
          <cell r="G33">
            <v>0</v>
          </cell>
          <cell r="H33">
            <v>0</v>
          </cell>
          <cell r="J33">
            <v>238</v>
          </cell>
          <cell r="K33">
            <v>0</v>
          </cell>
          <cell r="L33">
            <v>0</v>
          </cell>
        </row>
        <row r="34">
          <cell r="G34">
            <v>0</v>
          </cell>
          <cell r="H34">
            <v>0</v>
          </cell>
          <cell r="J34">
            <v>95</v>
          </cell>
          <cell r="K34">
            <v>0</v>
          </cell>
          <cell r="L34">
            <v>0</v>
          </cell>
        </row>
        <row r="35">
          <cell r="G35">
            <v>0</v>
          </cell>
          <cell r="H35">
            <v>0</v>
          </cell>
          <cell r="J35">
            <v>140</v>
          </cell>
          <cell r="K35">
            <v>0</v>
          </cell>
          <cell r="L35">
            <v>0</v>
          </cell>
        </row>
        <row r="36">
          <cell r="G36">
            <v>0</v>
          </cell>
          <cell r="H36">
            <v>0</v>
          </cell>
          <cell r="J36">
            <v>80</v>
          </cell>
          <cell r="K36">
            <v>0</v>
          </cell>
          <cell r="L36">
            <v>0</v>
          </cell>
        </row>
        <row r="37">
          <cell r="G37">
            <v>0</v>
          </cell>
          <cell r="H37">
            <v>0</v>
          </cell>
          <cell r="J37">
            <v>2520</v>
          </cell>
          <cell r="K37">
            <v>0</v>
          </cell>
          <cell r="L37">
            <v>0</v>
          </cell>
        </row>
        <row r="38">
          <cell r="G38">
            <v>0</v>
          </cell>
          <cell r="H38">
            <v>0</v>
          </cell>
          <cell r="J38">
            <v>3893</v>
          </cell>
          <cell r="K38">
            <v>0</v>
          </cell>
          <cell r="L38">
            <v>0</v>
          </cell>
        </row>
        <row r="39">
          <cell r="G39">
            <v>0</v>
          </cell>
          <cell r="H39">
            <v>0</v>
          </cell>
          <cell r="J39">
            <v>4140</v>
          </cell>
          <cell r="K39">
            <v>0</v>
          </cell>
          <cell r="L39">
            <v>0</v>
          </cell>
        </row>
        <row r="40">
          <cell r="G40">
            <v>0</v>
          </cell>
          <cell r="H40">
            <v>0</v>
          </cell>
          <cell r="J40">
            <v>5702</v>
          </cell>
          <cell r="K40">
            <v>0</v>
          </cell>
          <cell r="L40">
            <v>0</v>
          </cell>
        </row>
        <row r="41">
          <cell r="G41">
            <v>0</v>
          </cell>
          <cell r="H41">
            <v>0</v>
          </cell>
          <cell r="J41">
            <v>6030</v>
          </cell>
          <cell r="K41">
            <v>0</v>
          </cell>
          <cell r="L41">
            <v>0</v>
          </cell>
        </row>
        <row r="42">
          <cell r="G42">
            <v>0</v>
          </cell>
          <cell r="H42">
            <v>0</v>
          </cell>
          <cell r="J42">
            <v>6030</v>
          </cell>
          <cell r="K42">
            <v>0</v>
          </cell>
          <cell r="L42">
            <v>0</v>
          </cell>
        </row>
        <row r="43">
          <cell r="G43">
            <v>0</v>
          </cell>
          <cell r="H43">
            <v>0</v>
          </cell>
          <cell r="J43">
            <v>9495</v>
          </cell>
          <cell r="K43">
            <v>0</v>
          </cell>
          <cell r="L43">
            <v>0</v>
          </cell>
        </row>
        <row r="44">
          <cell r="G44">
            <v>0</v>
          </cell>
          <cell r="H44">
            <v>0</v>
          </cell>
          <cell r="J44">
            <v>603</v>
          </cell>
          <cell r="K44">
            <v>0</v>
          </cell>
          <cell r="L44">
            <v>0</v>
          </cell>
        </row>
        <row r="45">
          <cell r="G45">
            <v>0</v>
          </cell>
          <cell r="H45">
            <v>0</v>
          </cell>
          <cell r="J45">
            <v>685</v>
          </cell>
          <cell r="K45">
            <v>0</v>
          </cell>
          <cell r="L45">
            <v>0</v>
          </cell>
        </row>
        <row r="46">
          <cell r="G46">
            <v>0</v>
          </cell>
          <cell r="H46">
            <v>0</v>
          </cell>
          <cell r="J46">
            <v>863</v>
          </cell>
          <cell r="K46">
            <v>0</v>
          </cell>
          <cell r="L46">
            <v>0</v>
          </cell>
        </row>
        <row r="47">
          <cell r="G47">
            <v>0</v>
          </cell>
          <cell r="H47">
            <v>0</v>
          </cell>
          <cell r="J47">
            <v>1541</v>
          </cell>
          <cell r="K47">
            <v>0</v>
          </cell>
          <cell r="L47">
            <v>0</v>
          </cell>
        </row>
        <row r="48">
          <cell r="G48">
            <v>0</v>
          </cell>
          <cell r="H48">
            <v>0</v>
          </cell>
          <cell r="J48">
            <v>2040</v>
          </cell>
          <cell r="K48">
            <v>0</v>
          </cell>
          <cell r="L48">
            <v>0</v>
          </cell>
        </row>
        <row r="49">
          <cell r="G49">
            <v>0</v>
          </cell>
          <cell r="H49">
            <v>0</v>
          </cell>
          <cell r="J49">
            <v>3142</v>
          </cell>
          <cell r="K49">
            <v>0</v>
          </cell>
          <cell r="L49">
            <v>0</v>
          </cell>
        </row>
        <row r="50">
          <cell r="G50">
            <v>0</v>
          </cell>
          <cell r="H50">
            <v>0</v>
          </cell>
          <cell r="J50">
            <v>646</v>
          </cell>
          <cell r="K50">
            <v>0</v>
          </cell>
          <cell r="L50">
            <v>0</v>
          </cell>
        </row>
        <row r="51">
          <cell r="G51">
            <v>0</v>
          </cell>
          <cell r="H51">
            <v>0</v>
          </cell>
          <cell r="J51">
            <v>1055</v>
          </cell>
          <cell r="K51">
            <v>0</v>
          </cell>
          <cell r="L51">
            <v>0</v>
          </cell>
        </row>
        <row r="52">
          <cell r="G52">
            <v>0</v>
          </cell>
          <cell r="H52">
            <v>0</v>
          </cell>
          <cell r="J52">
            <v>1338</v>
          </cell>
          <cell r="K52">
            <v>0</v>
          </cell>
          <cell r="L52">
            <v>0</v>
          </cell>
        </row>
        <row r="53">
          <cell r="G53">
            <v>0</v>
          </cell>
          <cell r="H53">
            <v>0</v>
          </cell>
          <cell r="J53">
            <v>2400</v>
          </cell>
          <cell r="K53">
            <v>0</v>
          </cell>
          <cell r="L53">
            <v>0</v>
          </cell>
        </row>
        <row r="54">
          <cell r="G54">
            <v>0</v>
          </cell>
          <cell r="H54">
            <v>0</v>
          </cell>
          <cell r="J54">
            <v>5202</v>
          </cell>
          <cell r="K54">
            <v>0</v>
          </cell>
          <cell r="L54">
            <v>0</v>
          </cell>
        </row>
        <row r="55">
          <cell r="G55">
            <v>0</v>
          </cell>
          <cell r="H55">
            <v>0</v>
          </cell>
          <cell r="J55">
            <v>1109</v>
          </cell>
          <cell r="K55">
            <v>0</v>
          </cell>
          <cell r="L55">
            <v>0</v>
          </cell>
        </row>
        <row r="56">
          <cell r="G56">
            <v>0</v>
          </cell>
          <cell r="H56">
            <v>0</v>
          </cell>
          <cell r="J56">
            <v>1701</v>
          </cell>
          <cell r="K56">
            <v>0</v>
          </cell>
          <cell r="L56">
            <v>0</v>
          </cell>
        </row>
        <row r="57">
          <cell r="G57">
            <v>0</v>
          </cell>
          <cell r="H57">
            <v>0</v>
          </cell>
          <cell r="J57">
            <v>3060</v>
          </cell>
          <cell r="K57">
            <v>0</v>
          </cell>
          <cell r="L57">
            <v>0</v>
          </cell>
        </row>
        <row r="58">
          <cell r="G58">
            <v>0</v>
          </cell>
          <cell r="H58">
            <v>0</v>
          </cell>
          <cell r="J58">
            <v>4086</v>
          </cell>
          <cell r="K58">
            <v>0</v>
          </cell>
          <cell r="L58">
            <v>0</v>
          </cell>
        </row>
        <row r="59">
          <cell r="G59">
            <v>0</v>
          </cell>
          <cell r="H59">
            <v>0</v>
          </cell>
          <cell r="J59">
            <v>6660</v>
          </cell>
          <cell r="K59">
            <v>0</v>
          </cell>
          <cell r="L59">
            <v>0</v>
          </cell>
        </row>
        <row r="60">
          <cell r="G60">
            <v>0</v>
          </cell>
          <cell r="H60">
            <v>0</v>
          </cell>
          <cell r="J60">
            <v>5760</v>
          </cell>
          <cell r="K60">
            <v>0</v>
          </cell>
          <cell r="L60">
            <v>0</v>
          </cell>
        </row>
        <row r="61">
          <cell r="G61">
            <v>0</v>
          </cell>
          <cell r="H61">
            <v>0</v>
          </cell>
          <cell r="J61">
            <v>8730</v>
          </cell>
          <cell r="K61">
            <v>0</v>
          </cell>
          <cell r="L61">
            <v>0</v>
          </cell>
        </row>
        <row r="62">
          <cell r="G62">
            <v>0</v>
          </cell>
          <cell r="H62">
            <v>0</v>
          </cell>
          <cell r="J62">
            <v>489</v>
          </cell>
          <cell r="K62">
            <v>0</v>
          </cell>
          <cell r="L62">
            <v>0</v>
          </cell>
        </row>
        <row r="63">
          <cell r="G63">
            <v>0</v>
          </cell>
          <cell r="H63">
            <v>0</v>
          </cell>
          <cell r="J63">
            <v>728</v>
          </cell>
          <cell r="K63">
            <v>0</v>
          </cell>
          <cell r="L63">
            <v>0</v>
          </cell>
        </row>
        <row r="64">
          <cell r="G64">
            <v>0</v>
          </cell>
          <cell r="H64">
            <v>0</v>
          </cell>
          <cell r="J64">
            <v>732</v>
          </cell>
          <cell r="K64">
            <v>0</v>
          </cell>
          <cell r="L64">
            <v>0</v>
          </cell>
        </row>
        <row r="65">
          <cell r="G65">
            <v>0</v>
          </cell>
          <cell r="H65">
            <v>0</v>
          </cell>
          <cell r="J65">
            <v>783</v>
          </cell>
          <cell r="K65">
            <v>0</v>
          </cell>
          <cell r="L65">
            <v>0</v>
          </cell>
        </row>
        <row r="66">
          <cell r="G66">
            <v>0</v>
          </cell>
          <cell r="H66">
            <v>0</v>
          </cell>
          <cell r="J66">
            <v>1158</v>
          </cell>
          <cell r="K66">
            <v>0</v>
          </cell>
          <cell r="L66">
            <v>0</v>
          </cell>
        </row>
        <row r="67">
          <cell r="G67">
            <v>0</v>
          </cell>
          <cell r="H67">
            <v>0</v>
          </cell>
          <cell r="J67">
            <v>1049</v>
          </cell>
          <cell r="K67">
            <v>0</v>
          </cell>
          <cell r="L67">
            <v>0</v>
          </cell>
        </row>
        <row r="68">
          <cell r="G68">
            <v>0</v>
          </cell>
          <cell r="H68">
            <v>0</v>
          </cell>
          <cell r="J68">
            <v>1344</v>
          </cell>
          <cell r="K68">
            <v>0</v>
          </cell>
          <cell r="L68">
            <v>0</v>
          </cell>
        </row>
        <row r="69">
          <cell r="G69">
            <v>0</v>
          </cell>
          <cell r="H69">
            <v>0</v>
          </cell>
          <cell r="J69">
            <v>1690</v>
          </cell>
          <cell r="K69">
            <v>0</v>
          </cell>
          <cell r="L69">
            <v>0</v>
          </cell>
        </row>
        <row r="70">
          <cell r="G70">
            <v>0</v>
          </cell>
          <cell r="H70">
            <v>0</v>
          </cell>
          <cell r="J70">
            <v>2068</v>
          </cell>
          <cell r="K70">
            <v>0</v>
          </cell>
          <cell r="L70">
            <v>0</v>
          </cell>
        </row>
        <row r="71">
          <cell r="G71">
            <v>0</v>
          </cell>
          <cell r="H71">
            <v>0</v>
          </cell>
          <cell r="J71">
            <v>2400</v>
          </cell>
          <cell r="K71">
            <v>0</v>
          </cell>
          <cell r="L71">
            <v>0</v>
          </cell>
        </row>
        <row r="72">
          <cell r="G72">
            <v>0</v>
          </cell>
          <cell r="H72">
            <v>0</v>
          </cell>
          <cell r="J72">
            <v>3350</v>
          </cell>
          <cell r="K72">
            <v>0</v>
          </cell>
          <cell r="L72">
            <v>0</v>
          </cell>
        </row>
        <row r="73">
          <cell r="G73">
            <v>0</v>
          </cell>
          <cell r="H73">
            <v>0</v>
          </cell>
          <cell r="J73">
            <v>4900</v>
          </cell>
          <cell r="K73">
            <v>0</v>
          </cell>
          <cell r="L73">
            <v>0</v>
          </cell>
        </row>
        <row r="74">
          <cell r="G74">
            <v>0</v>
          </cell>
          <cell r="H74">
            <v>0</v>
          </cell>
          <cell r="J74">
            <v>6400</v>
          </cell>
          <cell r="K74">
            <v>0</v>
          </cell>
          <cell r="L74">
            <v>0</v>
          </cell>
        </row>
        <row r="75">
          <cell r="G75">
            <v>0</v>
          </cell>
          <cell r="H75">
            <v>0</v>
          </cell>
          <cell r="J75">
            <v>7800</v>
          </cell>
          <cell r="K75">
            <v>0</v>
          </cell>
          <cell r="L75">
            <v>0</v>
          </cell>
        </row>
        <row r="76">
          <cell r="G76">
            <v>0</v>
          </cell>
          <cell r="H76">
            <v>0</v>
          </cell>
          <cell r="J76">
            <v>220</v>
          </cell>
          <cell r="K76">
            <v>0</v>
          </cell>
          <cell r="L76">
            <v>0</v>
          </cell>
        </row>
        <row r="77">
          <cell r="G77">
            <v>0</v>
          </cell>
          <cell r="H77">
            <v>0</v>
          </cell>
          <cell r="J77">
            <v>332</v>
          </cell>
          <cell r="K77">
            <v>0</v>
          </cell>
          <cell r="L77">
            <v>0</v>
          </cell>
        </row>
        <row r="78">
          <cell r="G78">
            <v>0</v>
          </cell>
          <cell r="H78">
            <v>0</v>
          </cell>
          <cell r="J78">
            <v>400</v>
          </cell>
          <cell r="K78">
            <v>0</v>
          </cell>
          <cell r="L78">
            <v>0</v>
          </cell>
        </row>
        <row r="79">
          <cell r="G79">
            <v>0</v>
          </cell>
          <cell r="H79">
            <v>0</v>
          </cell>
          <cell r="J79">
            <v>773</v>
          </cell>
          <cell r="K79">
            <v>0</v>
          </cell>
          <cell r="L79">
            <v>0</v>
          </cell>
        </row>
        <row r="80">
          <cell r="G80">
            <v>0</v>
          </cell>
          <cell r="H80">
            <v>0</v>
          </cell>
          <cell r="J80">
            <v>1081</v>
          </cell>
          <cell r="K80">
            <v>0</v>
          </cell>
          <cell r="L80">
            <v>0</v>
          </cell>
        </row>
        <row r="81">
          <cell r="G81">
            <v>0</v>
          </cell>
          <cell r="H81">
            <v>0</v>
          </cell>
          <cell r="J81">
            <v>1414</v>
          </cell>
          <cell r="K81">
            <v>0</v>
          </cell>
          <cell r="L81">
            <v>0</v>
          </cell>
        </row>
        <row r="82">
          <cell r="G82">
            <v>0</v>
          </cell>
          <cell r="H82">
            <v>0</v>
          </cell>
          <cell r="J82">
            <v>2007</v>
          </cell>
          <cell r="K82">
            <v>0</v>
          </cell>
          <cell r="L82">
            <v>0</v>
          </cell>
        </row>
        <row r="83">
          <cell r="G83">
            <v>0</v>
          </cell>
          <cell r="H83">
            <v>0</v>
          </cell>
          <cell r="J83">
            <v>400</v>
          </cell>
          <cell r="K83">
            <v>0</v>
          </cell>
          <cell r="L83">
            <v>0</v>
          </cell>
        </row>
        <row r="84">
          <cell r="G84">
            <v>0</v>
          </cell>
          <cell r="H84">
            <v>0</v>
          </cell>
          <cell r="J84">
            <v>820</v>
          </cell>
          <cell r="K84">
            <v>0</v>
          </cell>
          <cell r="L84">
            <v>0</v>
          </cell>
        </row>
        <row r="85">
          <cell r="G85">
            <v>0</v>
          </cell>
          <cell r="H85">
            <v>0</v>
          </cell>
          <cell r="J85">
            <v>1580</v>
          </cell>
          <cell r="K85">
            <v>0</v>
          </cell>
          <cell r="L85">
            <v>0</v>
          </cell>
        </row>
        <row r="86">
          <cell r="G86">
            <v>0</v>
          </cell>
          <cell r="H86">
            <v>0</v>
          </cell>
          <cell r="J86">
            <v>2110</v>
          </cell>
          <cell r="K86">
            <v>0</v>
          </cell>
          <cell r="L86">
            <v>0</v>
          </cell>
        </row>
        <row r="87">
          <cell r="G87">
            <v>0</v>
          </cell>
          <cell r="H87">
            <v>0</v>
          </cell>
          <cell r="J87">
            <v>3380</v>
          </cell>
          <cell r="K87">
            <v>0</v>
          </cell>
          <cell r="L87">
            <v>0</v>
          </cell>
        </row>
        <row r="88">
          <cell r="G88">
            <v>0</v>
          </cell>
          <cell r="H88">
            <v>0</v>
          </cell>
          <cell r="J88">
            <v>195</v>
          </cell>
          <cell r="K88">
            <v>0</v>
          </cell>
          <cell r="L88">
            <v>0</v>
          </cell>
        </row>
        <row r="89">
          <cell r="G89">
            <v>0</v>
          </cell>
          <cell r="H89">
            <v>0</v>
          </cell>
          <cell r="J89">
            <v>285</v>
          </cell>
          <cell r="K89">
            <v>0</v>
          </cell>
          <cell r="L89">
            <v>0</v>
          </cell>
        </row>
        <row r="90">
          <cell r="G90">
            <v>0</v>
          </cell>
          <cell r="H90">
            <v>0</v>
          </cell>
          <cell r="J90">
            <v>470</v>
          </cell>
          <cell r="K90">
            <v>0</v>
          </cell>
          <cell r="L90">
            <v>0</v>
          </cell>
        </row>
        <row r="91">
          <cell r="G91">
            <v>0</v>
          </cell>
          <cell r="H91">
            <v>0</v>
          </cell>
          <cell r="J91">
            <v>700</v>
          </cell>
          <cell r="K91">
            <v>0</v>
          </cell>
          <cell r="L91">
            <v>0</v>
          </cell>
        </row>
        <row r="92">
          <cell r="G92">
            <v>0</v>
          </cell>
          <cell r="H92">
            <v>0</v>
          </cell>
          <cell r="J92">
            <v>820</v>
          </cell>
          <cell r="K92">
            <v>0</v>
          </cell>
          <cell r="L92">
            <v>0</v>
          </cell>
        </row>
        <row r="93">
          <cell r="G93">
            <v>0</v>
          </cell>
          <cell r="H93">
            <v>0</v>
          </cell>
          <cell r="J93">
            <v>1235</v>
          </cell>
          <cell r="K93">
            <v>0</v>
          </cell>
          <cell r="L93">
            <v>0</v>
          </cell>
        </row>
        <row r="94">
          <cell r="G94">
            <v>0</v>
          </cell>
          <cell r="H94">
            <v>0</v>
          </cell>
          <cell r="J94">
            <v>1715</v>
          </cell>
          <cell r="K94">
            <v>0</v>
          </cell>
          <cell r="L94">
            <v>0</v>
          </cell>
        </row>
        <row r="95">
          <cell r="G95">
            <v>0</v>
          </cell>
          <cell r="H95">
            <v>0</v>
          </cell>
          <cell r="J95">
            <v>20000</v>
          </cell>
          <cell r="K95">
            <v>0</v>
          </cell>
          <cell r="L95">
            <v>0</v>
          </cell>
        </row>
        <row r="96">
          <cell r="G96">
            <v>0</v>
          </cell>
          <cell r="H96">
            <v>0</v>
          </cell>
          <cell r="J96">
            <v>913</v>
          </cell>
          <cell r="K96">
            <v>0</v>
          </cell>
          <cell r="L96">
            <v>0</v>
          </cell>
        </row>
        <row r="97">
          <cell r="G97">
            <v>0</v>
          </cell>
          <cell r="H97">
            <v>0</v>
          </cell>
          <cell r="J97">
            <v>1169</v>
          </cell>
          <cell r="K97">
            <v>0</v>
          </cell>
          <cell r="L97">
            <v>0</v>
          </cell>
        </row>
        <row r="98">
          <cell r="G98">
            <v>0</v>
          </cell>
          <cell r="H98">
            <v>0</v>
          </cell>
          <cell r="J98">
            <v>1526</v>
          </cell>
          <cell r="K98">
            <v>0</v>
          </cell>
          <cell r="L98">
            <v>0</v>
          </cell>
        </row>
        <row r="99">
          <cell r="G99">
            <v>0</v>
          </cell>
          <cell r="H99">
            <v>0</v>
          </cell>
          <cell r="J99">
            <v>1873</v>
          </cell>
          <cell r="K99">
            <v>0</v>
          </cell>
          <cell r="L99">
            <v>0</v>
          </cell>
        </row>
        <row r="100">
          <cell r="G100">
            <v>0</v>
          </cell>
          <cell r="H100">
            <v>0</v>
          </cell>
          <cell r="J100">
            <v>2171</v>
          </cell>
          <cell r="K100">
            <v>0</v>
          </cell>
          <cell r="L100">
            <v>0</v>
          </cell>
        </row>
        <row r="101">
          <cell r="G101">
            <v>0</v>
          </cell>
          <cell r="H101">
            <v>0</v>
          </cell>
          <cell r="J101">
            <v>3027</v>
          </cell>
          <cell r="K101">
            <v>0</v>
          </cell>
          <cell r="L101">
            <v>0</v>
          </cell>
        </row>
        <row r="102">
          <cell r="G102">
            <v>0</v>
          </cell>
          <cell r="H102">
            <v>0</v>
          </cell>
          <cell r="J102">
            <v>332</v>
          </cell>
          <cell r="K102">
            <v>0</v>
          </cell>
          <cell r="L102">
            <v>0</v>
          </cell>
        </row>
        <row r="103">
          <cell r="G103">
            <v>0</v>
          </cell>
          <cell r="H103">
            <v>0</v>
          </cell>
          <cell r="J103">
            <v>400</v>
          </cell>
          <cell r="K103">
            <v>0</v>
          </cell>
          <cell r="L103">
            <v>0</v>
          </cell>
        </row>
        <row r="104">
          <cell r="G104">
            <v>0</v>
          </cell>
          <cell r="H104">
            <v>0</v>
          </cell>
          <cell r="J104">
            <v>773</v>
          </cell>
          <cell r="K104">
            <v>0</v>
          </cell>
          <cell r="L104">
            <v>0</v>
          </cell>
        </row>
        <row r="105">
          <cell r="G105">
            <v>0</v>
          </cell>
          <cell r="H105">
            <v>0</v>
          </cell>
          <cell r="J105">
            <v>285</v>
          </cell>
          <cell r="K105">
            <v>0</v>
          </cell>
          <cell r="L105">
            <v>0</v>
          </cell>
        </row>
        <row r="106">
          <cell r="G106">
            <v>0</v>
          </cell>
          <cell r="H106">
            <v>0</v>
          </cell>
          <cell r="J106">
            <v>470</v>
          </cell>
          <cell r="K106">
            <v>0</v>
          </cell>
          <cell r="L106">
            <v>0</v>
          </cell>
        </row>
        <row r="107">
          <cell r="G107">
            <v>0</v>
          </cell>
          <cell r="H107">
            <v>0</v>
          </cell>
          <cell r="J107">
            <v>700</v>
          </cell>
          <cell r="K107">
            <v>0</v>
          </cell>
          <cell r="L107">
            <v>0</v>
          </cell>
        </row>
        <row r="108">
          <cell r="G108">
            <v>0</v>
          </cell>
          <cell r="H108">
            <v>0</v>
          </cell>
          <cell r="J108">
            <v>1235</v>
          </cell>
          <cell r="K108">
            <v>0</v>
          </cell>
          <cell r="L108">
            <v>0</v>
          </cell>
        </row>
        <row r="109">
          <cell r="G109">
            <v>0</v>
          </cell>
          <cell r="H109">
            <v>0</v>
          </cell>
          <cell r="J109">
            <v>107</v>
          </cell>
          <cell r="K109">
            <v>0</v>
          </cell>
          <cell r="L109">
            <v>0</v>
          </cell>
        </row>
        <row r="110">
          <cell r="G110">
            <v>0</v>
          </cell>
          <cell r="H110">
            <v>0</v>
          </cell>
          <cell r="J110">
            <v>137</v>
          </cell>
          <cell r="K110">
            <v>0</v>
          </cell>
          <cell r="L110">
            <v>0</v>
          </cell>
        </row>
        <row r="111">
          <cell r="G111">
            <v>0</v>
          </cell>
          <cell r="H111">
            <v>0</v>
          </cell>
          <cell r="J111">
            <v>156</v>
          </cell>
          <cell r="K111">
            <v>0</v>
          </cell>
          <cell r="L111">
            <v>0</v>
          </cell>
        </row>
        <row r="112">
          <cell r="G112">
            <v>0</v>
          </cell>
          <cell r="H112">
            <v>0</v>
          </cell>
          <cell r="J112">
            <v>350</v>
          </cell>
          <cell r="K112">
            <v>0</v>
          </cell>
          <cell r="L112">
            <v>0</v>
          </cell>
        </row>
        <row r="113">
          <cell r="G113">
            <v>0</v>
          </cell>
          <cell r="H113">
            <v>0</v>
          </cell>
          <cell r="J113">
            <v>455</v>
          </cell>
          <cell r="K113">
            <v>0</v>
          </cell>
          <cell r="L113">
            <v>0</v>
          </cell>
        </row>
        <row r="114">
          <cell r="G114">
            <v>0</v>
          </cell>
          <cell r="H114">
            <v>0</v>
          </cell>
          <cell r="J114">
            <v>455</v>
          </cell>
          <cell r="K114">
            <v>0</v>
          </cell>
          <cell r="L114">
            <v>0</v>
          </cell>
        </row>
        <row r="115">
          <cell r="G115">
            <v>0</v>
          </cell>
          <cell r="H115">
            <v>0</v>
          </cell>
          <cell r="J115">
            <v>510</v>
          </cell>
          <cell r="K115">
            <v>0</v>
          </cell>
          <cell r="L115">
            <v>0</v>
          </cell>
        </row>
        <row r="116">
          <cell r="G116">
            <v>0</v>
          </cell>
          <cell r="H116">
            <v>0</v>
          </cell>
          <cell r="J116">
            <v>715</v>
          </cell>
          <cell r="K116">
            <v>0</v>
          </cell>
          <cell r="L116">
            <v>0</v>
          </cell>
        </row>
        <row r="117">
          <cell r="G117">
            <v>0</v>
          </cell>
          <cell r="H117">
            <v>0</v>
          </cell>
          <cell r="J117">
            <v>4550</v>
          </cell>
          <cell r="K117">
            <v>0</v>
          </cell>
          <cell r="L117">
            <v>0</v>
          </cell>
        </row>
        <row r="118">
          <cell r="G118">
            <v>0</v>
          </cell>
          <cell r="H118">
            <v>0</v>
          </cell>
          <cell r="J118">
            <v>139900</v>
          </cell>
          <cell r="K118">
            <v>0</v>
          </cell>
          <cell r="L118">
            <v>0</v>
          </cell>
        </row>
        <row r="119">
          <cell r="G119">
            <v>0</v>
          </cell>
          <cell r="H119">
            <v>0</v>
          </cell>
          <cell r="J119">
            <v>85800</v>
          </cell>
          <cell r="K119">
            <v>0</v>
          </cell>
          <cell r="L119">
            <v>0</v>
          </cell>
        </row>
        <row r="120">
          <cell r="G120">
            <v>0</v>
          </cell>
          <cell r="H120">
            <v>0</v>
          </cell>
          <cell r="J120">
            <v>760</v>
          </cell>
          <cell r="K120">
            <v>0</v>
          </cell>
          <cell r="L120">
            <v>0</v>
          </cell>
        </row>
        <row r="121">
          <cell r="G121">
            <v>0</v>
          </cell>
          <cell r="H121">
            <v>0</v>
          </cell>
          <cell r="J121">
            <v>890</v>
          </cell>
          <cell r="K121">
            <v>0</v>
          </cell>
          <cell r="L121">
            <v>0</v>
          </cell>
        </row>
        <row r="122">
          <cell r="G122">
            <v>0</v>
          </cell>
          <cell r="H122">
            <v>0</v>
          </cell>
          <cell r="J122">
            <v>770</v>
          </cell>
          <cell r="K122">
            <v>0</v>
          </cell>
          <cell r="L122">
            <v>0</v>
          </cell>
        </row>
        <row r="123">
          <cell r="G123">
            <v>0</v>
          </cell>
          <cell r="H123">
            <v>0</v>
          </cell>
          <cell r="J123">
            <v>1530</v>
          </cell>
          <cell r="K123">
            <v>0</v>
          </cell>
          <cell r="L123">
            <v>0</v>
          </cell>
        </row>
        <row r="124">
          <cell r="G124">
            <v>0</v>
          </cell>
          <cell r="H124">
            <v>0</v>
          </cell>
          <cell r="J124">
            <v>2290</v>
          </cell>
          <cell r="K124">
            <v>0</v>
          </cell>
          <cell r="L124">
            <v>0</v>
          </cell>
        </row>
        <row r="125">
          <cell r="G125">
            <v>0</v>
          </cell>
          <cell r="H125">
            <v>0</v>
          </cell>
          <cell r="J125">
            <v>4050</v>
          </cell>
          <cell r="K125">
            <v>0</v>
          </cell>
          <cell r="L125">
            <v>0</v>
          </cell>
        </row>
        <row r="126">
          <cell r="G126">
            <v>0</v>
          </cell>
          <cell r="H126">
            <v>0</v>
          </cell>
          <cell r="J126">
            <v>7200</v>
          </cell>
          <cell r="K126">
            <v>0</v>
          </cell>
          <cell r="L126">
            <v>0</v>
          </cell>
        </row>
        <row r="127">
          <cell r="G127">
            <v>0</v>
          </cell>
          <cell r="H127">
            <v>0</v>
          </cell>
          <cell r="J127">
            <v>890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J128">
            <v>26000</v>
          </cell>
          <cell r="K128">
            <v>0</v>
          </cell>
          <cell r="L128">
            <v>0</v>
          </cell>
        </row>
        <row r="129">
          <cell r="G129">
            <v>0</v>
          </cell>
          <cell r="H129">
            <v>0</v>
          </cell>
          <cell r="J129">
            <v>35000</v>
          </cell>
          <cell r="K129">
            <v>0</v>
          </cell>
          <cell r="L129">
            <v>0</v>
          </cell>
        </row>
        <row r="130">
          <cell r="G130">
            <v>0</v>
          </cell>
          <cell r="H130">
            <v>0</v>
          </cell>
          <cell r="J130">
            <v>72000</v>
          </cell>
          <cell r="K130">
            <v>0</v>
          </cell>
          <cell r="L130">
            <v>0</v>
          </cell>
        </row>
        <row r="131">
          <cell r="G131">
            <v>0</v>
          </cell>
          <cell r="H131">
            <v>0</v>
          </cell>
          <cell r="J131">
            <v>1000</v>
          </cell>
          <cell r="K131">
            <v>0</v>
          </cell>
          <cell r="L131">
            <v>0</v>
          </cell>
        </row>
        <row r="132">
          <cell r="G132">
            <v>0</v>
          </cell>
          <cell r="H132">
            <v>0</v>
          </cell>
          <cell r="J132">
            <v>1258</v>
          </cell>
          <cell r="K132">
            <v>0</v>
          </cell>
          <cell r="L132">
            <v>0</v>
          </cell>
        </row>
        <row r="133">
          <cell r="G133">
            <v>0</v>
          </cell>
          <cell r="H133">
            <v>0</v>
          </cell>
          <cell r="J133">
            <v>560</v>
          </cell>
          <cell r="K133">
            <v>0</v>
          </cell>
          <cell r="L133">
            <v>0</v>
          </cell>
        </row>
        <row r="134">
          <cell r="G134">
            <v>0</v>
          </cell>
          <cell r="H134">
            <v>0</v>
          </cell>
          <cell r="J134">
            <v>1357</v>
          </cell>
          <cell r="K134">
            <v>0</v>
          </cell>
          <cell r="L134">
            <v>0</v>
          </cell>
        </row>
        <row r="135">
          <cell r="G135">
            <v>0</v>
          </cell>
          <cell r="H135">
            <v>0</v>
          </cell>
          <cell r="J135">
            <v>2329</v>
          </cell>
          <cell r="K135">
            <v>0</v>
          </cell>
          <cell r="L135">
            <v>0</v>
          </cell>
        </row>
        <row r="136">
          <cell r="G136">
            <v>0</v>
          </cell>
          <cell r="H136">
            <v>0</v>
          </cell>
          <cell r="J136">
            <v>3301</v>
          </cell>
          <cell r="K136">
            <v>0</v>
          </cell>
          <cell r="L136">
            <v>0</v>
          </cell>
        </row>
        <row r="137">
          <cell r="G137">
            <v>0</v>
          </cell>
          <cell r="H137">
            <v>0</v>
          </cell>
          <cell r="J137">
            <v>1542</v>
          </cell>
          <cell r="K137">
            <v>0</v>
          </cell>
          <cell r="L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77000</v>
          </cell>
          <cell r="K138">
            <v>0</v>
          </cell>
          <cell r="L138">
            <v>0</v>
          </cell>
          <cell r="M138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25500</v>
          </cell>
          <cell r="K139">
            <v>0</v>
          </cell>
          <cell r="L139">
            <v>0</v>
          </cell>
          <cell r="M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35000</v>
          </cell>
          <cell r="K140">
            <v>0</v>
          </cell>
          <cell r="L140">
            <v>0</v>
          </cell>
          <cell r="M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135000</v>
          </cell>
          <cell r="K141">
            <v>0</v>
          </cell>
          <cell r="L141">
            <v>0</v>
          </cell>
          <cell r="M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125000</v>
          </cell>
          <cell r="K142">
            <v>0</v>
          </cell>
          <cell r="L142">
            <v>0</v>
          </cell>
          <cell r="M142">
            <v>0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80000</v>
          </cell>
          <cell r="K143">
            <v>0</v>
          </cell>
          <cell r="L143">
            <v>0</v>
          </cell>
          <cell r="M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60000</v>
          </cell>
          <cell r="K144">
            <v>0</v>
          </cell>
          <cell r="L144">
            <v>0</v>
          </cell>
          <cell r="M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60000</v>
          </cell>
          <cell r="K145">
            <v>0</v>
          </cell>
          <cell r="L145">
            <v>0</v>
          </cell>
          <cell r="M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42000</v>
          </cell>
          <cell r="K146">
            <v>0</v>
          </cell>
          <cell r="L146">
            <v>0</v>
          </cell>
          <cell r="M146">
            <v>0</v>
          </cell>
        </row>
        <row r="147">
          <cell r="G147">
            <v>0</v>
          </cell>
          <cell r="H147">
            <v>0</v>
          </cell>
          <cell r="I147">
            <v>0</v>
          </cell>
          <cell r="J147">
            <v>18000</v>
          </cell>
          <cell r="K147">
            <v>0</v>
          </cell>
          <cell r="L147">
            <v>0</v>
          </cell>
          <cell r="M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16000</v>
          </cell>
          <cell r="K148">
            <v>0</v>
          </cell>
          <cell r="L148">
            <v>0</v>
          </cell>
          <cell r="M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5000</v>
          </cell>
          <cell r="K149">
            <v>0</v>
          </cell>
          <cell r="L149">
            <v>0</v>
          </cell>
          <cell r="M149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5000</v>
          </cell>
          <cell r="K150">
            <v>0</v>
          </cell>
          <cell r="L150">
            <v>0</v>
          </cell>
          <cell r="M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17000</v>
          </cell>
          <cell r="K151">
            <v>0</v>
          </cell>
          <cell r="L151">
            <v>0</v>
          </cell>
          <cell r="M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17000</v>
          </cell>
          <cell r="K152">
            <v>0</v>
          </cell>
          <cell r="L152">
            <v>0</v>
          </cell>
          <cell r="M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60000</v>
          </cell>
          <cell r="K153">
            <v>0</v>
          </cell>
          <cell r="L153">
            <v>0</v>
          </cell>
          <cell r="M153">
            <v>0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52000</v>
          </cell>
          <cell r="K164">
            <v>0</v>
          </cell>
          <cell r="L164">
            <v>0</v>
          </cell>
          <cell r="M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13600</v>
          </cell>
          <cell r="K165">
            <v>0</v>
          </cell>
          <cell r="L165">
            <v>0</v>
          </cell>
          <cell r="M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8750</v>
          </cell>
          <cell r="K166">
            <v>0</v>
          </cell>
          <cell r="L166">
            <v>0</v>
          </cell>
          <cell r="M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27000</v>
          </cell>
          <cell r="K167">
            <v>0</v>
          </cell>
          <cell r="L167">
            <v>0</v>
          </cell>
          <cell r="M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7300</v>
          </cell>
          <cell r="K168">
            <v>0</v>
          </cell>
          <cell r="L168">
            <v>0</v>
          </cell>
          <cell r="M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6000</v>
          </cell>
          <cell r="K169">
            <v>0</v>
          </cell>
          <cell r="L169">
            <v>0</v>
          </cell>
          <cell r="M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634000</v>
          </cell>
          <cell r="K170">
            <v>0</v>
          </cell>
          <cell r="L170">
            <v>0</v>
          </cell>
          <cell r="M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556693</v>
          </cell>
          <cell r="K171">
            <v>0</v>
          </cell>
          <cell r="L171">
            <v>0</v>
          </cell>
          <cell r="M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31500</v>
          </cell>
          <cell r="K172">
            <v>0</v>
          </cell>
          <cell r="L172">
            <v>0</v>
          </cell>
          <cell r="M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31500</v>
          </cell>
          <cell r="K173">
            <v>0</v>
          </cell>
          <cell r="L173">
            <v>0</v>
          </cell>
          <cell r="M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1222000</v>
          </cell>
          <cell r="K174">
            <v>0</v>
          </cell>
          <cell r="L174">
            <v>0</v>
          </cell>
          <cell r="M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9000</v>
          </cell>
          <cell r="K192">
            <v>0</v>
          </cell>
          <cell r="L192">
            <v>0</v>
          </cell>
          <cell r="M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17000</v>
          </cell>
          <cell r="K193">
            <v>0</v>
          </cell>
          <cell r="L193">
            <v>0</v>
          </cell>
          <cell r="M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35000</v>
          </cell>
          <cell r="K194">
            <v>0</v>
          </cell>
          <cell r="L194">
            <v>0</v>
          </cell>
          <cell r="M194">
            <v>0</v>
          </cell>
        </row>
        <row r="195">
          <cell r="G195">
            <v>60000</v>
          </cell>
          <cell r="H195">
            <v>0</v>
          </cell>
          <cell r="I195">
            <v>0</v>
          </cell>
          <cell r="J195">
            <v>60000</v>
          </cell>
          <cell r="K195">
            <v>60000</v>
          </cell>
          <cell r="L195">
            <v>0</v>
          </cell>
          <cell r="M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G257">
            <v>0</v>
          </cell>
          <cell r="H257">
            <v>47799</v>
          </cell>
          <cell r="I257">
            <v>0</v>
          </cell>
          <cell r="J257">
            <v>72220</v>
          </cell>
          <cell r="K257">
            <v>0</v>
          </cell>
          <cell r="L257">
            <v>1433</v>
          </cell>
          <cell r="M257">
            <v>0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174000</v>
          </cell>
          <cell r="K266">
            <v>0</v>
          </cell>
          <cell r="L266">
            <v>0</v>
          </cell>
          <cell r="M266">
            <v>0</v>
          </cell>
        </row>
        <row r="267"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G273">
            <v>0</v>
          </cell>
          <cell r="H273">
            <v>0</v>
          </cell>
          <cell r="I273">
            <v>0</v>
          </cell>
          <cell r="J273">
            <v>70000</v>
          </cell>
          <cell r="K273">
            <v>0</v>
          </cell>
          <cell r="L273">
            <v>0</v>
          </cell>
          <cell r="M273">
            <v>0</v>
          </cell>
        </row>
        <row r="274"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G278">
            <v>0</v>
          </cell>
          <cell r="H278">
            <v>0</v>
          </cell>
          <cell r="I278">
            <v>0</v>
          </cell>
          <cell r="J278">
            <v>12863</v>
          </cell>
          <cell r="K278">
            <v>0</v>
          </cell>
          <cell r="L278">
            <v>0</v>
          </cell>
          <cell r="M278">
            <v>0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21000</v>
          </cell>
          <cell r="K279">
            <v>0</v>
          </cell>
          <cell r="L279">
            <v>0</v>
          </cell>
          <cell r="M279">
            <v>0</v>
          </cell>
        </row>
        <row r="280">
          <cell r="G280">
            <v>0</v>
          </cell>
          <cell r="H280">
            <v>0</v>
          </cell>
          <cell r="I280">
            <v>0</v>
          </cell>
          <cell r="J280">
            <v>110000</v>
          </cell>
          <cell r="K280">
            <v>0</v>
          </cell>
          <cell r="L280">
            <v>0</v>
          </cell>
          <cell r="M280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16709</v>
          </cell>
          <cell r="K282">
            <v>0</v>
          </cell>
          <cell r="L282">
            <v>0</v>
          </cell>
          <cell r="M282">
            <v>0</v>
          </cell>
        </row>
        <row r="283">
          <cell r="G283">
            <v>0</v>
          </cell>
          <cell r="H283">
            <v>0</v>
          </cell>
          <cell r="I283">
            <v>0</v>
          </cell>
          <cell r="J283">
            <v>26000</v>
          </cell>
          <cell r="K283">
            <v>0</v>
          </cell>
          <cell r="L283">
            <v>0</v>
          </cell>
          <cell r="M283">
            <v>0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68000</v>
          </cell>
          <cell r="K284">
            <v>0</v>
          </cell>
          <cell r="L284">
            <v>0</v>
          </cell>
          <cell r="M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660</v>
          </cell>
          <cell r="K285">
            <v>0</v>
          </cell>
          <cell r="L285">
            <v>0</v>
          </cell>
          <cell r="M285">
            <v>0</v>
          </cell>
        </row>
        <row r="286">
          <cell r="G286">
            <v>0</v>
          </cell>
          <cell r="H286">
            <v>0</v>
          </cell>
          <cell r="I286">
            <v>0</v>
          </cell>
          <cell r="J286">
            <v>680</v>
          </cell>
          <cell r="K286">
            <v>0</v>
          </cell>
          <cell r="L286">
            <v>0</v>
          </cell>
          <cell r="M286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1400</v>
          </cell>
          <cell r="K287">
            <v>0</v>
          </cell>
          <cell r="L287">
            <v>0</v>
          </cell>
          <cell r="M287">
            <v>0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7000</v>
          </cell>
          <cell r="K288">
            <v>0</v>
          </cell>
          <cell r="L288">
            <v>0</v>
          </cell>
          <cell r="M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G290">
            <v>0</v>
          </cell>
          <cell r="H290">
            <v>38379</v>
          </cell>
          <cell r="I290">
            <v>0</v>
          </cell>
          <cell r="J290">
            <v>3801</v>
          </cell>
          <cell r="K290">
            <v>0</v>
          </cell>
          <cell r="L290">
            <v>7041</v>
          </cell>
          <cell r="M290">
            <v>0</v>
          </cell>
        </row>
        <row r="291">
          <cell r="G291">
            <v>0</v>
          </cell>
          <cell r="H291">
            <v>43056</v>
          </cell>
          <cell r="I291">
            <v>0</v>
          </cell>
          <cell r="J291">
            <v>4117</v>
          </cell>
          <cell r="K291">
            <v>0</v>
          </cell>
          <cell r="L291">
            <v>7671</v>
          </cell>
          <cell r="M291">
            <v>0</v>
          </cell>
        </row>
        <row r="292">
          <cell r="G292">
            <v>0</v>
          </cell>
          <cell r="H292">
            <v>20633</v>
          </cell>
          <cell r="I292">
            <v>0</v>
          </cell>
          <cell r="J292">
            <v>3801</v>
          </cell>
          <cell r="K292">
            <v>0</v>
          </cell>
          <cell r="L292">
            <v>5890</v>
          </cell>
          <cell r="M292">
            <v>0</v>
          </cell>
        </row>
        <row r="293">
          <cell r="G293">
            <v>0</v>
          </cell>
          <cell r="H293">
            <v>22352</v>
          </cell>
          <cell r="I293">
            <v>0</v>
          </cell>
          <cell r="J293">
            <v>4117</v>
          </cell>
          <cell r="K293">
            <v>0</v>
          </cell>
          <cell r="L293">
            <v>6380</v>
          </cell>
          <cell r="M293">
            <v>0</v>
          </cell>
        </row>
        <row r="294"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5890</v>
          </cell>
          <cell r="M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503</v>
          </cell>
          <cell r="K295">
            <v>0</v>
          </cell>
          <cell r="L295">
            <v>0</v>
          </cell>
          <cell r="M295">
            <v>0</v>
          </cell>
        </row>
        <row r="296">
          <cell r="G296">
            <v>0</v>
          </cell>
          <cell r="H296">
            <v>0</v>
          </cell>
          <cell r="I296">
            <v>0</v>
          </cell>
          <cell r="J296">
            <v>503</v>
          </cell>
          <cell r="K296">
            <v>0</v>
          </cell>
          <cell r="L296">
            <v>0</v>
          </cell>
          <cell r="M296">
            <v>0</v>
          </cell>
        </row>
        <row r="297">
          <cell r="G297">
            <v>0</v>
          </cell>
          <cell r="H297">
            <v>56517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G298">
            <v>0</v>
          </cell>
          <cell r="H298">
            <v>42524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G301">
            <v>0</v>
          </cell>
          <cell r="H301">
            <v>0</v>
          </cell>
          <cell r="I301">
            <v>0</v>
          </cell>
          <cell r="J301">
            <v>400</v>
          </cell>
          <cell r="K301">
            <v>0</v>
          </cell>
          <cell r="L301">
            <v>0</v>
          </cell>
          <cell r="M301">
            <v>0</v>
          </cell>
        </row>
        <row r="302">
          <cell r="G302">
            <v>0</v>
          </cell>
          <cell r="H302">
            <v>0</v>
          </cell>
          <cell r="I302">
            <v>0</v>
          </cell>
          <cell r="J302">
            <v>400</v>
          </cell>
          <cell r="K302">
            <v>0</v>
          </cell>
          <cell r="L302">
            <v>0</v>
          </cell>
          <cell r="M302">
            <v>0</v>
          </cell>
        </row>
        <row r="303">
          <cell r="G303">
            <v>0</v>
          </cell>
          <cell r="H303">
            <v>0</v>
          </cell>
          <cell r="I303">
            <v>0</v>
          </cell>
          <cell r="J303">
            <v>2800</v>
          </cell>
          <cell r="K303">
            <v>0</v>
          </cell>
          <cell r="L303">
            <v>0</v>
          </cell>
          <cell r="M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1100</v>
          </cell>
          <cell r="K304">
            <v>0</v>
          </cell>
          <cell r="L304">
            <v>0</v>
          </cell>
          <cell r="M304">
            <v>0</v>
          </cell>
        </row>
        <row r="305">
          <cell r="G305">
            <v>0</v>
          </cell>
          <cell r="H305">
            <v>0</v>
          </cell>
          <cell r="I305">
            <v>0</v>
          </cell>
          <cell r="J305">
            <v>110</v>
          </cell>
          <cell r="K305">
            <v>0</v>
          </cell>
          <cell r="L305">
            <v>0</v>
          </cell>
          <cell r="M305">
            <v>0</v>
          </cell>
        </row>
        <row r="306">
          <cell r="G306">
            <v>0</v>
          </cell>
          <cell r="H306">
            <v>13295</v>
          </cell>
          <cell r="I306">
            <v>0</v>
          </cell>
          <cell r="J306">
            <v>3350</v>
          </cell>
          <cell r="K306">
            <v>0</v>
          </cell>
          <cell r="L306">
            <v>398</v>
          </cell>
          <cell r="M306">
            <v>0</v>
          </cell>
        </row>
        <row r="307">
          <cell r="G307">
            <v>0</v>
          </cell>
          <cell r="H307">
            <v>30085</v>
          </cell>
          <cell r="I307">
            <v>0</v>
          </cell>
          <cell r="J307">
            <v>10050</v>
          </cell>
          <cell r="K307">
            <v>0</v>
          </cell>
          <cell r="L307">
            <v>902</v>
          </cell>
          <cell r="M307">
            <v>0</v>
          </cell>
        </row>
        <row r="308">
          <cell r="G308">
            <v>0</v>
          </cell>
          <cell r="H308">
            <v>12947</v>
          </cell>
          <cell r="I308">
            <v>0</v>
          </cell>
          <cell r="J308">
            <v>5100</v>
          </cell>
          <cell r="K308">
            <v>0</v>
          </cell>
          <cell r="L308">
            <v>0</v>
          </cell>
          <cell r="M308">
            <v>0</v>
          </cell>
        </row>
        <row r="309">
          <cell r="G309">
            <v>0</v>
          </cell>
          <cell r="H309">
            <v>46040</v>
          </cell>
          <cell r="I309">
            <v>0</v>
          </cell>
          <cell r="J309">
            <v>25500</v>
          </cell>
          <cell r="K309">
            <v>0</v>
          </cell>
          <cell r="L309">
            <v>1381</v>
          </cell>
          <cell r="M309">
            <v>0</v>
          </cell>
        </row>
        <row r="310">
          <cell r="G310">
            <v>0</v>
          </cell>
          <cell r="H310">
            <v>0</v>
          </cell>
          <cell r="I310">
            <v>0</v>
          </cell>
          <cell r="J310">
            <v>2750</v>
          </cell>
          <cell r="K310">
            <v>0</v>
          </cell>
          <cell r="L310">
            <v>0</v>
          </cell>
          <cell r="M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4500</v>
          </cell>
          <cell r="K311">
            <v>0</v>
          </cell>
          <cell r="L311">
            <v>0</v>
          </cell>
          <cell r="M311">
            <v>0</v>
          </cell>
        </row>
        <row r="312">
          <cell r="G312">
            <v>0</v>
          </cell>
          <cell r="H312">
            <v>0</v>
          </cell>
          <cell r="I312">
            <v>0</v>
          </cell>
          <cell r="J312">
            <v>5300</v>
          </cell>
          <cell r="K312">
            <v>0</v>
          </cell>
          <cell r="L312">
            <v>0</v>
          </cell>
          <cell r="M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600</v>
          </cell>
          <cell r="K313">
            <v>0</v>
          </cell>
          <cell r="L313">
            <v>0</v>
          </cell>
          <cell r="M313">
            <v>0</v>
          </cell>
        </row>
        <row r="314">
          <cell r="G314">
            <v>0</v>
          </cell>
          <cell r="H314">
            <v>492</v>
          </cell>
          <cell r="I314">
            <v>0</v>
          </cell>
          <cell r="J314">
            <v>366</v>
          </cell>
          <cell r="K314">
            <v>0</v>
          </cell>
          <cell r="L314">
            <v>14</v>
          </cell>
          <cell r="M314">
            <v>0</v>
          </cell>
        </row>
        <row r="315">
          <cell r="G315">
            <v>0</v>
          </cell>
          <cell r="H315">
            <v>492</v>
          </cell>
          <cell r="I315">
            <v>0</v>
          </cell>
          <cell r="J315">
            <v>558</v>
          </cell>
          <cell r="K315">
            <v>0</v>
          </cell>
          <cell r="L315">
            <v>14</v>
          </cell>
          <cell r="M315">
            <v>0</v>
          </cell>
        </row>
        <row r="316">
          <cell r="G316">
            <v>0</v>
          </cell>
          <cell r="H316">
            <v>591</v>
          </cell>
          <cell r="I316">
            <v>0</v>
          </cell>
          <cell r="J316">
            <v>1973</v>
          </cell>
          <cell r="K316">
            <v>0</v>
          </cell>
          <cell r="L316">
            <v>17</v>
          </cell>
          <cell r="M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2640</v>
          </cell>
          <cell r="K317">
            <v>0</v>
          </cell>
          <cell r="L317">
            <v>0</v>
          </cell>
          <cell r="M317">
            <v>0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365</v>
          </cell>
          <cell r="K318">
            <v>0</v>
          </cell>
          <cell r="L318">
            <v>0</v>
          </cell>
          <cell r="M318">
            <v>0</v>
          </cell>
        </row>
        <row r="319">
          <cell r="G319">
            <v>0</v>
          </cell>
          <cell r="H319">
            <v>1971</v>
          </cell>
          <cell r="I319">
            <v>0</v>
          </cell>
          <cell r="J319">
            <v>250</v>
          </cell>
          <cell r="K319">
            <v>0</v>
          </cell>
          <cell r="L319">
            <v>59</v>
          </cell>
          <cell r="M319">
            <v>0</v>
          </cell>
        </row>
        <row r="320">
          <cell r="G320">
            <v>0</v>
          </cell>
          <cell r="H320">
            <v>6154</v>
          </cell>
          <cell r="I320">
            <v>0</v>
          </cell>
          <cell r="J320">
            <v>604</v>
          </cell>
          <cell r="K320">
            <v>0</v>
          </cell>
          <cell r="L320">
            <v>94</v>
          </cell>
          <cell r="M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900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0</v>
          </cell>
          <cell r="H322">
            <v>969</v>
          </cell>
          <cell r="I322">
            <v>0</v>
          </cell>
          <cell r="J322">
            <v>140</v>
          </cell>
          <cell r="K322">
            <v>0</v>
          </cell>
          <cell r="L322">
            <v>457</v>
          </cell>
          <cell r="M322">
            <v>0</v>
          </cell>
        </row>
        <row r="323">
          <cell r="G323">
            <v>0</v>
          </cell>
          <cell r="H323">
            <v>6872</v>
          </cell>
          <cell r="I323">
            <v>0</v>
          </cell>
          <cell r="J323">
            <v>0</v>
          </cell>
          <cell r="K323">
            <v>0</v>
          </cell>
          <cell r="L323">
            <v>206</v>
          </cell>
          <cell r="M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8000</v>
          </cell>
          <cell r="K324">
            <v>0</v>
          </cell>
          <cell r="L324">
            <v>0</v>
          </cell>
          <cell r="M324">
            <v>0</v>
          </cell>
        </row>
        <row r="325">
          <cell r="G325">
            <v>0</v>
          </cell>
          <cell r="H325">
            <v>1617</v>
          </cell>
          <cell r="I325">
            <v>0</v>
          </cell>
          <cell r="J325">
            <v>149</v>
          </cell>
          <cell r="K325">
            <v>0</v>
          </cell>
          <cell r="L325">
            <v>328</v>
          </cell>
          <cell r="M325">
            <v>0</v>
          </cell>
        </row>
        <row r="326">
          <cell r="G326">
            <v>0</v>
          </cell>
          <cell r="H326">
            <v>7215</v>
          </cell>
          <cell r="I326">
            <v>0</v>
          </cell>
          <cell r="J326">
            <v>0</v>
          </cell>
          <cell r="K326">
            <v>0</v>
          </cell>
          <cell r="L326">
            <v>216</v>
          </cell>
          <cell r="M326">
            <v>0</v>
          </cell>
        </row>
        <row r="327">
          <cell r="G327">
            <v>0</v>
          </cell>
          <cell r="H327">
            <v>6872</v>
          </cell>
          <cell r="I327">
            <v>0</v>
          </cell>
          <cell r="J327">
            <v>0</v>
          </cell>
          <cell r="K327">
            <v>0</v>
          </cell>
          <cell r="L327">
            <v>206</v>
          </cell>
          <cell r="M327">
            <v>0</v>
          </cell>
        </row>
        <row r="328">
          <cell r="G328">
            <v>0</v>
          </cell>
          <cell r="H328">
            <v>72</v>
          </cell>
          <cell r="I328">
            <v>0</v>
          </cell>
          <cell r="J328">
            <v>170</v>
          </cell>
          <cell r="K328">
            <v>0</v>
          </cell>
          <cell r="L328">
            <v>2</v>
          </cell>
          <cell r="M328">
            <v>0</v>
          </cell>
        </row>
        <row r="329">
          <cell r="G329">
            <v>0</v>
          </cell>
          <cell r="H329">
            <v>20552</v>
          </cell>
          <cell r="I329">
            <v>0</v>
          </cell>
          <cell r="J329">
            <v>37864</v>
          </cell>
          <cell r="K329">
            <v>0</v>
          </cell>
          <cell r="L329">
            <v>30</v>
          </cell>
          <cell r="M329">
            <v>0</v>
          </cell>
        </row>
        <row r="330">
          <cell r="G330">
            <v>0</v>
          </cell>
          <cell r="H330">
            <v>18619</v>
          </cell>
          <cell r="I330">
            <v>0</v>
          </cell>
          <cell r="J330">
            <v>34968</v>
          </cell>
          <cell r="K330">
            <v>0</v>
          </cell>
          <cell r="L330">
            <v>0</v>
          </cell>
          <cell r="M330">
            <v>0</v>
          </cell>
        </row>
        <row r="331">
          <cell r="G331">
            <v>0</v>
          </cell>
          <cell r="H331">
            <v>2524</v>
          </cell>
          <cell r="I331">
            <v>0</v>
          </cell>
          <cell r="J331">
            <v>315</v>
          </cell>
          <cell r="K331">
            <v>0</v>
          </cell>
          <cell r="L331">
            <v>412</v>
          </cell>
          <cell r="M331">
            <v>0</v>
          </cell>
        </row>
        <row r="332">
          <cell r="G332">
            <v>0</v>
          </cell>
          <cell r="H332">
            <v>10052</v>
          </cell>
          <cell r="I332">
            <v>0</v>
          </cell>
          <cell r="J332">
            <v>4258</v>
          </cell>
          <cell r="K332">
            <v>0</v>
          </cell>
          <cell r="L332">
            <v>0</v>
          </cell>
          <cell r="M332">
            <v>0</v>
          </cell>
        </row>
        <row r="333">
          <cell r="G333">
            <v>0</v>
          </cell>
          <cell r="H333">
            <v>8041</v>
          </cell>
          <cell r="I333">
            <v>0</v>
          </cell>
          <cell r="J333">
            <v>3684</v>
          </cell>
          <cell r="K333">
            <v>0</v>
          </cell>
          <cell r="L333">
            <v>0</v>
          </cell>
          <cell r="M333">
            <v>0</v>
          </cell>
        </row>
        <row r="334">
          <cell r="G334">
            <v>0</v>
          </cell>
          <cell r="H334">
            <v>346177</v>
          </cell>
          <cell r="I334">
            <v>0</v>
          </cell>
          <cell r="J334">
            <v>5456</v>
          </cell>
          <cell r="K334">
            <v>0</v>
          </cell>
          <cell r="L334">
            <v>8889</v>
          </cell>
          <cell r="M334">
            <v>0</v>
          </cell>
        </row>
        <row r="335">
          <cell r="G335">
            <v>0</v>
          </cell>
          <cell r="H335">
            <v>1829878</v>
          </cell>
          <cell r="I335">
            <v>0</v>
          </cell>
          <cell r="J335">
            <v>47493</v>
          </cell>
          <cell r="K335">
            <v>0</v>
          </cell>
          <cell r="L335">
            <v>70953</v>
          </cell>
          <cell r="M335">
            <v>0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410</v>
          </cell>
          <cell r="K336">
            <v>0</v>
          </cell>
          <cell r="L336">
            <v>0</v>
          </cell>
          <cell r="M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440</v>
          </cell>
          <cell r="K337">
            <v>0</v>
          </cell>
          <cell r="L337">
            <v>0</v>
          </cell>
          <cell r="M337">
            <v>0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355</v>
          </cell>
          <cell r="K338">
            <v>0</v>
          </cell>
          <cell r="L338">
            <v>0</v>
          </cell>
          <cell r="M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420</v>
          </cell>
          <cell r="K339">
            <v>0</v>
          </cell>
          <cell r="L339">
            <v>0</v>
          </cell>
          <cell r="M339">
            <v>0</v>
          </cell>
        </row>
        <row r="340">
          <cell r="G340">
            <v>0</v>
          </cell>
          <cell r="H340">
            <v>0</v>
          </cell>
          <cell r="I340">
            <v>0</v>
          </cell>
          <cell r="J340">
            <v>348</v>
          </cell>
          <cell r="K340">
            <v>0</v>
          </cell>
          <cell r="L340">
            <v>0</v>
          </cell>
          <cell r="M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90000</v>
          </cell>
          <cell r="K341">
            <v>0</v>
          </cell>
          <cell r="L341">
            <v>0</v>
          </cell>
          <cell r="M341">
            <v>0</v>
          </cell>
        </row>
        <row r="342">
          <cell r="G342">
            <v>0</v>
          </cell>
          <cell r="H342">
            <v>0</v>
          </cell>
          <cell r="I342">
            <v>0</v>
          </cell>
          <cell r="J342">
            <v>1575</v>
          </cell>
          <cell r="K342">
            <v>0</v>
          </cell>
          <cell r="L342">
            <v>0</v>
          </cell>
          <cell r="M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271</v>
          </cell>
          <cell r="K349">
            <v>0</v>
          </cell>
          <cell r="L349">
            <v>0</v>
          </cell>
          <cell r="M349">
            <v>0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265</v>
          </cell>
          <cell r="K350">
            <v>0</v>
          </cell>
          <cell r="L350">
            <v>0</v>
          </cell>
          <cell r="M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260</v>
          </cell>
          <cell r="K352">
            <v>0</v>
          </cell>
          <cell r="L352">
            <v>0</v>
          </cell>
          <cell r="M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180</v>
          </cell>
          <cell r="K353">
            <v>0</v>
          </cell>
          <cell r="L353">
            <v>0</v>
          </cell>
          <cell r="M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638</v>
          </cell>
          <cell r="K354">
            <v>0</v>
          </cell>
          <cell r="L354">
            <v>0</v>
          </cell>
          <cell r="M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1340</v>
          </cell>
          <cell r="K355">
            <v>0</v>
          </cell>
          <cell r="L355">
            <v>0</v>
          </cell>
          <cell r="M355">
            <v>0</v>
          </cell>
        </row>
        <row r="356">
          <cell r="G356">
            <v>0</v>
          </cell>
          <cell r="H356">
            <v>5915</v>
          </cell>
          <cell r="I356">
            <v>0</v>
          </cell>
          <cell r="J356">
            <v>9000</v>
          </cell>
          <cell r="K356">
            <v>0</v>
          </cell>
          <cell r="L356">
            <v>177</v>
          </cell>
          <cell r="M356">
            <v>0</v>
          </cell>
        </row>
        <row r="357">
          <cell r="G357">
            <v>0</v>
          </cell>
          <cell r="H357">
            <v>11338</v>
          </cell>
          <cell r="I357">
            <v>0</v>
          </cell>
          <cell r="J357">
            <v>17000</v>
          </cell>
          <cell r="K357">
            <v>0</v>
          </cell>
          <cell r="L357">
            <v>340</v>
          </cell>
          <cell r="M357">
            <v>0</v>
          </cell>
        </row>
        <row r="358">
          <cell r="G358">
            <v>0</v>
          </cell>
          <cell r="H358">
            <v>14788</v>
          </cell>
          <cell r="I358">
            <v>0</v>
          </cell>
          <cell r="J358">
            <v>35000</v>
          </cell>
          <cell r="K358">
            <v>0</v>
          </cell>
          <cell r="L358">
            <v>443</v>
          </cell>
          <cell r="M358">
            <v>0</v>
          </cell>
        </row>
        <row r="359">
          <cell r="G359">
            <v>0</v>
          </cell>
          <cell r="H359">
            <v>1801</v>
          </cell>
          <cell r="I359">
            <v>0</v>
          </cell>
          <cell r="J359">
            <v>714</v>
          </cell>
          <cell r="K359">
            <v>0</v>
          </cell>
          <cell r="L359">
            <v>260</v>
          </cell>
          <cell r="M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93000</v>
          </cell>
          <cell r="K360">
            <v>0</v>
          </cell>
          <cell r="L360">
            <v>0</v>
          </cell>
          <cell r="M360">
            <v>0</v>
          </cell>
        </row>
        <row r="361">
          <cell r="G361">
            <v>0</v>
          </cell>
          <cell r="H361">
            <v>0</v>
          </cell>
          <cell r="I361">
            <v>0</v>
          </cell>
          <cell r="J361">
            <v>240000</v>
          </cell>
          <cell r="K361">
            <v>0</v>
          </cell>
          <cell r="L361">
            <v>0</v>
          </cell>
          <cell r="M361">
            <v>0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269000</v>
          </cell>
          <cell r="K362">
            <v>0</v>
          </cell>
          <cell r="L362">
            <v>0</v>
          </cell>
          <cell r="M362">
            <v>0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46560</v>
          </cell>
          <cell r="K363">
            <v>0</v>
          </cell>
          <cell r="L363">
            <v>0</v>
          </cell>
          <cell r="M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43630</v>
          </cell>
          <cell r="K364">
            <v>0</v>
          </cell>
          <cell r="L364">
            <v>0</v>
          </cell>
          <cell r="M364">
            <v>0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5588</v>
          </cell>
          <cell r="K365">
            <v>0</v>
          </cell>
          <cell r="L365">
            <v>0</v>
          </cell>
          <cell r="M365">
            <v>0</v>
          </cell>
        </row>
        <row r="375"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93</v>
          </cell>
          <cell r="M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55.9</v>
          </cell>
          <cell r="K376">
            <v>0</v>
          </cell>
          <cell r="L376">
            <v>0</v>
          </cell>
          <cell r="M376">
            <v>0</v>
          </cell>
        </row>
        <row r="377"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320000</v>
          </cell>
          <cell r="K384">
            <v>0</v>
          </cell>
          <cell r="L384">
            <v>0</v>
          </cell>
          <cell r="M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250000</v>
          </cell>
          <cell r="K385">
            <v>0</v>
          </cell>
          <cell r="L385">
            <v>0</v>
          </cell>
          <cell r="M385">
            <v>0</v>
          </cell>
        </row>
        <row r="386"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G389">
            <v>0</v>
          </cell>
          <cell r="H389">
            <v>0</v>
          </cell>
          <cell r="I389">
            <v>0</v>
          </cell>
          <cell r="J389">
            <v>21000</v>
          </cell>
          <cell r="K389">
            <v>0</v>
          </cell>
          <cell r="L389">
            <v>0</v>
          </cell>
          <cell r="M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3800</v>
          </cell>
          <cell r="K390">
            <v>0</v>
          </cell>
          <cell r="L390">
            <v>0</v>
          </cell>
          <cell r="M390">
            <v>0</v>
          </cell>
        </row>
        <row r="391">
          <cell r="G391">
            <v>0</v>
          </cell>
          <cell r="H391">
            <v>0</v>
          </cell>
          <cell r="I391">
            <v>0</v>
          </cell>
          <cell r="J391">
            <v>5500</v>
          </cell>
          <cell r="K391">
            <v>0</v>
          </cell>
          <cell r="L391">
            <v>0</v>
          </cell>
          <cell r="M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2000</v>
          </cell>
          <cell r="K392">
            <v>0</v>
          </cell>
          <cell r="L392">
            <v>0</v>
          </cell>
          <cell r="M392">
            <v>0</v>
          </cell>
        </row>
        <row r="393">
          <cell r="G393">
            <v>0</v>
          </cell>
          <cell r="H393">
            <v>969</v>
          </cell>
          <cell r="I393">
            <v>0</v>
          </cell>
          <cell r="J393">
            <v>140</v>
          </cell>
          <cell r="K393">
            <v>0</v>
          </cell>
          <cell r="L393">
            <v>428</v>
          </cell>
          <cell r="M393">
            <v>0</v>
          </cell>
        </row>
        <row r="394">
          <cell r="G394">
            <v>0</v>
          </cell>
          <cell r="H394">
            <v>507</v>
          </cell>
          <cell r="I394">
            <v>0</v>
          </cell>
          <cell r="J394">
            <v>73</v>
          </cell>
          <cell r="K394">
            <v>0</v>
          </cell>
          <cell r="L394">
            <v>224</v>
          </cell>
          <cell r="M394">
            <v>0</v>
          </cell>
        </row>
        <row r="395">
          <cell r="G395">
            <v>0</v>
          </cell>
          <cell r="H395">
            <v>1110</v>
          </cell>
          <cell r="I395">
            <v>0</v>
          </cell>
          <cell r="J395">
            <v>76</v>
          </cell>
          <cell r="K395">
            <v>0</v>
          </cell>
          <cell r="L395">
            <v>56</v>
          </cell>
          <cell r="M395">
            <v>0</v>
          </cell>
        </row>
        <row r="396">
          <cell r="G396">
            <v>0</v>
          </cell>
          <cell r="H396">
            <v>0</v>
          </cell>
          <cell r="I396">
            <v>0</v>
          </cell>
          <cell r="J396">
            <v>920</v>
          </cell>
          <cell r="K396">
            <v>0</v>
          </cell>
          <cell r="L396">
            <v>0</v>
          </cell>
          <cell r="M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1210</v>
          </cell>
          <cell r="K397">
            <v>0</v>
          </cell>
          <cell r="L397">
            <v>0</v>
          </cell>
          <cell r="M397">
            <v>0</v>
          </cell>
        </row>
        <row r="398">
          <cell r="G398">
            <v>0</v>
          </cell>
          <cell r="H398">
            <v>0</v>
          </cell>
          <cell r="I398">
            <v>0</v>
          </cell>
          <cell r="J398">
            <v>1620</v>
          </cell>
          <cell r="K398">
            <v>0</v>
          </cell>
          <cell r="L398">
            <v>0</v>
          </cell>
          <cell r="M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3005</v>
          </cell>
          <cell r="K399">
            <v>0</v>
          </cell>
          <cell r="L399">
            <v>0</v>
          </cell>
          <cell r="M399">
            <v>0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EMS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압기"/>
      <sheetName val="발전기(갑)"/>
      <sheetName val="발전기(을)"/>
      <sheetName val="전화회선"/>
      <sheetName val="방송 AMP"/>
      <sheetName val="Sheet1"/>
      <sheetName val="Sheet2"/>
      <sheetName val="Macro(차단기)"/>
      <sheetName val="Macro(전선)"/>
      <sheetName val="Macro(전동기)"/>
      <sheetName val="larou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H1" t="str">
            <v>CON-31(콘덴서)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설계서 "/>
      <sheetName val="원가계산서 "/>
      <sheetName val="총괄표"/>
      <sheetName val="내역서"/>
      <sheetName val="단위내역목록"/>
      <sheetName val="단위내역서"/>
      <sheetName val="단가비교표"/>
      <sheetName val="냉난방전원1230"/>
    </sheetNames>
    <definedNames>
      <definedName name="[Module4].Macro3" refersTo="#REF!"/>
      <definedName name="[Module6].Macro4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집계표"/>
      <sheetName val="건축집계표"/>
      <sheetName val="건축"/>
      <sheetName val="설비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남선설계예산서(전차선)"/>
      <sheetName val="설계예산서"/>
      <sheetName val="예산내역서"/>
      <sheetName val="총계"/>
      <sheetName val="예정공정표"/>
      <sheetName val="4.기초일위"/>
      <sheetName val="단가비교표"/>
      <sheetName val="4.기초집계표"/>
      <sheetName val="노임단가"/>
      <sheetName val="일위대가지하"/>
      <sheetName val="Sheet2"/>
      <sheetName val="Sheet3"/>
      <sheetName val="물가시세"/>
      <sheetName val="수량산출"/>
      <sheetName val="Sheet1"/>
      <sheetName val="Sheet1 (2)"/>
      <sheetName val="철거산출근거"/>
      <sheetName val="준공조서"/>
      <sheetName val="공사준공계"/>
      <sheetName val="준공검사보고서"/>
      <sheetName val="한강운반비"/>
      <sheetName val="자재단가"/>
      <sheetName val="인건비"/>
      <sheetName val="일위산출근거"/>
      <sheetName val="1-최종안"/>
      <sheetName val="사업분석-분양가결정"/>
      <sheetName val="11.자재단가"/>
      <sheetName val="기초자료"/>
      <sheetName val="È£Ç¥"/>
      <sheetName val="자재-1"/>
      <sheetName val="자재"/>
      <sheetName val="00상노임"/>
      <sheetName val="총괄집계표"/>
      <sheetName val="22수량"/>
      <sheetName val="3월팀계 "/>
      <sheetName val="내역서"/>
      <sheetName val="자료"/>
      <sheetName val="설계명세서"/>
      <sheetName val="산출명세"/>
      <sheetName val="견적단가"/>
      <sheetName val="건축집계표"/>
      <sheetName val="인건비 "/>
      <sheetName val="프랜트면허"/>
      <sheetName val="신우"/>
      <sheetName val="산출1-수변전"/>
      <sheetName val="전차선로 물량표"/>
      <sheetName val="견적990322"/>
      <sheetName val="노무"/>
      <sheetName val="품셈(기초)"/>
      <sheetName val="COST"/>
      <sheetName val="2.단가산출서(총괄)"/>
      <sheetName val="5.일위대가"/>
      <sheetName val="단가표"/>
      <sheetName val="CODE"/>
      <sheetName val="설계산출기초"/>
      <sheetName val="공사원가계산서"/>
      <sheetName val="설계산출표지"/>
      <sheetName val="도급예산내역서총괄표"/>
      <sheetName val="을부담운반비"/>
      <sheetName val="운반비산출"/>
      <sheetName val="조내역"/>
      <sheetName val="FB25JN"/>
      <sheetName val="CABLE"/>
      <sheetName val="일위대가표"/>
      <sheetName val="Sheet6"/>
      <sheetName val="설계내역"/>
      <sheetName val="단가"/>
      <sheetName val="수선비MATRIX"/>
      <sheetName val="차량소요량-년간주행거리"/>
      <sheetName val="부하계산서"/>
      <sheetName val="노임단가표"/>
      <sheetName val="견적"/>
      <sheetName val="일위대가"/>
      <sheetName val="실행대비"/>
      <sheetName val="경비"/>
      <sheetName val="기초단가"/>
      <sheetName val="자판실행"/>
      <sheetName val="일위대가 "/>
      <sheetName val="변경내역"/>
      <sheetName val="견적내역서"/>
      <sheetName val=" 견적서"/>
      <sheetName val="MOTOR"/>
      <sheetName val="케이블및전선관규격표"/>
      <sheetName val="노임단가자료"/>
      <sheetName val="부하LOAD"/>
      <sheetName val="기계경비"/>
      <sheetName val="99총공사내역서"/>
      <sheetName val="세금자료"/>
      <sheetName val="ABUT수량-A1"/>
      <sheetName val="수량산출(음암)"/>
      <sheetName val="용역비내역-진짜"/>
      <sheetName val="수량산출1"/>
      <sheetName val="자재단가표"/>
      <sheetName val="내역"/>
      <sheetName val="21301동"/>
      <sheetName val="토사(PE)"/>
      <sheetName val="장비집계"/>
      <sheetName val="실행철강하도"/>
      <sheetName val="예산서"/>
      <sheetName val="공사설명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인입공사"/>
      <sheetName val="정보센타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견적서"/>
      <sheetName val="일위목록"/>
      <sheetName val="Sheet1"/>
      <sheetName val="경북전기"/>
      <sheetName val="원형맨홀수량"/>
      <sheetName val="총괄표"/>
      <sheetName val="Y-WORK"/>
      <sheetName val="말뚝지지력산정"/>
      <sheetName val="철근단면적"/>
      <sheetName val="전기"/>
      <sheetName val="터파기및재료"/>
      <sheetName val="DATA"/>
      <sheetName val="별표 "/>
      <sheetName val="주경기-오배수"/>
      <sheetName val="Apt내역"/>
      <sheetName val="부대시설"/>
      <sheetName val="모델링"/>
      <sheetName val="하중계산"/>
      <sheetName val="crude.SLAB RE-bar"/>
      <sheetName val="전차선로 물량표"/>
      <sheetName val="1.설계조건"/>
      <sheetName val="단락전류-A"/>
      <sheetName val="hvac(제어동)"/>
      <sheetName val="단위중기"/>
      <sheetName val="일위대가"/>
      <sheetName val="정부노임단가"/>
      <sheetName val="대비"/>
      <sheetName val="FRP내역서"/>
      <sheetName val="정보매체A동"/>
      <sheetName val="계산근거"/>
      <sheetName val="CAT_5"/>
      <sheetName val="대전21토목내역서"/>
      <sheetName val="공사원가계산서"/>
      <sheetName val="본체"/>
      <sheetName val="옥내아파트(전기)"/>
      <sheetName val="설직재_1"/>
      <sheetName val="수량산출"/>
      <sheetName val="Sheet2"/>
      <sheetName val="부하계산서"/>
      <sheetName val="토공"/>
      <sheetName val="철거산출근거"/>
      <sheetName val="WORK"/>
      <sheetName val="102역사"/>
      <sheetName val="단가산출"/>
      <sheetName val="단가표"/>
      <sheetName val="현장관리비집계표"/>
      <sheetName val="일위"/>
      <sheetName val="MCC제원"/>
      <sheetName val="허용전류-IEC DATA"/>
      <sheetName val="DATA (2)"/>
      <sheetName val="노임"/>
      <sheetName val="단가비교표 (계측제어)"/>
      <sheetName val="기본DATA"/>
      <sheetName val="조명시설"/>
      <sheetName val="E01-02(EV-1-LBS)"/>
      <sheetName val="직재"/>
      <sheetName val="내역서"/>
      <sheetName val="#REF"/>
      <sheetName val="기계내역"/>
      <sheetName val="일집"/>
      <sheetName val="Imp-Data"/>
      <sheetName val="예산내역서"/>
      <sheetName val="설계예산서"/>
      <sheetName val="신우"/>
      <sheetName val="제직재"/>
      <sheetName val="설직재-1"/>
      <sheetName val="제-노임"/>
      <sheetName val="I一般比"/>
      <sheetName val="지장물C"/>
      <sheetName val="기계시공"/>
      <sheetName val="신당동집계표"/>
      <sheetName val="EKOG10건축"/>
      <sheetName val="분석"/>
      <sheetName val="3.공통공사대비"/>
      <sheetName val="소비자가"/>
      <sheetName val="예산서 "/>
      <sheetName val="ABUT수량-A1"/>
      <sheetName val="명일작업계획 (3)"/>
      <sheetName val="CODE"/>
      <sheetName val="입찰안"/>
      <sheetName val="조명율표"/>
      <sheetName val="Page 1A - Proposal Strategy "/>
      <sheetName val="현장지지물물량"/>
      <sheetName val="Read Me"/>
      <sheetName val="FB25JN"/>
      <sheetName val="표지 (2)"/>
      <sheetName val="장비내역(프리카튜브 제외)"/>
      <sheetName val="손익분석"/>
      <sheetName val="N賃率-職"/>
      <sheetName val="인건-측정"/>
      <sheetName val="견적대비 견적서"/>
      <sheetName val="현장관리비내역서"/>
      <sheetName val="ETC"/>
      <sheetName val="자재단가"/>
      <sheetName val="Macro(전선)"/>
      <sheetName val="danga"/>
      <sheetName val="ilch"/>
      <sheetName val="구조물공"/>
      <sheetName val="버스운행안내"/>
      <sheetName val="예방접종계획"/>
      <sheetName val="근태계획서"/>
      <sheetName val="CABLE SIZE-3"/>
      <sheetName val="단가비교표"/>
      <sheetName val="계약내역서(을지)"/>
      <sheetName val="변경후-SHEET"/>
      <sheetName val="재료"/>
      <sheetName val="11.자재단가"/>
      <sheetName val="자료입력"/>
      <sheetName val="견적990322"/>
      <sheetName val="자재목록"/>
      <sheetName val="입력"/>
      <sheetName val="대로근거"/>
      <sheetName val="중로근거"/>
      <sheetName val="재료집계"/>
      <sheetName val="2002상반기노임기준"/>
      <sheetName val="9811"/>
      <sheetName val="FILE1"/>
      <sheetName val="건축공사"/>
      <sheetName val="내역"/>
      <sheetName val="개요"/>
      <sheetName val="부속동"/>
      <sheetName val="BSD (2)"/>
      <sheetName val="소업1교"/>
      <sheetName val="하도금액분계"/>
      <sheetName val="기둥(원형)"/>
      <sheetName val="SLAB&quot;1&quot;"/>
      <sheetName val="단면가정"/>
      <sheetName val="남양내역"/>
      <sheetName val="6-2차"/>
      <sheetName val="내력서"/>
      <sheetName val="을지"/>
      <sheetName val="AP1"/>
      <sheetName val="토적"/>
      <sheetName val="DATA1"/>
      <sheetName val="단"/>
      <sheetName val="plan&amp;section of foundation"/>
      <sheetName val="간선계산"/>
      <sheetName val="토목"/>
      <sheetName val="수량산출서 갑지"/>
      <sheetName val="예산변경사항"/>
      <sheetName val="99총공사내역서"/>
      <sheetName val="REINF."/>
      <sheetName val="SKETCH"/>
      <sheetName val="LOADS"/>
      <sheetName val="단면 (2)"/>
      <sheetName val="밸브설치"/>
      <sheetName val="설계내역서"/>
      <sheetName val="내역(전체)"/>
      <sheetName val="ITB COST"/>
      <sheetName val="설계명세서"/>
      <sheetName val="갑지(추정)"/>
      <sheetName val="CRUDE RE-bar"/>
      <sheetName val="ASP"/>
      <sheetName val="공사착공계"/>
      <sheetName val="교각계산"/>
      <sheetName val="부대공Ⅱ"/>
      <sheetName val="wall"/>
      <sheetName val="1.우편집중내역서"/>
      <sheetName val="LOAD-46"/>
      <sheetName val="단가조사"/>
      <sheetName val="기별수량산출서"/>
      <sheetName val="2000년하반기"/>
      <sheetName val="품셈표"/>
      <sheetName val="품셈TABLE"/>
      <sheetName val="조경"/>
      <sheetName val="쌍송교"/>
      <sheetName val="Total"/>
      <sheetName val="b_yesan"/>
      <sheetName val="dt0301"/>
      <sheetName val="dtt0301"/>
      <sheetName val="TONG HOP VL-NC TT"/>
      <sheetName val="CHITIET VL-NC-TT -1p"/>
      <sheetName val="TDTKP1"/>
      <sheetName val="KPVC-BD "/>
      <sheetName val="심사계산"/>
      <sheetName val="심사물량"/>
      <sheetName val="직노"/>
      <sheetName val="골재산출"/>
      <sheetName val="플랜트 설치"/>
      <sheetName val="총괄-1"/>
      <sheetName val="공통가설"/>
      <sheetName val="인건비 "/>
      <sheetName val="지주목시비량산출서"/>
      <sheetName val="6PILE  (돌출)"/>
      <sheetName val="기초(1)"/>
      <sheetName val="Macro(전동기)"/>
      <sheetName val="200"/>
      <sheetName val="공종구간"/>
      <sheetName val="수량산출서"/>
      <sheetName val="준검 내역서"/>
      <sheetName val="PIPE"/>
      <sheetName val="기본"/>
      <sheetName val="각종장비전압강하계산"/>
      <sheetName val="CHECK1"/>
      <sheetName val="000000"/>
      <sheetName val="평가데이터"/>
      <sheetName val="2000년 공정표"/>
      <sheetName val="MAIN_TABLE"/>
      <sheetName val="을"/>
      <sheetName val="H-pile(298x299)"/>
      <sheetName val="H-pile(250x250)"/>
      <sheetName val="DATE"/>
      <sheetName val="전기혼잡제경비(45)"/>
      <sheetName val="자탐_유도등"/>
      <sheetName val="전체내역서"/>
      <sheetName val="판"/>
      <sheetName val="기둥"/>
      <sheetName val="저판(버림100)"/>
      <sheetName val="Sheet10"/>
      <sheetName val="96정변2"/>
      <sheetName val="수입"/>
      <sheetName val="IMPEADENCE MAP 취수장"/>
      <sheetName val="도체종-상수표"/>
      <sheetName val="총계"/>
      <sheetName val="원형1호맨홀토공수량"/>
      <sheetName val="guard(mac)"/>
      <sheetName val="배선DATA"/>
      <sheetName val="허용전류-IEC"/>
      <sheetName val="A-4"/>
      <sheetName val="교대(A1)"/>
      <sheetName val="Internal"/>
      <sheetName val="가설식당"/>
      <sheetName val="견적"/>
      <sheetName val="CAPVC"/>
      <sheetName val="참조"/>
      <sheetName val="조건표"/>
      <sheetName val="SG"/>
      <sheetName val="하조서"/>
      <sheetName val="내역서 "/>
      <sheetName val="GAEYO"/>
      <sheetName val="일위대가표"/>
      <sheetName val="2000년1차"/>
      <sheetName val="직공비"/>
      <sheetName val="전체"/>
      <sheetName val="예적금"/>
      <sheetName val="JUCKEYK"/>
      <sheetName val="1차설계변경내역"/>
      <sheetName val="자료"/>
      <sheetName val="ATM기초철가"/>
      <sheetName val="물량표S"/>
      <sheetName val="단위수량"/>
      <sheetName val="부대단위수량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6.사업손익"/>
      <sheetName val="건축내역"/>
      <sheetName val="역T형"/>
      <sheetName val="산출내역서집계표"/>
      <sheetName val="하수실행"/>
      <sheetName val="NYS"/>
      <sheetName val="참고 1"/>
      <sheetName val="데이타"/>
      <sheetName val="사급자재"/>
      <sheetName val="날개벽(시점좌측)"/>
      <sheetName val="식재인부"/>
      <sheetName val="VENDOR LIST"/>
      <sheetName val="COA-17"/>
      <sheetName val="C-18"/>
      <sheetName val="단가산출2"/>
      <sheetName val="간접비내역-1"/>
      <sheetName val="Sheet5"/>
      <sheetName val="작성기준"/>
      <sheetName val="EACT10"/>
      <sheetName val="dte"/>
      <sheetName val="woo(mac)"/>
      <sheetName val="포장공"/>
      <sheetName val="암거"/>
      <sheetName val="EP0618"/>
      <sheetName val="input"/>
      <sheetName val="6-2. 기계경비산출"/>
      <sheetName val="7.단가비교표"/>
      <sheetName val="노무비 근거"/>
      <sheetName val="5-2.일위대가"/>
      <sheetName val="1-1"/>
      <sheetName val="AV시스템"/>
      <sheetName val="MACRO(MCC)"/>
      <sheetName val="대치판정"/>
      <sheetName val="수전기기DATA"/>
      <sheetName val="1공구원가계산서"/>
      <sheetName val="1공구산출내역서"/>
      <sheetName val="COPING"/>
      <sheetName val="부대비율"/>
      <sheetName val="공사비예산서(토목분)"/>
      <sheetName val="기계경비목록"/>
      <sheetName val="지수"/>
      <sheetName val="현장관리비"/>
      <sheetName val="기성내역서표지"/>
      <sheetName val="자재단가비교표"/>
      <sheetName val="FORM_0"/>
      <sheetName val="물량산출근거"/>
      <sheetName val="외주"/>
      <sheetName val="지급자재"/>
      <sheetName val="PSM16"/>
      <sheetName val="자재단가표"/>
      <sheetName val="배수내역 (2)"/>
      <sheetName val="흥양2교토공집계표"/>
      <sheetName val="아산경희980422"/>
      <sheetName val="신천3호용수로"/>
      <sheetName val="1.2.1 마루높이결정"/>
      <sheetName val="각종양식"/>
      <sheetName val="2.대외공문"/>
      <sheetName val="적용기준"/>
      <sheetName val="보온내역서"/>
      <sheetName val="삼성전기"/>
      <sheetName val="Sheet1 (2)"/>
      <sheetName val="c_balju"/>
      <sheetName val="교각1"/>
      <sheetName val="사각맨홀"/>
      <sheetName val="노임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집계표"/>
      <sheetName val="건축"/>
      <sheetName val="설계원가계산"/>
      <sheetName val="설계(갑지)"/>
      <sheetName val="설계(건축을)"/>
      <sheetName val="설계(건축1)"/>
      <sheetName val="설계(건축1) (2)"/>
      <sheetName val="설계(설비1)"/>
      <sheetName val="설계(전기1)"/>
      <sheetName val="별도공사"/>
      <sheetName val="설계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출장"/>
      <sheetName val="2.철골"/>
      <sheetName val="3.판넬"/>
      <sheetName val="4.건축"/>
      <sheetName val="5.조건"/>
      <sheetName val="6.분석"/>
      <sheetName val="7.집계"/>
      <sheetName val="8.총괄"/>
      <sheetName val="9.표지"/>
      <sheetName val="건축총괄"/>
      <sheetName val="총괄대비"/>
      <sheetName val="공사비집계"/>
      <sheetName val="부대총괄"/>
      <sheetName val="철골-판넬"/>
      <sheetName val="기초분석"/>
      <sheetName val="공장대비2A"/>
      <sheetName val="부대집계"/>
      <sheetName val="외벽판넬"/>
      <sheetName val="부대-철골"/>
      <sheetName val="부대-R.C.1"/>
      <sheetName val="부대-R.C.2"/>
      <sheetName val="추정공사비"/>
      <sheetName val="실결-01"/>
      <sheetName val="실결-02"/>
      <sheetName val="내역-01"/>
      <sheetName val="내역-02"/>
      <sheetName val="내역-기성"/>
      <sheetName val="속지"/>
      <sheetName val="경상기준"/>
      <sheetName val="공장대비"/>
      <sheetName val="공장대비2"/>
      <sheetName val="냉연집계"/>
      <sheetName val="부대대비"/>
      <sheetName val="건축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노임단가"/>
      <sheetName val="단가조사"/>
      <sheetName val="노임"/>
      <sheetName val="일위목록"/>
      <sheetName val="요율"/>
      <sheetName val="BID"/>
      <sheetName val="A갑지"/>
      <sheetName val="G.R300경비"/>
      <sheetName val="4-7.중앙전기실(노임단가)"/>
      <sheetName val="wall"/>
      <sheetName val="Front"/>
      <sheetName val="터널조도"/>
      <sheetName val="단위일위"/>
      <sheetName val="경산"/>
      <sheetName val="내역서"/>
      <sheetName val="7단가"/>
      <sheetName val="ILLU"/>
      <sheetName val="코드표"/>
      <sheetName val="일위대가"/>
      <sheetName val="증감대비"/>
      <sheetName val="수목표준대가"/>
      <sheetName val="건축내역"/>
      <sheetName val="을"/>
      <sheetName val="???"/>
      <sheetName val="기성내역서표지"/>
      <sheetName val="토사(PE)"/>
      <sheetName val="EQ-R1"/>
      <sheetName val="Y-WORK"/>
      <sheetName val="노무비"/>
      <sheetName val="인건비"/>
      <sheetName val="ⴭⴭⴭⴭⴭ"/>
      <sheetName val="BQ(실행)"/>
      <sheetName val="건축"/>
      <sheetName val="식재가격"/>
      <sheetName val="식재총괄"/>
      <sheetName val="9509"/>
      <sheetName val="비탈면보호공수량산출"/>
      <sheetName val="EACT10"/>
      <sheetName val="설비"/>
      <sheetName val="사급자재"/>
      <sheetName val="LIST"/>
      <sheetName val="WORK"/>
      <sheetName val="조도계산"/>
      <sheetName val="전기"/>
      <sheetName val="담장산출"/>
      <sheetName val="인건비 "/>
      <sheetName val="DATE"/>
      <sheetName val="#REF"/>
      <sheetName val="COST"/>
      <sheetName val="점수계산1-2"/>
      <sheetName val="기계경비(시간당)"/>
      <sheetName val="램머"/>
      <sheetName val="전기일위대가"/>
      <sheetName val="COVER"/>
      <sheetName val="NEGO"/>
      <sheetName val="TEL"/>
      <sheetName val="입찰안"/>
      <sheetName val="I一般比"/>
      <sheetName val="N賃率-職"/>
      <sheetName val="Sheet3"/>
      <sheetName val="대비"/>
      <sheetName val="내역"/>
      <sheetName val="File_관급"/>
      <sheetName val="공정집계"/>
      <sheetName val="직노"/>
      <sheetName val="COPING"/>
      <sheetName val="전산망"/>
      <sheetName val="MOTOR"/>
      <sheetName val="CABdata"/>
      <sheetName val="냉천부속동"/>
      <sheetName val="비교1"/>
      <sheetName val="calculation"/>
      <sheetName val="공통가설"/>
      <sheetName val="Customer Databas"/>
      <sheetName val="96노임기준"/>
      <sheetName val="INFO"/>
      <sheetName val="종배수관면벽신"/>
      <sheetName val="적용단위길이"/>
      <sheetName val="설계명세서"/>
      <sheetName val="변압기 및 발전기 용량"/>
      <sheetName val="1단계"/>
      <sheetName val="2000년1차"/>
      <sheetName val="6공구(당초)"/>
      <sheetName val="개요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포장복구집계"/>
      <sheetName val="11.1 단면hwp"/>
      <sheetName val="설계조건"/>
      <sheetName val="안정계산"/>
      <sheetName val="단면검토"/>
      <sheetName val="진주방향"/>
      <sheetName val="노임9월"/>
      <sheetName val="무산소조"/>
      <sheetName val="기계경비"/>
      <sheetName val="일반자재"/>
      <sheetName val="배수공"/>
      <sheetName val="자료"/>
      <sheetName val="단락전류-A"/>
      <sheetName val="단가비교"/>
      <sheetName val="b_balju_cho"/>
      <sheetName val="경비_원본"/>
      <sheetName val="수량-가로등"/>
      <sheetName val="도급"/>
      <sheetName val="집계표"/>
      <sheetName val="설비내역서"/>
      <sheetName val="건축내역서"/>
      <sheetName val="전기내역서"/>
      <sheetName val="남양주부대"/>
      <sheetName val="수안보-MBR1"/>
      <sheetName val="데리네이타현황"/>
      <sheetName val="공주-교대(A1)"/>
      <sheetName val="소비자가"/>
      <sheetName val="단가 "/>
      <sheetName val="일위총괄표"/>
      <sheetName val="NEYOK"/>
      <sheetName val="일위대가목차"/>
      <sheetName val="°æ»ê"/>
      <sheetName val="자재단가"/>
      <sheetName val="첨부1"/>
      <sheetName val="단가"/>
      <sheetName val="터파기및재료"/>
      <sheetName val="자재"/>
      <sheetName val="토공계산서(부체도로)"/>
      <sheetName val="산업"/>
      <sheetName val="AS복구"/>
      <sheetName val="중기터파기"/>
      <sheetName val="변수값"/>
      <sheetName val="중기상차"/>
      <sheetName val="단가산출"/>
      <sheetName val="예산명세서"/>
      <sheetName val="자료입력"/>
      <sheetName val="시중노임(공사)"/>
      <sheetName val="일위집계(기존)"/>
      <sheetName val="산수배수"/>
      <sheetName val="내역서(기계)"/>
      <sheetName val="토목"/>
      <sheetName val="노단"/>
      <sheetName val="수량인공"/>
      <sheetName val="CATCH BASIN"/>
      <sheetName val="SLAB&quot;1&quot;"/>
      <sheetName val="인부노임"/>
      <sheetName val="DATA 입력부"/>
      <sheetName val="6호기"/>
      <sheetName val="1차 내역서"/>
      <sheetName val="01상노임"/>
      <sheetName val="MATERIAL"/>
      <sheetName val="원가계산서"/>
      <sheetName val="제품"/>
      <sheetName val="맨홀수량산출"/>
      <sheetName val="수량산출서"/>
      <sheetName val="하수급견적대비"/>
      <sheetName val="1-1"/>
      <sheetName val="건축집계표"/>
      <sheetName val="노무"/>
      <sheetName val="b_balju"/>
      <sheetName val="전기산출"/>
      <sheetName val="주공기준"/>
      <sheetName val="9811"/>
      <sheetName val="원형1호맨홀토공수량"/>
      <sheetName val="노원열병합  건축공사기성내역서"/>
      <sheetName val="2.가정단면"/>
      <sheetName val="장비"/>
      <sheetName val="사용성검토"/>
      <sheetName val="실행내역"/>
      <sheetName val="자동차폐수처리장"/>
      <sheetName val="옹벽"/>
      <sheetName val="출력-내역서"/>
      <sheetName val="견적서세부내용"/>
      <sheetName val="견적내용입력"/>
      <sheetName val="발신정보"/>
      <sheetName val="토 적 표"/>
      <sheetName val="2009노임(공사)"/>
      <sheetName val="공문"/>
      <sheetName val="(A)내역서"/>
      <sheetName val="유류사용"/>
      <sheetName val="손익분석"/>
      <sheetName val="1.설계조건"/>
      <sheetName val="제잡비 산출내역(실적공사비)"/>
      <sheetName val="내역서(총)"/>
      <sheetName val="일위대가(가설)"/>
      <sheetName val="교각1"/>
      <sheetName val="2.냉난방설비공사"/>
      <sheetName val="7.자동제어공사"/>
      <sheetName val="제잡비1"/>
      <sheetName val="단가산출2"/>
      <sheetName val="단가 및 재료비"/>
      <sheetName val="단가산출1"/>
      <sheetName val="산출근거"/>
      <sheetName val="날개벽"/>
      <sheetName val="횡배수관"/>
      <sheetName val="공종구간"/>
      <sheetName val="CODE"/>
      <sheetName val="조명율표"/>
      <sheetName val="대로근거"/>
      <sheetName val="내역서(갑)"/>
      <sheetName val="단위중량"/>
      <sheetName val="중간부"/>
      <sheetName val="Sheet1 (2)"/>
      <sheetName val="노임이"/>
      <sheetName val="부표총괄"/>
      <sheetName val="단가코드"/>
      <sheetName val="교통대책내역"/>
      <sheetName val="내역분기"/>
      <sheetName val="견적서"/>
      <sheetName val="CIVIL"/>
      <sheetName val="실행대비"/>
      <sheetName val="가격조사"/>
      <sheetName val="세부내역"/>
      <sheetName val="단 box"/>
      <sheetName val="수량산출"/>
      <sheetName val="부대대비"/>
      <sheetName val="냉연집계"/>
      <sheetName val="기둥(원형)"/>
      <sheetName val="단면 (2)"/>
      <sheetName val="Imp-Data"/>
      <sheetName val="조건표"/>
      <sheetName val="DESIGN CRITERIA"/>
      <sheetName val="노무비 "/>
      <sheetName val="일위집계"/>
      <sheetName val="부하계산"/>
      <sheetName val="내부부하"/>
      <sheetName val="재집"/>
      <sheetName val="직재"/>
      <sheetName val="견적을지"/>
      <sheetName val="개소별수량산출"/>
      <sheetName val="기계경비산출기준"/>
      <sheetName val="TRE TABLE"/>
      <sheetName val="ASEM내역"/>
      <sheetName val="2경간"/>
      <sheetName val="일위대가표"/>
      <sheetName val="플랜트 설치"/>
      <sheetName val="갑지(추정)"/>
      <sheetName val="금융비용"/>
      <sheetName val="건축내역(도급)"/>
      <sheetName val="우수토적(진입도로)"/>
      <sheetName val="3.하중산정4.지지력"/>
      <sheetName val="관로내역원"/>
      <sheetName val="갑지"/>
      <sheetName val="건축(충일분)"/>
      <sheetName val="금액집계"/>
      <sheetName val="부하계산서"/>
      <sheetName val="재료비"/>
      <sheetName val="수목데이타 "/>
      <sheetName val="예정(3)"/>
      <sheetName val="동원(3)"/>
      <sheetName val="예산변경사항"/>
      <sheetName val="현장관리비"/>
      <sheetName val="옹벽기초자료"/>
      <sheetName val="현황산출서"/>
      <sheetName val="전장품(관리용)"/>
      <sheetName val="공통가설비"/>
      <sheetName val="자재단가-1"/>
      <sheetName val="단가대비"/>
      <sheetName val="일위대가(건축)"/>
      <sheetName val="공종목록표"/>
      <sheetName val="실행내역 "/>
      <sheetName val="도급정산"/>
      <sheetName val="관급"/>
      <sheetName val="토공1"/>
      <sheetName val="6PILE  (돌출)"/>
      <sheetName val="토목주소"/>
      <sheetName val="TB-내역서"/>
      <sheetName val="전체현황"/>
      <sheetName val="첨부파일"/>
      <sheetName val="신규 수주분(사용자 정의)"/>
      <sheetName val="비용"/>
      <sheetName val="차수"/>
      <sheetName val="시설물"/>
      <sheetName val="식재출력용"/>
      <sheetName val="식재"/>
      <sheetName val="유지관리"/>
      <sheetName val="월별손익"/>
      <sheetName val="일위대가 (100%)"/>
      <sheetName val="실적원가"/>
      <sheetName val="일위목차"/>
      <sheetName val="총괄표"/>
      <sheetName val="인공산출"/>
      <sheetName val="부대내역"/>
      <sheetName val="말고개터널조명전압강하"/>
      <sheetName val="WEIGHT LIST"/>
      <sheetName val="POL6차-PIPING"/>
      <sheetName val="산#2-1 (2)"/>
      <sheetName val="산#3-1"/>
      <sheetName val="단가비교표"/>
      <sheetName val="말뚝지지력산정"/>
      <sheetName val="공통가설공사"/>
      <sheetName val="정부노임단가"/>
      <sheetName val="기초일위"/>
      <sheetName val="시설일위"/>
      <sheetName val="조명일위"/>
      <sheetName val="소총괄표1"/>
      <sheetName val="견적업체"/>
      <sheetName val="제출내역 (2)"/>
      <sheetName val="과천MAIN"/>
      <sheetName val="교대시점"/>
      <sheetName val="간선계산"/>
      <sheetName val="중기조종사 단위단가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Macro(전선)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경  비 "/>
      <sheetName val="4동급수"/>
      <sheetName val="방송일위대가"/>
      <sheetName val="3련 BOX"/>
      <sheetName val="남대문빌딩"/>
      <sheetName val="기본일위"/>
      <sheetName val="적용률"/>
      <sheetName val="관기성공.내"/>
      <sheetName val="수량명세서"/>
      <sheetName val="토공수량산출"/>
      <sheetName val="토적계산서"/>
      <sheetName val="전선 및 전선관"/>
      <sheetName val="관리비"/>
      <sheetName val="sheets"/>
      <sheetName val="Mc1"/>
      <sheetName val="일위_파일"/>
      <sheetName val="2001년 건설노임"/>
      <sheetName val="공조기"/>
      <sheetName val="계수시트"/>
      <sheetName val="XL4Poppy"/>
      <sheetName val="2004,상노임"/>
      <sheetName val="자단"/>
      <sheetName val="을지"/>
      <sheetName val="Manual Valve List"/>
      <sheetName val="통합"/>
      <sheetName val="목록1"/>
      <sheetName val="목록2"/>
      <sheetName val="중기"/>
      <sheetName val="물가"/>
      <sheetName val="예산M12A"/>
      <sheetName val="동해title"/>
      <sheetName val="공정코드"/>
      <sheetName val="단가조사서"/>
      <sheetName val="목차"/>
      <sheetName val="측량노임단가"/>
      <sheetName val="중기사용료산출근거"/>
      <sheetName val="dt0301"/>
      <sheetName val="dtt0301"/>
      <sheetName val="원가계산서 "/>
      <sheetName val="옹벽1"/>
      <sheetName val="공종"/>
      <sheetName val="TOTAL_BOQ"/>
      <sheetName val="아스.노면절삭"/>
      <sheetName val="각종장비전압강하계산"/>
      <sheetName val="원가"/>
      <sheetName val="공내역"/>
      <sheetName val="총괄내역서"/>
      <sheetName val="관접합및부설"/>
      <sheetName val="TOTAL3"/>
      <sheetName val="안정검토"/>
      <sheetName val="공사원가계산서"/>
      <sheetName val="일위대가표(무)"/>
      <sheetName val="일위대가산출기초"/>
      <sheetName val="AC포장수량"/>
      <sheetName val="난간벽단위"/>
      <sheetName val="ABUT수량-A1"/>
      <sheetName val="대치판정"/>
      <sheetName val="내역서2안"/>
      <sheetName val="1.설계기준"/>
      <sheetName val="소업1교"/>
      <sheetName val="교각계산"/>
      <sheetName val="4)유동표"/>
      <sheetName val="Sheet15"/>
      <sheetName val="기자재대비표"/>
      <sheetName val="일위"/>
      <sheetName val="노임단"/>
      <sheetName val="부대공"/>
      <sheetName val="운반공"/>
      <sheetName val="자재단"/>
      <sheetName val="장비단"/>
      <sheetName val="DATA(광속)"/>
      <sheetName val="자재단가표"/>
      <sheetName val="백암비스타내역"/>
      <sheetName val="__MAIN"/>
      <sheetName val="102역사"/>
      <sheetName val="대운반(신설-관급)"/>
      <sheetName val="h-013211-2"/>
      <sheetName val="상반기손익차2총괄"/>
      <sheetName val="고창터널(고창방향)"/>
      <sheetName val="노임단가표"/>
      <sheetName val="Sheet5"/>
      <sheetName val="설변물량"/>
      <sheetName val="경비2내역"/>
      <sheetName val="배수장토목공사비"/>
      <sheetName val="000000"/>
      <sheetName val="DATA1"/>
      <sheetName val="1"/>
      <sheetName val="2. 공원조도(전통공원)"/>
      <sheetName val="NEWDRAW"/>
      <sheetName val="배선DATA"/>
      <sheetName val="2_냉난방설비공사"/>
      <sheetName val="일위노임단가"/>
      <sheetName val="투찰(하수)"/>
      <sheetName val="전동기DATA"/>
      <sheetName val="2000,9월 일위"/>
      <sheetName val="쌍송교"/>
      <sheetName val="Total"/>
      <sheetName val="guard(mac)"/>
      <sheetName val="실행내역서 "/>
      <sheetName val="CON'C"/>
      <sheetName val="철콘공사"/>
      <sheetName val="비목군단가비교표"/>
      <sheetName val="차도조도계산"/>
      <sheetName val="BSD (2)"/>
      <sheetName val="00000"/>
      <sheetName val="INPUT(덕도방향-시점)"/>
      <sheetName val="시설물일위"/>
      <sheetName val="input"/>
      <sheetName val="지급자재"/>
      <sheetName val="평가데이터"/>
      <sheetName val="G_R300경비"/>
      <sheetName val="단가_"/>
      <sheetName val="4-7_중앙전기실(노임단가)"/>
      <sheetName val="성곽내역서"/>
      <sheetName val="발주설계서(당초)"/>
      <sheetName val="기초자료"/>
      <sheetName val="type-F"/>
      <sheetName val="문산방향-교대(A2)"/>
      <sheetName val="토공유동표"/>
      <sheetName val="비용display"/>
      <sheetName val="일위대가(1)"/>
      <sheetName val="연결임시"/>
      <sheetName val="danga"/>
      <sheetName val="ilch"/>
      <sheetName val="산출"/>
      <sheetName val="기존단가 (2)"/>
      <sheetName val="SIL98"/>
      <sheetName val="10.공통-노임단가"/>
      <sheetName val="교각별수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견적990322"/>
      <sheetName val="eq_data"/>
      <sheetName val="협조전"/>
      <sheetName val="내역(2000년)"/>
      <sheetName val="정산노무"/>
      <sheetName val="정산재료"/>
      <sheetName val="계산근거"/>
      <sheetName val="Noname 1"/>
      <sheetName val="기계내역"/>
      <sheetName val="실행철강하도"/>
      <sheetName val="ITEM"/>
      <sheetName val="토공"/>
      <sheetName val="95WBS"/>
      <sheetName val="지주토목내역서"/>
      <sheetName val="수량집계"/>
      <sheetName val="총괄집계표"/>
      <sheetName val="내역표지"/>
      <sheetName val="공내역서"/>
      <sheetName val="견"/>
      <sheetName val="8.2TON"/>
      <sheetName val="돈암사업"/>
      <sheetName val="IN"/>
      <sheetName val="6. 직접경비"/>
      <sheetName val="22-2M단"/>
      <sheetName val="22-1소단"/>
      <sheetName val="Macro(차단기)"/>
      <sheetName val="품셈표"/>
      <sheetName val="효성CB 1P기초"/>
      <sheetName val="상부공"/>
      <sheetName val="SP"/>
      <sheetName val="WO"/>
      <sheetName val="가도공"/>
      <sheetName val="납부서"/>
      <sheetName val="금광1터널"/>
      <sheetName val="총괄"/>
      <sheetName val="현장경비"/>
      <sheetName val="토공(우물통,기타) "/>
      <sheetName val="첨부1-1"/>
      <sheetName val="발전기"/>
      <sheetName val="간선"/>
      <sheetName val="부하"/>
      <sheetName val="기준액"/>
      <sheetName val="단가조건(02년)"/>
      <sheetName val="송라터널총괄"/>
      <sheetName val="중로근거"/>
      <sheetName val="배수장공사비명세서"/>
      <sheetName val="총 괄 표"/>
      <sheetName val="산근1"/>
      <sheetName val="참고 1"/>
      <sheetName val="토공2"/>
      <sheetName val="구조물토공1"/>
      <sheetName val="토공3"/>
      <sheetName val="기둥"/>
      <sheetName val="저판(버림100)"/>
      <sheetName val="참고자료"/>
      <sheetName val="archi(본사)"/>
      <sheetName val="SUMMARYMCA"/>
      <sheetName val="공사내역"/>
      <sheetName val="참조"/>
      <sheetName val="물가대비표"/>
      <sheetName val="건축원가계산서"/>
      <sheetName val="Sheet10"/>
      <sheetName val="전체"/>
      <sheetName val="가로등기초"/>
      <sheetName val="노임표"/>
      <sheetName val="도급전체"/>
      <sheetName val="ZONE.1"/>
      <sheetName val="기둥(하중)"/>
      <sheetName val="내역1"/>
      <sheetName val="CAT_5"/>
      <sheetName val="순공사비"/>
      <sheetName val="Summary Sheets"/>
      <sheetName val="자재단가비교표"/>
      <sheetName val="노무단가"/>
      <sheetName val="plan&amp;section of foundation"/>
      <sheetName val="단면설계"/>
      <sheetName val="인건비_"/>
      <sheetName val="G_R300°æºñ"/>
      <sheetName val="11_1_단면hwp"/>
      <sheetName val="TRE_TABLE"/>
      <sheetName val="Customer_Databas"/>
      <sheetName val="7_자동제어공사"/>
      <sheetName val="DATA_입력부"/>
      <sheetName val="1_설계조건"/>
      <sheetName val="제잡비_산출내역(실적공사비)"/>
      <sheetName val="단가_및_재료비"/>
      <sheetName val="변압기_및_발전기_용량"/>
      <sheetName val="Sheet1_(2)"/>
      <sheetName val="토_적_표"/>
      <sheetName val="노원열병합__건축공사기성내역서"/>
      <sheetName val="변경현황"/>
      <sheetName val="총2000실2000연"/>
      <sheetName val="품셈집계표"/>
      <sheetName val="공사설명서"/>
      <sheetName val="공사계획서"/>
      <sheetName val="11"/>
      <sheetName val="건축2"/>
      <sheetName val="총공사내역서"/>
      <sheetName val="노임목록"/>
      <sheetName val="자재목록"/>
      <sheetName val="중기목록"/>
      <sheetName val="예산M2"/>
      <sheetName val="공량예산"/>
      <sheetName val="역T형옹벽단위수량"/>
      <sheetName val="내2"/>
      <sheetName val="공량산출서"/>
      <sheetName val="일위산출"/>
      <sheetName val="배수내역"/>
      <sheetName val="본부소개"/>
      <sheetName val="콘크리트타설입력"/>
      <sheetName val="본사업"/>
      <sheetName val="7.단가조사서"/>
      <sheetName val="5.일위대가목록"/>
      <sheetName val="XXXXXX"/>
      <sheetName val="기본"/>
      <sheetName val="전등"/>
      <sheetName val="Macro1"/>
      <sheetName val="Macro3"/>
      <sheetName val="Macro2"/>
      <sheetName val="소일위대가코드표"/>
      <sheetName val="1안"/>
      <sheetName val="설계내역(2001)"/>
      <sheetName val="1.동력공사"/>
      <sheetName val="레미콘입고현황"/>
      <sheetName val="Sheet9"/>
      <sheetName val="36단가"/>
      <sheetName val="36수량"/>
      <sheetName val="2010노임(공사)"/>
      <sheetName val="조명시설"/>
      <sheetName val="전직종(노임단가)"/>
      <sheetName val="견적"/>
      <sheetName val="_x0000_pY&lt;u_x0000__x0000__x0000__x0000__x0000__x0000__x0000__x0000_ô+_x001f__x0000_I}0_x0012__x0004__x0000__x0000__x0001_"/>
      <sheetName val="TYPE-A"/>
      <sheetName val="960318-1"/>
      <sheetName val="철근단면적"/>
      <sheetName val="말뚝기초"/>
      <sheetName val="진접"/>
      <sheetName val="SG"/>
      <sheetName val="01_ 원가계산서"/>
      <sheetName val="공사비증감"/>
      <sheetName val="9902"/>
      <sheetName val="각종양식"/>
      <sheetName val="산출근거1"/>
      <sheetName val="인건-측정"/>
      <sheetName val="CTEMCOST"/>
      <sheetName val="SCHEDULE"/>
      <sheetName val="02하반기노임"/>
      <sheetName val="Sheet13"/>
      <sheetName val="Sheet14"/>
      <sheetName val="전기자료"/>
      <sheetName val="견적집계표"/>
      <sheetName val="ITB COST"/>
      <sheetName val="단가표"/>
      <sheetName val="KMT물량"/>
      <sheetName val="총괄갑 "/>
      <sheetName val="36신설수량"/>
      <sheetName val="11.자재단가"/>
    </sheetNames>
    <sheetDataSet>
      <sheetData sheetId="0" refreshError="1"/>
      <sheetData sheetId="1" refreshError="1">
        <row r="23">
          <cell r="R23">
            <v>0</v>
          </cell>
          <cell r="S23" t="str">
            <v>J</v>
          </cell>
          <cell r="U23" t="str">
            <v>FCL 20W</v>
          </cell>
          <cell r="V23">
            <v>900</v>
          </cell>
        </row>
        <row r="24">
          <cell r="R24">
            <v>0.7</v>
          </cell>
          <cell r="S24" t="str">
            <v>I</v>
          </cell>
          <cell r="U24" t="str">
            <v>FCL 30W</v>
          </cell>
          <cell r="V24">
            <v>1370</v>
          </cell>
        </row>
        <row r="25">
          <cell r="R25">
            <v>0.9</v>
          </cell>
          <cell r="S25" t="str">
            <v>H</v>
          </cell>
          <cell r="U25" t="str">
            <v>FCL 32W</v>
          </cell>
          <cell r="V25">
            <v>1690</v>
          </cell>
        </row>
        <row r="26">
          <cell r="R26">
            <v>1.1200000000000001</v>
          </cell>
          <cell r="S26" t="str">
            <v>G</v>
          </cell>
          <cell r="U26" t="str">
            <v>FCL 40W</v>
          </cell>
          <cell r="V26">
            <v>2310</v>
          </cell>
        </row>
        <row r="27">
          <cell r="R27">
            <v>1.38</v>
          </cell>
          <cell r="S27" t="str">
            <v>F</v>
          </cell>
          <cell r="U27" t="str">
            <v>FL 1/20W</v>
          </cell>
          <cell r="V27">
            <v>1010</v>
          </cell>
        </row>
        <row r="28">
          <cell r="R28">
            <v>1.75</v>
          </cell>
          <cell r="S28" t="str">
            <v>E</v>
          </cell>
          <cell r="U28" t="str">
            <v>FL 1/32W</v>
          </cell>
          <cell r="V28">
            <v>2860</v>
          </cell>
        </row>
        <row r="29">
          <cell r="R29">
            <v>2.25</v>
          </cell>
          <cell r="S29" t="str">
            <v>D</v>
          </cell>
          <cell r="U29" t="str">
            <v>FL 1/40W</v>
          </cell>
          <cell r="V29">
            <v>2610</v>
          </cell>
        </row>
        <row r="30">
          <cell r="R30">
            <v>2.75</v>
          </cell>
          <cell r="S30" t="str">
            <v>C</v>
          </cell>
          <cell r="U30" t="str">
            <v>FL 2/20W</v>
          </cell>
          <cell r="V30">
            <v>2020</v>
          </cell>
        </row>
        <row r="31">
          <cell r="R31">
            <v>3.5</v>
          </cell>
          <cell r="S31" t="str">
            <v>B</v>
          </cell>
          <cell r="U31" t="str">
            <v>FL 2/32W</v>
          </cell>
          <cell r="V31">
            <v>5720</v>
          </cell>
        </row>
        <row r="32">
          <cell r="R32">
            <v>4.5</v>
          </cell>
          <cell r="S32" t="str">
            <v>A</v>
          </cell>
          <cell r="U32" t="str">
            <v>FL 2/40W</v>
          </cell>
          <cell r="V32">
            <v>5220</v>
          </cell>
        </row>
        <row r="33">
          <cell r="U33" t="str">
            <v>FUL 13W</v>
          </cell>
          <cell r="V33">
            <v>800</v>
          </cell>
        </row>
        <row r="34">
          <cell r="U34" t="str">
            <v>FUL 17W</v>
          </cell>
          <cell r="V34">
            <v>1070</v>
          </cell>
        </row>
        <row r="35">
          <cell r="U35" t="str">
            <v>FUL 27W</v>
          </cell>
          <cell r="V35">
            <v>1550</v>
          </cell>
        </row>
        <row r="36">
          <cell r="U36" t="str">
            <v>IL 100W</v>
          </cell>
          <cell r="V36">
            <v>1250</v>
          </cell>
        </row>
        <row r="37">
          <cell r="U37" t="str">
            <v>IL 150W</v>
          </cell>
          <cell r="V37">
            <v>2090</v>
          </cell>
        </row>
        <row r="38">
          <cell r="U38" t="str">
            <v>IL 200W</v>
          </cell>
          <cell r="V38">
            <v>2920</v>
          </cell>
        </row>
        <row r="39">
          <cell r="U39" t="str">
            <v>IL 20W</v>
          </cell>
          <cell r="V39">
            <v>130</v>
          </cell>
        </row>
        <row r="40">
          <cell r="U40" t="str">
            <v>IL 30W</v>
          </cell>
          <cell r="V40">
            <v>240</v>
          </cell>
        </row>
        <row r="41">
          <cell r="U41" t="str">
            <v>IL 40W</v>
          </cell>
          <cell r="V41">
            <v>350</v>
          </cell>
        </row>
        <row r="42">
          <cell r="U42" t="str">
            <v>IL 60W</v>
          </cell>
          <cell r="V42">
            <v>630</v>
          </cell>
        </row>
        <row r="43">
          <cell r="U43" t="str">
            <v>MH 100W</v>
          </cell>
          <cell r="V43">
            <v>6500</v>
          </cell>
        </row>
        <row r="44">
          <cell r="U44" t="str">
            <v>MH 175W</v>
          </cell>
          <cell r="V44">
            <v>14000</v>
          </cell>
        </row>
        <row r="45">
          <cell r="U45" t="str">
            <v>MH 250W</v>
          </cell>
          <cell r="V45">
            <v>20500</v>
          </cell>
        </row>
        <row r="46">
          <cell r="U46" t="str">
            <v>MH 400W</v>
          </cell>
          <cell r="V46">
            <v>34000</v>
          </cell>
        </row>
        <row r="47">
          <cell r="U47" t="str">
            <v>NH 100W</v>
          </cell>
          <cell r="V47">
            <v>9000</v>
          </cell>
        </row>
        <row r="48">
          <cell r="U48" t="str">
            <v>NH 150W</v>
          </cell>
          <cell r="V48">
            <v>14000</v>
          </cell>
        </row>
        <row r="49">
          <cell r="U49" t="str">
            <v>NH 200W</v>
          </cell>
          <cell r="V49">
            <v>25000</v>
          </cell>
        </row>
        <row r="50">
          <cell r="U50" t="str">
            <v>NH 70W</v>
          </cell>
          <cell r="V50">
            <v>6200</v>
          </cell>
        </row>
      </sheetData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E7" t="str">
            <v>B</v>
          </cell>
          <cell r="F7">
            <v>0.79</v>
          </cell>
        </row>
        <row r="8">
          <cell r="E8" t="str">
            <v>C</v>
          </cell>
          <cell r="F8">
            <v>0.76</v>
          </cell>
        </row>
        <row r="9">
          <cell r="E9" t="str">
            <v>D</v>
          </cell>
          <cell r="F9">
            <v>0.72</v>
          </cell>
        </row>
        <row r="10">
          <cell r="E10" t="str">
            <v>E</v>
          </cell>
          <cell r="F10">
            <v>0.68</v>
          </cell>
        </row>
        <row r="11">
          <cell r="E11" t="str">
            <v>F</v>
          </cell>
          <cell r="F11">
            <v>0.62</v>
          </cell>
        </row>
        <row r="12">
          <cell r="E12" t="str">
            <v>G</v>
          </cell>
          <cell r="F12">
            <v>0.56999999999999995</v>
          </cell>
        </row>
        <row r="13">
          <cell r="E13" t="str">
            <v>H</v>
          </cell>
          <cell r="F13">
            <v>0.49</v>
          </cell>
        </row>
        <row r="14">
          <cell r="E14" t="str">
            <v>I</v>
          </cell>
          <cell r="F14">
            <v>0.42</v>
          </cell>
        </row>
        <row r="15">
          <cell r="E15" t="str">
            <v>J</v>
          </cell>
          <cell r="F15">
            <v>0.33</v>
          </cell>
        </row>
        <row r="17">
          <cell r="E17" t="str">
            <v>A</v>
          </cell>
          <cell r="F17">
            <v>0.74</v>
          </cell>
        </row>
        <row r="18">
          <cell r="E18" t="str">
            <v>B</v>
          </cell>
          <cell r="F18">
            <v>0.71</v>
          </cell>
        </row>
        <row r="19">
          <cell r="E19" t="str">
            <v>C</v>
          </cell>
          <cell r="F19">
            <v>0.67</v>
          </cell>
        </row>
        <row r="20">
          <cell r="E20" t="str">
            <v>D</v>
          </cell>
          <cell r="F20">
            <v>0.64</v>
          </cell>
        </row>
        <row r="21">
          <cell r="E21" t="str">
            <v>E</v>
          </cell>
          <cell r="F21">
            <v>0.59</v>
          </cell>
        </row>
        <row r="22">
          <cell r="E22" t="str">
            <v>F</v>
          </cell>
          <cell r="F22">
            <v>0.53</v>
          </cell>
        </row>
        <row r="23">
          <cell r="E23" t="str">
            <v>G</v>
          </cell>
          <cell r="F23">
            <v>0.49</v>
          </cell>
        </row>
        <row r="24">
          <cell r="E24" t="str">
            <v>H</v>
          </cell>
          <cell r="F24">
            <v>0.42</v>
          </cell>
        </row>
        <row r="25">
          <cell r="E25" t="str">
            <v>I</v>
          </cell>
          <cell r="F25">
            <v>0.36</v>
          </cell>
        </row>
        <row r="26">
          <cell r="E26" t="str">
            <v>J</v>
          </cell>
          <cell r="F26">
            <v>0.28000000000000003</v>
          </cell>
        </row>
        <row r="50">
          <cell r="E50" t="str">
            <v>A</v>
          </cell>
          <cell r="F50">
            <v>0.72</v>
          </cell>
        </row>
        <row r="51">
          <cell r="E51" t="str">
            <v>B</v>
          </cell>
          <cell r="F51">
            <v>0.68</v>
          </cell>
        </row>
        <row r="52">
          <cell r="E52" t="str">
            <v>C</v>
          </cell>
          <cell r="F52">
            <v>0.63</v>
          </cell>
        </row>
        <row r="53">
          <cell r="E53" t="str">
            <v>D</v>
          </cell>
          <cell r="F53">
            <v>0.59</v>
          </cell>
        </row>
        <row r="54">
          <cell r="E54" t="str">
            <v>E</v>
          </cell>
          <cell r="F54">
            <v>0.54</v>
          </cell>
        </row>
        <row r="55">
          <cell r="E55" t="str">
            <v>F</v>
          </cell>
          <cell r="F55">
            <v>0.48</v>
          </cell>
        </row>
        <row r="56">
          <cell r="E56" t="str">
            <v>G</v>
          </cell>
          <cell r="F56">
            <v>0.43</v>
          </cell>
        </row>
        <row r="57">
          <cell r="E57" t="str">
            <v>H</v>
          </cell>
          <cell r="F57">
            <v>0.39</v>
          </cell>
        </row>
        <row r="58">
          <cell r="E58" t="str">
            <v>I</v>
          </cell>
          <cell r="F58">
            <v>0.31</v>
          </cell>
        </row>
        <row r="59">
          <cell r="E59" t="str">
            <v>J</v>
          </cell>
          <cell r="F59">
            <v>0.24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BSD (2)"/>
      <sheetName val="3BL공동구 수량"/>
      <sheetName val="대비"/>
      <sheetName val="계화배수"/>
      <sheetName val="단가표"/>
      <sheetName val="말뚝물량"/>
      <sheetName val="데이타"/>
      <sheetName val="식재인부"/>
      <sheetName val="일위대가목차"/>
      <sheetName val="99-05-10-서울대관련(내역서-1수정중)"/>
      <sheetName val="가시-파으박기(디젤햄머)"/>
      <sheetName val="교통대책내역"/>
      <sheetName val="수량산출서"/>
      <sheetName val="일위대가"/>
      <sheetName val="내역서"/>
      <sheetName val="전기일위대가"/>
      <sheetName val="Proposal"/>
      <sheetName val="Total"/>
      <sheetName val="관람석제출"/>
      <sheetName val="차액보증"/>
      <sheetName val="hvac내역서(제어동)"/>
      <sheetName val="도급"/>
      <sheetName val="가공비"/>
      <sheetName val="Sheet1"/>
      <sheetName val="영동(D)"/>
      <sheetName val="Customer Databas"/>
      <sheetName val="세부내역"/>
      <sheetName val="Cover"/>
      <sheetName val="을"/>
      <sheetName val="물량표"/>
      <sheetName val="JUCKEYK"/>
      <sheetName val="금액집계"/>
      <sheetName val="CODE"/>
      <sheetName val="FB25JN"/>
      <sheetName val="N賃率-職"/>
      <sheetName val=" 견적서"/>
      <sheetName val="소비자가"/>
      <sheetName val="INPUT"/>
      <sheetName val="BSD _2_"/>
      <sheetName val="20관리비율"/>
      <sheetName val="수량산출"/>
      <sheetName val="단면(RW1)"/>
      <sheetName val="보도경계블럭"/>
      <sheetName val="서울대규장각(가시설흙막이)"/>
      <sheetName val="(2)"/>
      <sheetName val="내역서(총)"/>
      <sheetName val="full (2)"/>
      <sheetName val="건축집계표"/>
      <sheetName val="토공사"/>
      <sheetName val="전산망"/>
      <sheetName val="GRDBS"/>
      <sheetName val="경비2내역"/>
      <sheetName val="설계서"/>
      <sheetName val="여과지동"/>
      <sheetName val="기초자료"/>
      <sheetName val="wall"/>
      <sheetName val="건축원가계산서"/>
      <sheetName val="토목"/>
      <sheetName val="Macro(전선)"/>
      <sheetName val="투찰"/>
      <sheetName val="공사비집계"/>
      <sheetName val="교각1"/>
      <sheetName val="건축내역"/>
      <sheetName val="공사비내역서"/>
      <sheetName val="설계조건"/>
      <sheetName val="안정계산"/>
      <sheetName val="단면검토"/>
      <sheetName val="BLOCK(1)"/>
      <sheetName val="unit 4"/>
      <sheetName val="설계개요"/>
      <sheetName val="예산M12A"/>
      <sheetName val="도급양식"/>
      <sheetName val="8월현금흐름표"/>
      <sheetName val="DI1"/>
      <sheetName val="UR2-Calculation"/>
      <sheetName val="Sheet5"/>
      <sheetName val="날개벽"/>
      <sheetName val="단면가정"/>
      <sheetName val="공사비 내역 (가)"/>
      <sheetName val="토공(완충)"/>
      <sheetName val="예산서"/>
      <sheetName val="금액내역서"/>
      <sheetName val="TEL"/>
      <sheetName val="견적서"/>
      <sheetName val="공사비예산서(토목분)"/>
      <sheetName val="BID"/>
      <sheetName val="옹벽"/>
      <sheetName val="단면치수"/>
      <sheetName val="factor"/>
      <sheetName val="내역집계표_소방"/>
      <sheetName val="A"/>
      <sheetName val="Sheet2"/>
      <sheetName val="RCD-두부정리_x0000_ꘄŤ_x0000__x0004__x0000__x0000__x0000__x0000__x0000__x0000_휰Ť_x0000__x0000__x0000__x0000__x0000__x0000__x0000__x0000_ꐨŤ"/>
      <sheetName val="내역"/>
      <sheetName val="조명시설"/>
      <sheetName val="준검 내역서"/>
      <sheetName val="공사원가계산서"/>
      <sheetName val="6호기"/>
      <sheetName val="변화치수"/>
      <sheetName val="노임변동률"/>
      <sheetName val="원가"/>
      <sheetName val="DATA"/>
      <sheetName val="갑지1"/>
      <sheetName val="공통비"/>
      <sheetName val="list price"/>
      <sheetName val="fitting"/>
      <sheetName val="소방사항"/>
      <sheetName val="CALCULATION"/>
      <sheetName val="DESIGN_CRETERIA"/>
      <sheetName val="영업소실적"/>
      <sheetName val="7.5.2 BOQ Summary "/>
      <sheetName val="노원열병합  건축공사기성내역서"/>
      <sheetName val="2.설계제원"/>
      <sheetName val="단가표 "/>
      <sheetName val="단가대비표"/>
      <sheetName val="터파기및재료"/>
      <sheetName val="건축내역서"/>
      <sheetName val="Y-WORK"/>
      <sheetName val="b_gunmul"/>
      <sheetName val="b_balju (2)"/>
      <sheetName val="날개벽(좌,우=45도,75도)"/>
      <sheetName val="부표총괄"/>
      <sheetName val="지장물C"/>
      <sheetName val="danga"/>
      <sheetName val="ilch"/>
      <sheetName val="부대대비"/>
      <sheetName val="냉연집계"/>
      <sheetName val="세부내역서(전기)"/>
      <sheetName val="견"/>
      <sheetName val="산출내역서집계표"/>
      <sheetName val="사용자정의"/>
      <sheetName val="제품표준규격"/>
      <sheetName val="FAB별"/>
      <sheetName val="F4-F7"/>
      <sheetName val="BRAZIL"/>
      <sheetName val="WO"/>
      <sheetName val="공사개요"/>
      <sheetName val="원형맨홀수량"/>
      <sheetName val="시멘트"/>
      <sheetName val="분전반"/>
      <sheetName val="RCD-두부정리_x0000_ꘄŤ_x0004__x0000_휰ŤꐨŤ&amp;)[99-05-10-서울"/>
      <sheetName val="금액"/>
      <sheetName val="상 부"/>
      <sheetName val="대전월평내역"/>
      <sheetName val="제경비"/>
      <sheetName val="Sheet3"/>
      <sheetName val="RCD-STRAND_PILE_압입및굴착"/>
      <sheetName val="BSD_(2)"/>
      <sheetName val="3BL공동구_수량"/>
      <sheetName val="공사비_내역_(가)"/>
      <sheetName val="Customer_Databas"/>
      <sheetName val="CAL"/>
      <sheetName val="차량구입"/>
      <sheetName val="dg"/>
      <sheetName val="공사비총괄표"/>
      <sheetName val="단위수량"/>
      <sheetName val="맨홀토공수량"/>
      <sheetName val="BQ"/>
      <sheetName val="가설공사내역"/>
      <sheetName val="정공공사"/>
      <sheetName val="RCD-두부정리?ꘄŤ?_x0004_??????휰Ť????????ꐨŤ"/>
      <sheetName val="ABUT수량-A1"/>
      <sheetName val="DATE"/>
      <sheetName val="FRT_O"/>
      <sheetName val="FAB_I"/>
      <sheetName val="기초공"/>
      <sheetName val="기둥(원형)"/>
      <sheetName val="난방열교"/>
      <sheetName val="급탕열교"/>
      <sheetName val="OHU"/>
      <sheetName val="간선계산"/>
      <sheetName val="통합"/>
      <sheetName val="SE-611"/>
      <sheetName val="DR(SUM)"/>
      <sheetName val="TL(SUM)"/>
      <sheetName val="#REF"/>
      <sheetName val="출역 "/>
      <sheetName val="토사(PE)"/>
      <sheetName val="3.일반설비"/>
      <sheetName val="표지"/>
      <sheetName val="백암비스타내역"/>
      <sheetName val="건축"/>
      <sheetName val="원가계산"/>
      <sheetName val="직접비"/>
      <sheetName val="시추주상도"/>
      <sheetName val="도급잔고내역"/>
      <sheetName val="ELECTRIC"/>
      <sheetName val="수량분배표"/>
      <sheetName val="차수"/>
      <sheetName val="단중표"/>
      <sheetName val="재집"/>
      <sheetName val="직재"/>
      <sheetName val="data1"/>
      <sheetName val="전기"/>
      <sheetName val="당초수량"/>
      <sheetName val="노임"/>
      <sheetName val="공통가설"/>
      <sheetName val="광진통합기성내역"/>
      <sheetName val="1.우편집중내역서"/>
      <sheetName val="TB-내역서"/>
      <sheetName val="RCD-두부정리?ꘄŤ_x0004_?휰ŤꐨŤ&amp;)[99-05-10-서울"/>
      <sheetName val="EACT10"/>
      <sheetName val="I一般比"/>
      <sheetName val="현금"/>
      <sheetName val="GiaVT"/>
      <sheetName val="gVL"/>
      <sheetName val="I.설계조건"/>
      <sheetName val="조경"/>
      <sheetName val="연습"/>
      <sheetName val="단가조사-1"/>
      <sheetName val="단가조사-2"/>
      <sheetName val="design criteria"/>
      <sheetName val="plan&amp;section of foundation"/>
      <sheetName val="개요"/>
      <sheetName val="PAINT"/>
      <sheetName val="direct"/>
      <sheetName val="wage"/>
      <sheetName val="단가조사표"/>
      <sheetName val="DATA(BAC)"/>
      <sheetName val="설명서"/>
      <sheetName val="예정공정표"/>
      <sheetName val="표지1"/>
      <sheetName val="화산경계"/>
      <sheetName val="기계내역서"/>
      <sheetName val="토공계산서(부체도로)"/>
      <sheetName val="노무비"/>
      <sheetName val="내역표지"/>
      <sheetName val="단가산출서 (2)"/>
      <sheetName val="단가산출서"/>
      <sheetName val="h-013211-2"/>
      <sheetName val="A-4"/>
      <sheetName val="3련 BOX"/>
      <sheetName val="1.설계기준"/>
      <sheetName val="공문"/>
      <sheetName val="REQDELTA"/>
      <sheetName val="회사99"/>
      <sheetName val="교육종류"/>
      <sheetName val="직노"/>
      <sheetName val="BAY별 원가표준"/>
      <sheetName val="기본자료(실행)"/>
      <sheetName val="갑지(추정)"/>
      <sheetName val="부대공"/>
      <sheetName val="지급자재"/>
      <sheetName val="을 2"/>
      <sheetName val="표지 (2)"/>
      <sheetName val="을지"/>
      <sheetName val="단가산출"/>
      <sheetName val="대치판정"/>
      <sheetName val="신우"/>
      <sheetName val="을 1"/>
      <sheetName val="손익분석"/>
      <sheetName val="시행예산"/>
      <sheetName val="PUMP"/>
      <sheetName val="CAPVC"/>
      <sheetName val="문학간접"/>
      <sheetName val="제원.설계조건"/>
      <sheetName val="SPEC"/>
      <sheetName val="SUMMARY"/>
      <sheetName val="롤러"/>
      <sheetName val="실행내역"/>
      <sheetName val="기타 정보통신공사"/>
      <sheetName val="간접비"/>
      <sheetName val="설직재-1"/>
      <sheetName val="단가대비"/>
      <sheetName val="경산"/>
      <sheetName val="설계명세서"/>
      <sheetName val="실행예산"/>
      <sheetName val="통신물량"/>
      <sheetName val="말뚝지지력산정"/>
      <sheetName val="횡배수관토공수량"/>
      <sheetName val="COPING"/>
      <sheetName val="kimre scrubber"/>
      <sheetName val="입출재고현황 (2)"/>
      <sheetName val="품셈TABLE"/>
      <sheetName val="감리을"/>
      <sheetName val="입찰안"/>
      <sheetName val="자재집계표"/>
      <sheetName val="WORK"/>
      <sheetName val="퇴비산출근거"/>
      <sheetName val="원가계산서"/>
      <sheetName val="토목공종세부집계"/>
      <sheetName val="총괄표"/>
      <sheetName val="Sheet15"/>
      <sheetName val="내역서 "/>
      <sheetName val="Earthwork"/>
      <sheetName val="단면 (2)"/>
      <sheetName val="Indirect Cost"/>
      <sheetName val="원가입력"/>
      <sheetName val="Macro1"/>
      <sheetName val="주경기-오배수"/>
      <sheetName val="목공집계"/>
      <sheetName val="8.PILE  (돌출)"/>
      <sheetName val="list_price"/>
      <sheetName val="_견적서"/>
      <sheetName val="상_부"/>
      <sheetName val="BSD__2_"/>
      <sheetName val="준검_내역서"/>
      <sheetName val="full_(2)"/>
      <sheetName val="unit_4"/>
      <sheetName val="견적내용입력"/>
      <sheetName val="견적서세부내용"/>
      <sheetName val="소방"/>
      <sheetName val="건축(충일분)"/>
      <sheetName val="CONCRETE"/>
      <sheetName val="물량산출근거"/>
      <sheetName val="지주목시비량산출서"/>
      <sheetName val="단가조사"/>
      <sheetName val="RCD-두부정리_ꘄŤ__x0004_______휰Ť________ꐨŤ"/>
      <sheetName val="발신정보"/>
      <sheetName val="90.03실행 "/>
      <sheetName val="깨기"/>
      <sheetName val="간접"/>
      <sheetName val="집계표"/>
      <sheetName val="공틀공사"/>
      <sheetName val="장비"/>
      <sheetName val="노무"/>
      <sheetName val="근생APT-신마감"/>
      <sheetName val="복지관_FIART"/>
      <sheetName val="근생APT-FIART"/>
      <sheetName val="근생-FIART"/>
      <sheetName val="내역(전체)"/>
      <sheetName val="CAL."/>
      <sheetName val="PRICE-COMP"/>
      <sheetName val="노임이"/>
      <sheetName val="9GNG운반"/>
      <sheetName val="1단계"/>
      <sheetName val="설변물량"/>
      <sheetName val="APT내역"/>
      <sheetName val="RCD-STRAND_PILE_압입및굴착4"/>
      <sheetName val="RCD-STRAND_PILE_압입및굴착1"/>
      <sheetName val="RCD-STRAND_PILE_압입및굴착2"/>
      <sheetName val="RCD-STRAND_PILE_압입및굴착3"/>
      <sheetName val="부재예실"/>
      <sheetName val="물가연동제"/>
      <sheetName val="MOTOR"/>
      <sheetName val="대우단가(풍산)"/>
      <sheetName val="NEWDRAW"/>
      <sheetName val="실행철강하도"/>
      <sheetName val="자료"/>
      <sheetName val="공사내역서(을)실행"/>
      <sheetName val="잔수량(작성)"/>
      <sheetName val="2.대외공문"/>
      <sheetName val="MM"/>
      <sheetName val="8. 내진해석"/>
      <sheetName val="sheets"/>
      <sheetName val="hvac(제어동)"/>
      <sheetName val="1-1"/>
      <sheetName val="01"/>
      <sheetName val="일위대가표"/>
      <sheetName val="W1"/>
      <sheetName val="98수문일위"/>
      <sheetName val="견적대비 견적서"/>
      <sheetName val="2.ㄱ)교량"/>
      <sheetName val="재무가정"/>
      <sheetName val="ITEM"/>
      <sheetName val="인건비"/>
      <sheetName val="부하LOAD"/>
      <sheetName val="1.설계조건"/>
      <sheetName val="사용성검토"/>
      <sheetName val="2공구산출내역"/>
      <sheetName val="특2호하천산근"/>
      <sheetName val="특2호부관하천산근"/>
      <sheetName val="단가"/>
      <sheetName val="Sheet4"/>
      <sheetName val="SS"/>
      <sheetName val="99노임기준"/>
      <sheetName val="직공비"/>
      <sheetName val="단위세대"/>
      <sheetName val="Sheet10"/>
      <sheetName val="수원공"/>
      <sheetName val="관급단가"/>
      <sheetName val="기본일위"/>
      <sheetName val="품종별-이름"/>
      <sheetName val="7682LA SKD(12.4)"/>
      <sheetName val="소요자재"/>
      <sheetName val="목차"/>
      <sheetName val="물량표S"/>
      <sheetName val="전체"/>
      <sheetName val="유림콘도"/>
      <sheetName val="SLAB&quot;1&quot;"/>
      <sheetName val="양산물금"/>
      <sheetName val="토공"/>
      <sheetName val="현황"/>
      <sheetName val="퍼스트"/>
      <sheetName val="토목 (2)"/>
      <sheetName val="시화점실행"/>
      <sheetName val="협조전"/>
      <sheetName val="일위(토목단산)"/>
      <sheetName val="Project Brief"/>
      <sheetName val="작성"/>
      <sheetName val="일위목록"/>
      <sheetName val="220 (2)"/>
      <sheetName val="Customize Your Planner"/>
      <sheetName val="고려천안"/>
      <sheetName val="금양(우림)천안용곡"/>
      <sheetName val="경남배방7"/>
      <sheetName val="경남청수"/>
      <sheetName val="남해진천"/>
      <sheetName val="대동당진"/>
      <sheetName val="대림용인2"/>
      <sheetName val="대우모종"/>
      <sheetName val="대우아산"/>
      <sheetName val="대우천천"/>
      <sheetName val="대우자당진"/>
      <sheetName val="대우자천안"/>
      <sheetName val="대우자평택"/>
      <sheetName val="대주천안"/>
      <sheetName val="동문수원"/>
      <sheetName val="동일아산"/>
      <sheetName val="동훈천안"/>
      <sheetName val="두산천안"/>
      <sheetName val="롯데아산"/>
      <sheetName val="범양배방1"/>
      <sheetName val="벽산청당"/>
      <sheetName val="삼성군포"/>
      <sheetName val="삼익태안"/>
      <sheetName val="서해아산"/>
      <sheetName val="서해천안"/>
      <sheetName val="서희오산"/>
      <sheetName val="STX(새롬)신창"/>
      <sheetName val="신도아산"/>
      <sheetName val="신성당진"/>
      <sheetName val="신성신창"/>
      <sheetName val="우남당진2차"/>
      <sheetName val="우림천안"/>
      <sheetName val="영일(동도)서천"/>
      <sheetName val="이수천안"/>
      <sheetName val="일신당진"/>
      <sheetName val="일신당진읍내"/>
      <sheetName val="임광조원"/>
      <sheetName val="중앙당진"/>
      <sheetName val="중앙아산"/>
      <sheetName val="중흥천안"/>
      <sheetName val="태영오산"/>
      <sheetName val="한라당진"/>
      <sheetName val="한라신방"/>
      <sheetName val="한라용곡"/>
      <sheetName val="한성배방2"/>
      <sheetName val="한성서산"/>
      <sheetName val="한성모종2"/>
      <sheetName val="한성천안"/>
      <sheetName val="한신아산8"/>
      <sheetName val="현대남서울"/>
      <sheetName val="GS배방"/>
      <sheetName val="GS배방2"/>
      <sheetName val="GS성남"/>
      <sheetName val="GS천안"/>
      <sheetName val="LIG당진"/>
      <sheetName val="Sheet"/>
      <sheetName val="발주수량표"/>
      <sheetName val="본사인상전"/>
      <sheetName val="eq_data"/>
      <sheetName val="2F 회의실견적(5_14 일대)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V"/>
      <sheetName val="DATA1"/>
      <sheetName val="Sheet7"/>
      <sheetName val="Sheet8"/>
      <sheetName val="Sheet9"/>
      <sheetName val="Sheet10"/>
      <sheetName val="Sheet11"/>
      <sheetName val="Sheet12"/>
      <sheetName val="인입공사"/>
      <sheetName val="누전차단기"/>
      <sheetName val="Sheet6"/>
      <sheetName val="FORM"/>
      <sheetName val="정보센타부하계산서-1"/>
      <sheetName val="정보센타부하계산서-2"/>
      <sheetName val="정보센타부하계산서-3"/>
      <sheetName val="간선계산서"/>
      <sheetName val="변압기용량계산서"/>
      <sheetName val="정보센타"/>
    </sheetNames>
    <sheetDataSet>
      <sheetData sheetId="0" refreshError="1"/>
      <sheetData sheetId="1" refreshError="1"/>
      <sheetData sheetId="2" refreshError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motel부하계산서"/>
      <sheetName val="FORM"/>
      <sheetName val="MOTEL간선계산서"/>
      <sheetName val="MOTEL 조도계산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PL</v>
          </cell>
          <cell r="B9">
            <v>1.25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  <sheetName val="예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인입공사"/>
      <sheetName val="정보센타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시설물일위"/>
      <sheetName val="부대내역"/>
      <sheetName val="IMP(MAIN)"/>
      <sheetName val="IMP (REACTOR)"/>
      <sheetName val="ilch"/>
      <sheetName val="DATA1"/>
      <sheetName val="Y-WORK"/>
      <sheetName val="을"/>
      <sheetName val="계산근거"/>
      <sheetName val="정부노임단가"/>
      <sheetName val="TEL"/>
      <sheetName val="부대대비"/>
      <sheetName val="냉연집계"/>
      <sheetName val="LIST"/>
      <sheetName val="TABLE"/>
      <sheetName val="YES-IL"/>
      <sheetName val="3.1.4 F-FR8"/>
      <sheetName val="DATA"/>
      <sheetName val="2F 회의실견적(5_14 일대)"/>
      <sheetName val="Macro(전선)"/>
      <sheetName val="광속"/>
      <sheetName val="Macro(전등)"/>
      <sheetName val="말뚝물량"/>
      <sheetName val="노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DATA"/>
      <sheetName val="Macro(전선)"/>
      <sheetName val="Y_WORK"/>
      <sheetName val="토공"/>
      <sheetName val="2.건축"/>
      <sheetName val="설비"/>
      <sheetName val="계산근거"/>
      <sheetName val="부표총괄"/>
      <sheetName val="정부노임단가"/>
      <sheetName val="지주토목내역서"/>
      <sheetName val="일위대가목록"/>
      <sheetName val="ITEM"/>
      <sheetName val="Y-WORK"/>
      <sheetName val="가로등기초"/>
      <sheetName val="IMP(MAIN)"/>
      <sheetName val="IMP (REACTOR)"/>
      <sheetName val="기둥(원형)"/>
      <sheetName val="공통가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Y-WORK"/>
      <sheetName val="A-4"/>
      <sheetName val="연수동"/>
      <sheetName val="Sheet4"/>
      <sheetName val="오산갈곳"/>
      <sheetName val="99-04-19-서울대관련(수정중)"/>
      <sheetName val="ITEM"/>
      <sheetName val="ilch"/>
      <sheetName val="토공사"/>
      <sheetName val="ABUT수량-A1"/>
      <sheetName val="단가"/>
      <sheetName val="시설물일위"/>
      <sheetName val="TEL"/>
      <sheetName val="을"/>
      <sheetName val="WORK"/>
      <sheetName val="산업개발안내서"/>
      <sheetName val="Sheet5"/>
      <sheetName val="P.M 별"/>
      <sheetName val="1월"/>
      <sheetName val="VXXXXXXX"/>
      <sheetName val="BSD (2)"/>
      <sheetName val="투찰"/>
      <sheetName val="BQ"/>
      <sheetName val="전기공사"/>
      <sheetName val="공통가설공사"/>
      <sheetName val="건축내역"/>
      <sheetName val="도급"/>
      <sheetName val="c_balju"/>
      <sheetName val="토목내역"/>
      <sheetName val="20관리비율"/>
      <sheetName val="장비당단가 (1)"/>
      <sheetName val="공통부대비"/>
      <sheetName val="전기일위대가"/>
      <sheetName val="3련 BOX"/>
      <sheetName val="단면(RW1)"/>
      <sheetName val="경비2내역"/>
      <sheetName val="TYPE-A"/>
      <sheetName val="부대내역"/>
      <sheetName val="영업2"/>
      <sheetName val="Sheet1"/>
      <sheetName val="일위대가표(DEEP)"/>
      <sheetName val="맨홀수량집계"/>
      <sheetName val="CONCRETE"/>
      <sheetName val="일반공사"/>
      <sheetName val="DATA1"/>
      <sheetName val="차액보증"/>
      <sheetName val="EUPDAT2"/>
      <sheetName val="기별(종합)"/>
      <sheetName val="물량산출근거"/>
      <sheetName val="DATA(BAC)"/>
      <sheetName val="세부내역"/>
      <sheetName val="TOTAL"/>
      <sheetName val="집계표"/>
      <sheetName val="내역1"/>
      <sheetName val="내역서(총)"/>
      <sheetName val="Site Expenses"/>
      <sheetName val="교각1"/>
      <sheetName val="가시설수량"/>
      <sheetName val="단위수량"/>
      <sheetName val="TABLE"/>
      <sheetName val="3BL공동구 수량"/>
      <sheetName val="건축원가계산서"/>
      <sheetName val="BSD _2_"/>
      <sheetName val="내역서"/>
      <sheetName val="D-3503"/>
      <sheetName val="원형맨홀수량"/>
      <sheetName val="감가상각"/>
      <sheetName val="보합"/>
      <sheetName val="토&amp;흙"/>
      <sheetName val="INSTR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ELECTRIC"/>
      <sheetName val="CTEMCOST"/>
      <sheetName val="SCHEDULE"/>
      <sheetName val="Base_Data"/>
      <sheetName val="갑지(추정)"/>
      <sheetName val="설산1.나"/>
      <sheetName val="본사S"/>
      <sheetName val="장비집계"/>
      <sheetName val="SLAB"/>
      <sheetName val="대비"/>
      <sheetName val="聒CD-STRAND PILE 압입및굴착"/>
      <sheetName val="설계조건"/>
      <sheetName val="안정계산"/>
      <sheetName val="단면검토"/>
      <sheetName val="일위대가목차"/>
      <sheetName val="Testing"/>
      <sheetName val="일위대가목록(1)"/>
      <sheetName val="단가대비표(1)"/>
      <sheetName val="공사원가계산서"/>
      <sheetName val="계산근거"/>
      <sheetName val="공사비 내역 (가)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서"/>
      <sheetName val="PUMP"/>
      <sheetName val="gyun"/>
      <sheetName val="Customer Databas"/>
      <sheetName val="FAB별"/>
      <sheetName val="06-BATCH "/>
      <sheetName val="DATA"/>
      <sheetName val="환률"/>
      <sheetName val="HRSG SMALL07220"/>
      <sheetName val="DATA_BAC_"/>
      <sheetName val="배수관공"/>
      <sheetName val="wblff(before omi pc&amp;stump)"/>
      <sheetName val="인건비"/>
      <sheetName val=" "/>
      <sheetName val="밸브설치"/>
      <sheetName val="Proposal"/>
      <sheetName val="원가"/>
      <sheetName val="단가대비표"/>
      <sheetName val="조경"/>
      <sheetName val="Indirect Cost"/>
      <sheetName val="단위중량"/>
      <sheetName val="금액집계"/>
      <sheetName val="노원열병합  건축공사기성내역서"/>
      <sheetName val="식재품셈"/>
      <sheetName val="방배동내역(리라)"/>
      <sheetName val="대치판정"/>
      <sheetName val="unit"/>
      <sheetName val="Y_WORK"/>
      <sheetName val="남양시작동자105노65기1.3화1.2"/>
      <sheetName val="말뚝물량"/>
      <sheetName val="수량산출"/>
      <sheetName val="SE-611"/>
      <sheetName val="dg"/>
      <sheetName val="1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단가표 "/>
      <sheetName val="연습"/>
      <sheetName val="전신환매도율"/>
      <sheetName val="양식"/>
      <sheetName val="차량구입"/>
      <sheetName val="Macro1"/>
      <sheetName val="실행예산"/>
      <sheetName val="관람석제출"/>
      <sheetName val="P_M_별"/>
      <sheetName val="3련_BOX"/>
      <sheetName val="EACT10"/>
      <sheetName val="금액"/>
      <sheetName val="7.5.2 BOQ Summary "/>
      <sheetName val="영동(D)"/>
      <sheetName val="현장"/>
      <sheetName val="sum1 (2)"/>
      <sheetName val="(C)원내역"/>
      <sheetName val="총괄표"/>
      <sheetName val="공통가설"/>
      <sheetName val="내역"/>
      <sheetName val="전사계"/>
      <sheetName val="우각부보강"/>
      <sheetName val="I.설계조건"/>
      <sheetName val="1.설계기준"/>
      <sheetName val="FRT_O"/>
      <sheetName val="FAB_I"/>
      <sheetName val="COPING"/>
      <sheetName val="8월현금흐름표"/>
      <sheetName val="RAHMEN"/>
      <sheetName val="개요"/>
      <sheetName val="플랜트 설치"/>
      <sheetName val="DOGI"/>
      <sheetName val="가공비"/>
      <sheetName val="날개벽(좌,우=45도,75도)"/>
      <sheetName val="예산서"/>
      <sheetName val="날개벽"/>
      <sheetName val="CALCULATION"/>
      <sheetName val="DESIGN_CRETERIA"/>
      <sheetName val="방송노임"/>
      <sheetName val="Projekt4"/>
      <sheetName val="자재단가비교표"/>
      <sheetName val="설계명세서(선로)"/>
      <sheetName val="full (2)"/>
      <sheetName val="토공계산서(부체도로)"/>
      <sheetName val="N賃率-職"/>
      <sheetName val="I一般比"/>
      <sheetName val="MAT"/>
      <sheetName val="2075-Q011"/>
      <sheetName val="분류기준"/>
      <sheetName val="현황산출서"/>
      <sheetName val="3F"/>
      <sheetName val="토목"/>
      <sheetName val="가시설(TYPE-A)"/>
      <sheetName val="1-1평균터파기고(1)"/>
      <sheetName val="단가대비"/>
      <sheetName val="Sheet13"/>
      <sheetName val="발전기"/>
      <sheetName val="#REF"/>
      <sheetName val="Sheet14"/>
      <sheetName val="본장"/>
      <sheetName val="GRDBS"/>
      <sheetName val="말뚝지지력산정"/>
      <sheetName val="직접인건비"/>
      <sheetName val="공문"/>
      <sheetName val="BID9697"/>
      <sheetName val="교통시설 표지판"/>
      <sheetName val="KP1590_E"/>
      <sheetName val="예산"/>
      <sheetName val="단가표"/>
      <sheetName val="공사비PK5월"/>
      <sheetName val="BD集計用"/>
      <sheetName val="General Data"/>
      <sheetName val="인강기성"/>
      <sheetName val="SG"/>
      <sheetName val="자료(통합)"/>
      <sheetName val="대상공사(조달청)"/>
      <sheetName val="BID"/>
      <sheetName val="옹벽"/>
      <sheetName val="설계서"/>
      <sheetName val="비교표"/>
      <sheetName val="kimre scrubber"/>
      <sheetName val="실행"/>
      <sheetName val="wall"/>
      <sheetName val="소비자가"/>
      <sheetName val="1을"/>
      <sheetName val="원가계산서"/>
      <sheetName val="단가비교표"/>
      <sheetName val="DRAIN DRUM PIT D-301"/>
      <sheetName val="중기사용료"/>
      <sheetName val="7내역"/>
      <sheetName val="터파기및재료"/>
      <sheetName val="품셈TABLE"/>
      <sheetName val="공사개요"/>
      <sheetName val="통신집계표1"/>
      <sheetName val="산출근거"/>
      <sheetName val="부하(성남)"/>
      <sheetName val="b_balju_cho"/>
      <sheetName val="환율"/>
      <sheetName val="06_BATCH "/>
      <sheetName val="DATE"/>
      <sheetName val="1호맨홀가감수량"/>
      <sheetName val="1호맨홀수량산출"/>
      <sheetName val="archi(본사)"/>
      <sheetName val="공사입력"/>
      <sheetName val="SRC-B3U2"/>
      <sheetName val="RING WALL"/>
      <sheetName val="cable"/>
      <sheetName val="변화치수"/>
      <sheetName val="전체"/>
      <sheetName val="AH-1 "/>
      <sheetName val="Studio"/>
      <sheetName val="단면치수"/>
      <sheetName val="BOM-Form A.1.III"/>
      <sheetName val="자재집계표"/>
      <sheetName val="부재력정리"/>
      <sheetName val="단가조사표"/>
      <sheetName val="SORCE1"/>
      <sheetName val="국별인원"/>
      <sheetName val="직노"/>
      <sheetName val="일반맨홀수량집계"/>
      <sheetName val="업무처리전"/>
      <sheetName val="TT35"/>
      <sheetName val="TTTram"/>
      <sheetName val="SL dau tien"/>
      <sheetName val="총내역서"/>
      <sheetName val="입찰견적보고서"/>
      <sheetName val="주경기-오배수"/>
      <sheetName val="교각계산"/>
      <sheetName val="표지판현황"/>
      <sheetName val="수선비분석"/>
      <sheetName val="2F_회의실견적(5_14_일대)"/>
      <sheetName val="설계서을"/>
      <sheetName val="6월실적"/>
      <sheetName val="도급양식"/>
      <sheetName val="손익분석"/>
      <sheetName val="견적집계표"/>
      <sheetName val="지급자재"/>
      <sheetName val="FACTOR"/>
      <sheetName val="plan&amp;section of foundation"/>
      <sheetName val="신규단가내역"/>
      <sheetName val="CAPVC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효성CB 1P기초"/>
      <sheetName val="갑지_추정_"/>
      <sheetName val="UR2-Calculation"/>
      <sheetName val="가도공"/>
      <sheetName val="소방"/>
      <sheetName val="개산공사비"/>
      <sheetName val="1F"/>
      <sheetName val="XL4Poppy"/>
      <sheetName val="단가디비"/>
      <sheetName val="물량표S"/>
      <sheetName val="계수시트"/>
      <sheetName val="C &amp; G RHS"/>
      <sheetName val="보차도경계석"/>
      <sheetName val="PumpSpec"/>
      <sheetName val="정렬"/>
      <sheetName val="간선계산"/>
      <sheetName val="단가사정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첨부파일"/>
      <sheetName val="Sheet1 (2)"/>
      <sheetName val="FRP내역서"/>
      <sheetName val="DS"/>
      <sheetName val="CAL"/>
      <sheetName val="화산경계"/>
      <sheetName val="경비"/>
      <sheetName val="SALES&amp;COGS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woo(mac)"/>
      <sheetName val="을 2"/>
      <sheetName val="전체실적"/>
      <sheetName val="Requirement(Work Crew)"/>
      <sheetName val="송라터널총괄"/>
      <sheetName val="설변물량"/>
      <sheetName val="APT내역"/>
      <sheetName val="재무가정"/>
      <sheetName val="일위대가-1"/>
      <sheetName val="물가자료"/>
      <sheetName val="적용기준"/>
      <sheetName val="TTL"/>
      <sheetName val="1-1"/>
      <sheetName val="데이타"/>
      <sheetName val="산출내역서집계표"/>
      <sheetName val="전압강하계산"/>
      <sheetName val="Mp-team 1"/>
      <sheetName val="통합"/>
      <sheetName val=""/>
      <sheetName val="노임단가"/>
      <sheetName val="자재"/>
      <sheetName val="적용환율"/>
      <sheetName val="FANDBS"/>
      <sheetName val="GRDATA"/>
      <sheetName val="SHAFTDBSE"/>
      <sheetName val="연결임시"/>
      <sheetName val="건축내역서"/>
      <sheetName val="90.03실행 "/>
      <sheetName val="인건-측정"/>
      <sheetName val="여과지동"/>
      <sheetName val="기초자료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목록"/>
      <sheetName val="중기"/>
      <sheetName val="Change rate"/>
      <sheetName val="b_gunmul"/>
      <sheetName val="direct"/>
      <sheetName val="wage"/>
      <sheetName val="1.우편집중내역서"/>
      <sheetName val="검색"/>
      <sheetName val="Constant"/>
      <sheetName val="코드"/>
      <sheetName val="HWSET"/>
      <sheetName val="공사비예산서(토목분)"/>
      <sheetName val="단가산출서"/>
      <sheetName val="단가산출서 (2)"/>
      <sheetName val="공사비내역서"/>
      <sheetName val="MATRLDATA"/>
      <sheetName val="CP-E2 (품셈표)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1.설계조건"/>
      <sheetName val="예방접종계획"/>
      <sheetName val="근태계획서"/>
      <sheetName val="가설공사비"/>
      <sheetName val="도로구조공사비"/>
      <sheetName val="도로토공공사비"/>
      <sheetName val="여수토공사비"/>
      <sheetName val="보도경계블럭"/>
      <sheetName val="BLOCK(1)"/>
      <sheetName val="토공"/>
      <sheetName val="원가계산"/>
      <sheetName val="시설물기초"/>
      <sheetName val="자판실행"/>
      <sheetName val="유림콘도"/>
      <sheetName val="일위_파일"/>
      <sheetName val="재집"/>
      <sheetName val="직재"/>
      <sheetName val="견적내용입력"/>
      <sheetName val="견적서세부내용"/>
      <sheetName val="발신정보"/>
      <sheetName val="예산내역서"/>
      <sheetName val="설계예산서"/>
      <sheetName val="총계"/>
      <sheetName val="난방열교"/>
      <sheetName val="급탕열교"/>
      <sheetName val="2.내역서"/>
      <sheetName val="TEST1"/>
      <sheetName val="2002상반기노임기준"/>
      <sheetName val="시중노임DATA"/>
      <sheetName val="공주-교대(A1)"/>
      <sheetName val="PROCURE"/>
      <sheetName val="특수선일위대가"/>
      <sheetName val="덕전리"/>
      <sheetName val="비대칭계수"/>
      <sheetName val="전동기 SPEC"/>
    </sheetNames>
    <sheetDataSet>
      <sheetData sheetId="0"/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A-4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ITEM"/>
      <sheetName val="단위중량"/>
      <sheetName val="Cover"/>
      <sheetName val="하수급견적대비"/>
      <sheetName val="Dae_Jiju"/>
      <sheetName val="Sikje_ingun"/>
      <sheetName val="TREE_D"/>
      <sheetName val="일반부표"/>
      <sheetName val="공비대비"/>
      <sheetName val="WORK"/>
      <sheetName val="Sheet5"/>
      <sheetName val="한일양산"/>
      <sheetName val="장비당단가 (1)"/>
      <sheetName val="실행철강하도"/>
      <sheetName val=" 견적서"/>
      <sheetName val="FAB별"/>
      <sheetName val="환률"/>
      <sheetName val="일위대가목록"/>
      <sheetName val="Sheet4"/>
      <sheetName val="c_balju"/>
      <sheetName val="견적서"/>
      <sheetName val="건축내역"/>
      <sheetName val="시행예산"/>
      <sheetName val="BQ"/>
      <sheetName val="BID"/>
      <sheetName val="영동(D)"/>
      <sheetName val="Y-WORK"/>
      <sheetName val="부대내역"/>
      <sheetName val="차액보증"/>
      <sheetName val="토공사"/>
      <sheetName val="ilch"/>
      <sheetName val="Site Expenses"/>
      <sheetName val="을"/>
      <sheetName val="수목표준대가"/>
      <sheetName val="1.맹암거관련"/>
      <sheetName val="입찰안"/>
      <sheetName val="L형옹벽(key)"/>
      <sheetName val="3BL공동구 수량"/>
      <sheetName val="BSD (2)"/>
      <sheetName val="내역"/>
      <sheetName val="동원인원"/>
      <sheetName val="GAEYO"/>
      <sheetName val="설계"/>
      <sheetName val="도급"/>
      <sheetName val="원가계산"/>
      <sheetName val="가시설수량"/>
      <sheetName val="단위수량"/>
      <sheetName val="산출근거"/>
      <sheetName val="DATA"/>
      <sheetName val="데이타"/>
      <sheetName val="토목내역"/>
      <sheetName val="Sheet1"/>
      <sheetName val="식재인부"/>
      <sheetName val="적용률"/>
      <sheetName val="단면가정"/>
      <sheetName val="차량구입"/>
      <sheetName val="IPL_SCHEDULE"/>
      <sheetName val="변압기 및 발전기 용량"/>
      <sheetName val="투찰"/>
      <sheetName val="기계내역"/>
      <sheetName val="일반맨홀수량집계"/>
      <sheetName val="일위"/>
      <sheetName val="MOTOR"/>
      <sheetName val="공사비 내역 (가)"/>
      <sheetName val="gyun"/>
      <sheetName val="일위대가"/>
      <sheetName val="Proposal"/>
      <sheetName val="20관리비율"/>
      <sheetName val="산업개발안내서"/>
      <sheetName val="공문"/>
      <sheetName val="공통부대비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CONCRETE"/>
      <sheetName val="9811"/>
      <sheetName val="01"/>
      <sheetName val="갑지"/>
      <sheetName val="집계표"/>
      <sheetName val="물량집계(전기)"/>
      <sheetName val="물량집계(계장)"/>
      <sheetName val="장비당단가_(1)"/>
      <sheetName val="Testing"/>
      <sheetName val="ABUT수량-A1"/>
      <sheetName val="품셈TABLE"/>
      <sheetName val="자재단가비교표"/>
      <sheetName val="보합"/>
      <sheetName val="TABLE"/>
      <sheetName val="8월현금흐름표"/>
      <sheetName val="당초"/>
      <sheetName val="OCT.FDN"/>
      <sheetName val="감가상각"/>
      <sheetName val="물량산출근거"/>
      <sheetName val="GRDBS"/>
      <sheetName val="단가결정"/>
      <sheetName val="노임단가"/>
      <sheetName val="PRO_DCI"/>
      <sheetName val="INST_DCI"/>
      <sheetName val="HVAC_DCI"/>
      <sheetName val="PIPE_DCI"/>
      <sheetName val="2F 회의실견적(5_14 일대)"/>
      <sheetName val="단가"/>
      <sheetName val="시설물일위"/>
      <sheetName val="XL4Poppy"/>
      <sheetName val="PhaDoMong"/>
      <sheetName val="과천MAIN"/>
      <sheetName val="Customer Databas"/>
      <sheetName val="직노"/>
      <sheetName val="DATA(BAC)"/>
      <sheetName val="소업1교"/>
      <sheetName val="BLOCK(1)"/>
      <sheetName val="2.단면가정"/>
      <sheetName val="4.말뚝설계"/>
      <sheetName val="1.설계조건"/>
      <sheetName val="맨홀수량집계"/>
      <sheetName val="수량산출"/>
      <sheetName val="오산갈곳"/>
      <sheetName val="GTG TR PIT"/>
      <sheetName val="결선list"/>
      <sheetName val="빙장비사양"/>
      <sheetName val="말뚝지지력산정"/>
      <sheetName val="Languages"/>
      <sheetName val="Studio"/>
      <sheetName val="토목"/>
      <sheetName val="PUMP"/>
      <sheetName val="말뚝물량"/>
      <sheetName val="DATE"/>
      <sheetName val="I.설계조건"/>
      <sheetName val="공통가설"/>
      <sheetName val="단가대비표"/>
      <sheetName val="b_balju_cho"/>
      <sheetName val="KP1590_E"/>
      <sheetName val="96수출"/>
      <sheetName val="Sheet15"/>
      <sheetName val="실행(ALT1)"/>
      <sheetName val="견"/>
      <sheetName val="입찰견적보고서"/>
      <sheetName val="INPUT"/>
      <sheetName val="woo(mac)"/>
      <sheetName val="식재품셈"/>
      <sheetName val="현장"/>
      <sheetName val="kimre scrubber"/>
      <sheetName val="단가표"/>
      <sheetName val="FANDBS"/>
      <sheetName val="GRDATA"/>
      <sheetName val="SHAFTDBSE"/>
      <sheetName val="소비자가"/>
      <sheetName val="MATRLDATA"/>
      <sheetName val="공사개요"/>
      <sheetName val="명세서"/>
      <sheetName val="원가"/>
      <sheetName val="밸브설치"/>
      <sheetName val="연수동"/>
      <sheetName val="N賃率-職"/>
      <sheetName val="원형맨홀수량"/>
      <sheetName val="부하LOAD"/>
      <sheetName val="일위대가목차"/>
      <sheetName val="1.설계기준"/>
      <sheetName val="내역서(총)"/>
      <sheetName val="7내역"/>
      <sheetName val="내역서(기계)"/>
      <sheetName val="수목데이타 "/>
      <sheetName val="ATS단가"/>
      <sheetName val="DATA1"/>
      <sheetName val="표지판현황"/>
      <sheetName val="교각1"/>
      <sheetName val="SCH"/>
      <sheetName val="CTEMCOST"/>
      <sheetName val="공사비내역서"/>
      <sheetName val="CAPVC"/>
      <sheetName val="연결임시"/>
      <sheetName val="수량산출서"/>
      <sheetName val="FACTOR"/>
      <sheetName val="견적을지"/>
      <sheetName val="EJ"/>
      <sheetName val="전기공사"/>
      <sheetName val="토목주소"/>
      <sheetName val="프랜트면허"/>
      <sheetName val="노원열병합  건축공사기성내역서"/>
      <sheetName val="4 LINE"/>
      <sheetName val="7 th"/>
      <sheetName val="도급양식"/>
      <sheetName val="1을"/>
      <sheetName val="단면치수"/>
      <sheetName val="날개벽(좌,우=45도,75도)"/>
      <sheetName val="CAL"/>
      <sheetName val="SE-611"/>
      <sheetName val="J直材4"/>
      <sheetName val="국별인원"/>
      <sheetName val="부표총괄"/>
      <sheetName val="wall"/>
      <sheetName val="형틀공사"/>
      <sheetName val="터파기및재료"/>
      <sheetName val="기초일위"/>
      <sheetName val="시설일위"/>
      <sheetName val="조명일위"/>
      <sheetName val="가공비"/>
      <sheetName val="경비2내역"/>
      <sheetName val="기별(종합)"/>
      <sheetName val="단위별 일위대가표"/>
      <sheetName val="가시설(TYPE-A)"/>
      <sheetName val="1-1평균터파기고(1)"/>
      <sheetName val="몰탈재료산출"/>
      <sheetName val="2공구산출내역"/>
      <sheetName val="입력1"/>
      <sheetName val="견적집계표"/>
      <sheetName val="FLA"/>
      <sheetName val="Sheet2"/>
      <sheetName val="관접합및부설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TYPE-B 평균H"/>
      <sheetName val="D-3503"/>
      <sheetName val="물량표"/>
      <sheetName val="수목데이타"/>
      <sheetName val="1호맨홀가감수량"/>
      <sheetName val="SORCE1"/>
      <sheetName val="1호맨홀수량산출"/>
      <sheetName val="봉양~조차장간고하개명(신설)"/>
      <sheetName val="BJJIN"/>
      <sheetName val="COPING"/>
      <sheetName val="건내용"/>
      <sheetName val="TEL"/>
      <sheetName val="6월실적"/>
      <sheetName val="손익분석"/>
      <sheetName val="1-1"/>
      <sheetName val="IMP(MAIN)"/>
      <sheetName val="IMP (REACTOR)"/>
      <sheetName val="전기일위대가"/>
      <sheetName val="ISBL"/>
      <sheetName val="OSBL"/>
      <sheetName val="INSTR"/>
      <sheetName val="영업소실적"/>
      <sheetName val="남양시작동자105노65기1.3화1.2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TOTAL"/>
      <sheetName val="금액집계"/>
      <sheetName val="hvac(제어동)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정산노무"/>
      <sheetName val="정산재료"/>
      <sheetName val="전신환매도율"/>
      <sheetName val="골재집계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공종별 집계"/>
      <sheetName val="#REF"/>
      <sheetName val="Baby일위대가"/>
      <sheetName val="부대대비"/>
      <sheetName val="냉연집계"/>
      <sheetName val="신우"/>
      <sheetName val="CODE"/>
      <sheetName val="시멘트"/>
      <sheetName val="별표 "/>
      <sheetName val="개요"/>
      <sheetName val="인제내역"/>
      <sheetName val="횡배위치"/>
      <sheetName val="7단가"/>
      <sheetName val="연습"/>
      <sheetName val="단면(RW1)"/>
      <sheetName val="I一般比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설변물량"/>
      <sheetName val="DS-최종"/>
      <sheetName val="Data Vol"/>
      <sheetName val="Wind Load(3.1) (2)"/>
      <sheetName val="Wind Load(3.2)"/>
      <sheetName val="Wind Load(3.4)"/>
      <sheetName val="Construction"/>
      <sheetName val="Item정리"/>
      <sheetName val="SL dau tien"/>
      <sheetName val="설산1.나"/>
      <sheetName val="본사S"/>
      <sheetName val="Equipment"/>
      <sheetName val="Piping"/>
      <sheetName val="TYPE-A"/>
      <sheetName val="SUMMARY(S)"/>
      <sheetName val="조도계산서 (도서)"/>
      <sheetName val="첨부파일"/>
      <sheetName val="EUPDAT2"/>
      <sheetName val="일위대가목록(1)"/>
      <sheetName val="단가대비표(1)"/>
      <sheetName val="검색"/>
      <sheetName val="월선수금"/>
      <sheetName val="가동비율"/>
      <sheetName val="금액"/>
      <sheetName val="RING WALL"/>
      <sheetName val="design data"/>
      <sheetName val="member design"/>
      <sheetName val="설계조건"/>
      <sheetName val="안정계산"/>
      <sheetName val="단면검토"/>
      <sheetName val="식재"/>
      <sheetName val="시설물"/>
      <sheetName val="식재출력용"/>
      <sheetName val="유지관리"/>
      <sheetName val="변화치수"/>
      <sheetName val="기계"/>
      <sheetName val="공사비예산서(토목분)"/>
      <sheetName val="갑지(추정)"/>
      <sheetName val="건축내역서"/>
      <sheetName val="Hargamat"/>
      <sheetName val="TC IN"/>
      <sheetName val="적용기준"/>
      <sheetName val="차선도색현황"/>
      <sheetName val="일위집계표"/>
      <sheetName val="비교표"/>
      <sheetName val="골조시행"/>
      <sheetName val="대비"/>
      <sheetName val="CP-E2 (품셈표)"/>
      <sheetName val="음료실행"/>
      <sheetName val="실행(표지,갑,을)"/>
      <sheetName val="네고율"/>
      <sheetName val="자재단가"/>
      <sheetName val="요율"/>
      <sheetName val="노임"/>
      <sheetName val="자재대"/>
      <sheetName val="품셈표"/>
      <sheetName val="EXTERNAL(BOQ)"/>
      <sheetName val="CALCULATION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확산동"/>
      <sheetName val="sum1 (2)"/>
      <sheetName val="Sheet1 (2)"/>
      <sheetName val="Front"/>
      <sheetName val="RAHMEN"/>
      <sheetName val="A"/>
      <sheetName val="조명율표"/>
      <sheetName val="LABTOTAL"/>
      <sheetName val="DOGI"/>
      <sheetName val="조명투자및환수계획"/>
      <sheetName val="제조중간결과"/>
      <sheetName val="내역5"/>
      <sheetName val="CCC"/>
      <sheetName val="단가디비"/>
      <sheetName val="매원개착터널총괄"/>
      <sheetName val="C &amp; G RHS"/>
      <sheetName val="AS포장복구 "/>
      <sheetName val="type-F"/>
      <sheetName val="경비"/>
      <sheetName val="제원.설계조건"/>
      <sheetName val="HORI. VESSEL"/>
      <sheetName val="BQ-Offsite"/>
      <sheetName val="목록"/>
      <sheetName val="계수시트"/>
      <sheetName val="원가계산서"/>
      <sheetName val="참조자료"/>
      <sheetName val="현장관리비내역서"/>
      <sheetName val="Schedule E - P磇⊅밀⊅︀ꃕԯ_x0000_缀_x0000__x0000_"/>
      <sheetName val="토공계산서(부체도로)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DS-LOAD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2F 회의실견적(5_14 일대)"/>
      <sheetName val="터널조도"/>
      <sheetName val="ilch"/>
      <sheetName val="P礔CKAGE"/>
      <sheetName val="남양시작동자105노65기1.3화1.2"/>
      <sheetName val="WORK"/>
      <sheetName val="일반공사"/>
      <sheetName val="CONCRETE"/>
      <sheetName val="대비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정부노임단가"/>
      <sheetName val="ITEM"/>
      <sheetName val="데이타"/>
      <sheetName val="경비"/>
      <sheetName val="D-3503"/>
      <sheetName val="운반비(전선륐)"/>
      <sheetName val="지급자재"/>
      <sheetName val="공통비"/>
      <sheetName val="차액보증"/>
      <sheetName val="전기일위대가"/>
      <sheetName val="Y-WORK"/>
      <sheetName val="건축내역"/>
      <sheetName val="날개벽"/>
      <sheetName val="11.자재단가"/>
      <sheetName val="A-4"/>
      <sheetName val="31.고_x0000_RTU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공사비집계"/>
      <sheetName val="중기일위대가"/>
      <sheetName val="자재집계"/>
      <sheetName val="SG"/>
      <sheetName val="내역분기"/>
      <sheetName val="노원열병합  건축공사기성내역서"/>
      <sheetName val="공통가설"/>
      <sheetName val="타공종이기"/>
      <sheetName val="소비자가"/>
      <sheetName val="결과조달"/>
      <sheetName val="c_balju"/>
      <sheetName val="코드"/>
      <sheetName val="자재단가"/>
      <sheetName val="BLOCK(1)"/>
      <sheetName val="투찰"/>
      <sheetName val="전차선로 물량표"/>
      <sheetName val="설계예산내역서"/>
      <sheetName val="중기사용료"/>
      <sheetName val="CODE"/>
      <sheetName val="연결임시"/>
      <sheetName val="부대내역"/>
      <sheetName val="출근부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TABLE"/>
      <sheetName val="수량산출"/>
      <sheetName val="Sheet1 (2)"/>
      <sheetName val="토공계산서(부체도로)"/>
      <sheetName val="노무비"/>
      <sheetName val="ABUT수량-A1"/>
      <sheetName val="인건비"/>
      <sheetName val="토공"/>
      <sheetName val="001"/>
      <sheetName val="CTEMCOST"/>
      <sheetName val="금액내역서"/>
      <sheetName val="현금"/>
      <sheetName val="98지급계획"/>
      <sheetName val="단위중량"/>
      <sheetName val="6호기"/>
      <sheetName val="판"/>
      <sheetName val="설계조건"/>
      <sheetName val="안정계산"/>
      <sheetName val="단면검토"/>
      <sheetName val="#REF"/>
      <sheetName val="간선계산"/>
      <sheetName val="집1"/>
      <sheetName val="8.PILE  (돌출)"/>
      <sheetName val="토공(완충)"/>
      <sheetName val="품목"/>
      <sheetName val="BQ"/>
      <sheetName val="을"/>
      <sheetName val="화재 탐지 설비"/>
      <sheetName val="관람석제출"/>
      <sheetName val="L형옹벽(key)"/>
      <sheetName val="겉장"/>
      <sheetName val="기성검사원"/>
      <sheetName val="원가"/>
      <sheetName val="건축"/>
      <sheetName val="토목"/>
      <sheetName val="수량집계"/>
      <sheetName val="총괄집계표"/>
      <sheetName val="기계내역"/>
      <sheetName val="최초침전지집계표"/>
      <sheetName val="한강운반비"/>
      <sheetName val="내역서(총)"/>
      <sheetName val="횡배위치"/>
      <sheetName val="BID"/>
      <sheetName val="기초공"/>
      <sheetName val="기둥(원형)"/>
      <sheetName val="March"/>
      <sheetName val="BJJIN"/>
      <sheetName val="단가"/>
      <sheetName val="시설물일위"/>
      <sheetName val="견적시담(송포2공구)"/>
      <sheetName val="백호우계수"/>
      <sheetName val="공통부대비"/>
      <sheetName val="구조물철거타공정이월"/>
      <sheetName val="회사99"/>
      <sheetName val="단가조사서"/>
      <sheetName val="K1자재(3차등)"/>
      <sheetName val="정렬"/>
      <sheetName val="danga"/>
      <sheetName val="DATE"/>
      <sheetName val="산거각호표"/>
      <sheetName val="몰탈재료산출"/>
      <sheetName val="TOTAL"/>
      <sheetName val="B"/>
      <sheetName val="총계"/>
      <sheetName val="내역서 "/>
      <sheetName val="준검 내역서"/>
      <sheetName val="환률"/>
      <sheetName val="토목주소"/>
      <sheetName val="프랜트면허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조도계산서 (도서)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fitting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수목단가"/>
      <sheetName val="시설수량표"/>
      <sheetName val="식재수량표"/>
      <sheetName val="일위목록"/>
      <sheetName val="(2)"/>
      <sheetName val="가공비"/>
      <sheetName val="32.銅기기초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DATA(BAC)"/>
      <sheetName val="TYPE-B 평균H"/>
      <sheetName val="내역1"/>
      <sheetName val="2000년1차"/>
      <sheetName val="2000전체분"/>
      <sheetName val="7.1유효폭"/>
      <sheetName val="실행예산"/>
      <sheetName val="전기일위목록"/>
      <sheetName val="일위대가표"/>
      <sheetName val="계산근거"/>
      <sheetName val="일위대가 (목록)"/>
      <sheetName val="교각계산"/>
      <sheetName val="입찰"/>
      <sheetName val="현경"/>
      <sheetName val="내역총괄표"/>
      <sheetName val="물량산출근거"/>
      <sheetName val="1.수인터널"/>
      <sheetName val="견적서"/>
      <sheetName val="공틀공사"/>
      <sheetName val="플랜트 설치"/>
      <sheetName val="금액집계"/>
      <sheetName val="한전고리-을"/>
      <sheetName val="2.예산냴역검토서"/>
      <sheetName val="경비2내역"/>
      <sheetName val="점수계산1-2"/>
      <sheetName val="설계예산서"/>
      <sheetName val="총투자비산정"/>
      <sheetName val="ROE(FI)"/>
      <sheetName val="Sens&amp;Anal"/>
      <sheetName val="장비집계"/>
      <sheetName val="P.M 별"/>
      <sheetName val="35_x000e_장주신설"/>
      <sheetName val="현장"/>
      <sheetName val="Sheet2"/>
      <sheetName val="토목내역"/>
      <sheetName val="수량산출서"/>
      <sheetName val="개요"/>
      <sheetName val="eq_data"/>
      <sheetName val="터파기및재료"/>
      <sheetName val="EUPDAT2"/>
      <sheetName val="Dae_Jiju"/>
      <sheetName val="Sikje_ingun"/>
      <sheetName val="TREE_D"/>
      <sheetName val="조건표"/>
      <sheetName val="년"/>
      <sheetName val="사용성검토"/>
      <sheetName val="단면 (2)"/>
      <sheetName val="SE-611"/>
      <sheetName val="산근"/>
      <sheetName val="검색"/>
      <sheetName val="입력DATA"/>
      <sheetName val="산업개발안내서"/>
      <sheetName val="FRP배관단가(만수)"/>
      <sheetName val="만수배관단가"/>
      <sheetName val="귀래 설계 공내역서"/>
      <sheetName val="대비표"/>
      <sheetName val="장문교(대전)"/>
      <sheetName val="건축(충일분)"/>
      <sheetName val="dtxl"/>
      <sheetName val="woo(mac)"/>
      <sheetName val="바닥판"/>
      <sheetName val="일위대가목록"/>
      <sheetName val="단가대비표"/>
      <sheetName val="총괄내역서"/>
      <sheetName val="초"/>
      <sheetName val="C &amp; G RHS"/>
      <sheetName val="예산변경사항"/>
      <sheetName val="연수동"/>
      <sheetName val="실행철강하도"/>
      <sheetName val="아파트건축"/>
      <sheetName val="전신환매도율"/>
      <sheetName val="9GNG운반"/>
      <sheetName val="단면(RW1)"/>
      <sheetName val="예산서"/>
      <sheetName val="단위세대"/>
      <sheetName val="구리토평1전기"/>
      <sheetName val="06-BATCH "/>
      <sheetName val="공종별 집계"/>
      <sheetName val="변화치수"/>
      <sheetName val="hvac(제어동)"/>
      <sheetName val="Sheet5"/>
      <sheetName val="단중표"/>
      <sheetName val="기계경비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직노"/>
      <sheetName val="Macro1"/>
      <sheetName val="TYPE1"/>
      <sheetName val="unit 4"/>
      <sheetName val="실시설계"/>
      <sheetName val="구왤집계표"/>
      <sheetName val="Ⅴ-2.공종별내역"/>
      <sheetName val="관거공사비"/>
      <sheetName val="2.대외공문"/>
      <sheetName val="45,46"/>
      <sheetName val="sum1 (2)"/>
      <sheetName val="major"/>
      <sheetName val="#230,#235"/>
      <sheetName val="오산갈곳"/>
      <sheetName val="부대공집계표"/>
      <sheetName val="자료"/>
      <sheetName val="원형맨홀수량"/>
      <sheetName val="전체총괄표"/>
      <sheetName val="요소별"/>
      <sheetName val="전기요금"/>
      <sheetName val="도급대비"/>
      <sheetName val="조건"/>
      <sheetName val="한전위탁공사비2"/>
      <sheetName val="1을"/>
      <sheetName val="철거수량"/>
      <sheetName val="토 적 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Breakdown"/>
      <sheetName val="건축원가계산서"/>
      <sheetName val="관리비"/>
      <sheetName val="현장관리비집계표"/>
      <sheetName val="물량표"/>
      <sheetName val="내역전기"/>
      <sheetName val="단가산출2"/>
      <sheetName val="조도"/>
      <sheetName val="8.자재단가"/>
      <sheetName val="GIS재"/>
      <sheetName val="MTR재(한기)"/>
      <sheetName val="GIS.Ry재"/>
      <sheetName val="품질 및 특성 보정계수"/>
      <sheetName val="Model"/>
      <sheetName val="Ⅱ1-0타"/>
      <sheetName val="부대대비"/>
      <sheetName val="냉연집계"/>
      <sheetName val="CALCULATION"/>
      <sheetName val="DESIGN_CRETERIA"/>
      <sheetName val="Base_Data"/>
      <sheetName val="IMP(MAIN)"/>
      <sheetName val="EP0618"/>
      <sheetName val="입찰안"/>
      <sheetName val="제경비"/>
      <sheetName val="CIVIL"/>
      <sheetName val="자재단가표"/>
      <sheetName val="IMP (REACTOR)"/>
      <sheetName val="비대칭계수"/>
      <sheetName val="전동기 S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 (2)"/>
      <sheetName val="내역서 (2)"/>
      <sheetName val="자산취득조서"/>
      <sheetName val="지급자재조서"/>
      <sheetName val="철재류중량표"/>
      <sheetName val="물용물품심사조서"/>
      <sheetName val="철거자재"/>
      <sheetName val="견적"/>
      <sheetName val="가격조사서 (2)"/>
      <sheetName val="일위대가표"/>
      <sheetName val="표지"/>
      <sheetName val="제경비산출"/>
      <sheetName val="공사원가계산서"/>
      <sheetName val="총괄표"/>
      <sheetName val="내역총괄"/>
      <sheetName val="내역서"/>
      <sheetName val="자재단가표"/>
      <sheetName val="대림철주"/>
      <sheetName val="신대방-구로공단"/>
      <sheetName val="강변-성내"/>
      <sheetName val="운반비"/>
      <sheetName val="영구청-당산"/>
      <sheetName val="인건비"/>
      <sheetName val="기지조가선 총괄표"/>
      <sheetName val="예정공정표"/>
      <sheetName val="기지7"/>
      <sheetName val="기지6"/>
      <sheetName val="기지5"/>
      <sheetName val="기지4"/>
      <sheetName val="기지3"/>
      <sheetName val="영구청철주"/>
      <sheetName val="성수-용답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부하계산서"/>
      <sheetName val="UNIT-QT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2"/>
      <definedName name="Macro3"/>
      <definedName name="Macro4"/>
      <definedName name="Macro5"/>
      <definedName name="Macro6"/>
      <definedName name="Macro7"/>
      <definedName name="Macro8"/>
      <definedName name="Macro9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인건비"/>
      <sheetName val="일반공사"/>
      <sheetName val="일위대가"/>
      <sheetName val="unit 4"/>
      <sheetName val="N賃率-職"/>
      <sheetName val="간선계산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부하계산서"/>
      <sheetName val="JUCK"/>
      <sheetName val="98지급계획"/>
      <sheetName val="남양시작동자105노65기1.3화1.2"/>
      <sheetName val="견적조건"/>
      <sheetName val="견적조건(을지)"/>
      <sheetName val="Baby일위대가"/>
      <sheetName val="을"/>
      <sheetName val="FILE1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MOTOR"/>
      <sheetName val="표지 (2)"/>
      <sheetName val="제-노임"/>
      <sheetName val="제직재"/>
      <sheetName val="노무비"/>
      <sheetName val="을지"/>
      <sheetName val="200"/>
      <sheetName val="대구실행"/>
      <sheetName val="0.집계"/>
      <sheetName val="1.수변전설비공사"/>
      <sheetName val="입찰안"/>
      <sheetName val="단가산출"/>
      <sheetName val="I一般比"/>
      <sheetName val="직노"/>
      <sheetName val="매립"/>
      <sheetName val="조도계산서 (도서)"/>
      <sheetName val="49-119"/>
      <sheetName val="일위대가목차"/>
      <sheetName val="보차도경계석"/>
      <sheetName val="공사원가계산서)"/>
      <sheetName val="내역집계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발신정보"/>
      <sheetName val="재집"/>
      <sheetName val="직재"/>
      <sheetName val="준검 내역서"/>
      <sheetName val="2F 회의실견적(5_14 일대)"/>
      <sheetName val="부하(성남)"/>
      <sheetName val="연부97-1"/>
      <sheetName val="갑지1"/>
      <sheetName val="J直材4"/>
      <sheetName val="실행내역"/>
      <sheetName val="내역"/>
      <sheetName val="DATA"/>
      <sheetName val="기초단가"/>
      <sheetName val="입찰보고"/>
      <sheetName val="말뚝지지력산정"/>
      <sheetName val="ITEM"/>
      <sheetName val="구역화물"/>
      <sheetName val="단가일람"/>
      <sheetName val="아산추가1220"/>
      <sheetName val="일위대가(가설)"/>
      <sheetName val="조명율표"/>
      <sheetName val="기계경비(시간당)"/>
      <sheetName val="램머"/>
      <sheetName val="중기일위대가"/>
      <sheetName val="단위단가"/>
      <sheetName val="XL4Poppy"/>
      <sheetName val="MAIN_TABLE"/>
      <sheetName val="1.설계조건"/>
      <sheetName val="재료"/>
      <sheetName val="부대내역"/>
      <sheetName val="AIR SHOWER(3인용)"/>
      <sheetName val="부대공Ⅱ"/>
      <sheetName val="설계내역서"/>
      <sheetName val="대치판정"/>
      <sheetName val="연습"/>
      <sheetName val="신우"/>
      <sheetName val="Macro1"/>
      <sheetName val="LOPCALC"/>
      <sheetName val="가로등부표"/>
      <sheetName val="내역(설계)"/>
      <sheetName val="식생블럭단위수량"/>
      <sheetName val="3-1.CB"/>
      <sheetName val="노무비단가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STORAGE"/>
      <sheetName val="Y-WORK"/>
      <sheetName val="설계예산서"/>
      <sheetName val="수량집계"/>
      <sheetName val="토목"/>
      <sheetName val="가로등내역서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제경비율"/>
      <sheetName val="당초"/>
      <sheetName val="1.수인터널"/>
      <sheetName val="본공사"/>
      <sheetName val="DANGA"/>
      <sheetName val="BQ"/>
      <sheetName val="자재단가"/>
      <sheetName val="CA지입"/>
      <sheetName val="손익분석"/>
      <sheetName val="노임"/>
      <sheetName val="대비"/>
      <sheetName val="ITB COST"/>
      <sheetName val="집계표"/>
      <sheetName val="Macro(전선)"/>
      <sheetName val="전선 및 전선관"/>
      <sheetName val="Sheet17"/>
      <sheetName val="토공"/>
      <sheetName val="U-TYPE(1)"/>
      <sheetName val="자료입력"/>
      <sheetName val="예산명세서"/>
      <sheetName val="단가조사"/>
      <sheetName val="우배수"/>
      <sheetName val="맨홀"/>
      <sheetName val="금호"/>
      <sheetName val="정부노임단가"/>
      <sheetName val="단가"/>
      <sheetName val="총괄표"/>
      <sheetName val="실행철강하도"/>
      <sheetName val="내역서2안"/>
      <sheetName val="소야공정계획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본선차로수량집계표"/>
      <sheetName val="수주현황2월"/>
      <sheetName val="단면 (2)"/>
      <sheetName val="토공유동표"/>
      <sheetName val="교각계산"/>
      <sheetName val="실행내역서"/>
      <sheetName val="INPUT"/>
      <sheetName val="적용공정"/>
      <sheetName val="L_RPTB02_01"/>
      <sheetName val="1차설계변경내역"/>
      <sheetName val="수량"/>
      <sheetName val="전선"/>
      <sheetName val="CABLE"/>
      <sheetName val="48전력선로일위"/>
      <sheetName val="공종별내역서"/>
      <sheetName val="6PILE  (돌출)"/>
      <sheetName val="001"/>
      <sheetName val="산출내역서집계표"/>
      <sheetName val="총계"/>
      <sheetName val="지급자재"/>
      <sheetName val="99총공사내역서"/>
      <sheetName val="98NS-N"/>
      <sheetName val="토량산출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Summary Sheets"/>
      <sheetName val="요율"/>
      <sheetName val="일위목록-기"/>
      <sheetName val="Module11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L_RPTA05_목록"/>
      <sheetName val="CTEMCOST"/>
      <sheetName val="96보완계획7.12"/>
      <sheetName val="원가"/>
      <sheetName val="지진시"/>
      <sheetName val="Total"/>
      <sheetName val="BID-도로"/>
      <sheetName val="내력서"/>
      <sheetName val="데이타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3.공통공사대비"/>
      <sheetName val="가설건물"/>
      <sheetName val="설비내역서"/>
      <sheetName val="건축내역서"/>
      <sheetName val="전기내역서"/>
      <sheetName val="90.03실행 "/>
      <sheetName val="기계경비"/>
      <sheetName val="봉양~조차장간고하개명(신설)"/>
      <sheetName val="단가 및 재료비"/>
      <sheetName val="주상도"/>
      <sheetName val="6호기"/>
      <sheetName val="하조서"/>
      <sheetName val="보증수수료산출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설직재-1"/>
      <sheetName val="노원열병합  건축공사기성내역서"/>
      <sheetName val="금리계산"/>
      <sheetName val="원가계산서"/>
      <sheetName val="경상직원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일위대가표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율촌법률사무소2내역"/>
      <sheetName val="포장공"/>
      <sheetName val="C3"/>
      <sheetName val="주사무실종합"/>
      <sheetName val="계수시트"/>
      <sheetName val="Macro2"/>
      <sheetName val="연결임시"/>
      <sheetName val="계산식"/>
      <sheetName val="가도공"/>
      <sheetName val="SG"/>
      <sheetName val="DATE"/>
      <sheetName val="JUCKEYK"/>
      <sheetName val="철거집계"/>
      <sheetName val="전차선로 물량표"/>
      <sheetName val="한강운반비"/>
      <sheetName val="자재"/>
      <sheetName val="공통(20-91)"/>
      <sheetName val="설계명세서"/>
      <sheetName val="말뚝물량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지주목시비량산출서"/>
      <sheetName val="인건-측정"/>
      <sheetName val="가시설흙막이"/>
      <sheetName val="내역서(전기)"/>
      <sheetName val="노무비산출"/>
      <sheetName val="부대시설"/>
      <sheetName val="Apt내역"/>
      <sheetName val="대외공문"/>
      <sheetName val="수입"/>
      <sheetName val="조건표"/>
      <sheetName val="JJ"/>
      <sheetName val="설계"/>
      <sheetName val="설 계"/>
      <sheetName val="ASP포장"/>
      <sheetName val="3BL공동구 수량"/>
      <sheetName val="단가산출서(기계)"/>
      <sheetName val="에너지동"/>
      <sheetName val="코드표"/>
      <sheetName val="Sheet1 (2)"/>
      <sheetName val="BJJIN"/>
      <sheetName val="조명시설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DWPM"/>
      <sheetName val="TOT"/>
      <sheetName val="접지수량"/>
      <sheetName val="DATA1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2006기계경비산출표"/>
      <sheetName val="일용노임단가"/>
      <sheetName val="고등학교"/>
      <sheetName val="전기2005"/>
      <sheetName val="통신2005"/>
      <sheetName val="세부견적서(DAS Call Back)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건축공사"/>
      <sheetName val=" 견적서"/>
      <sheetName val="산출내역서"/>
      <sheetName val="본부소개"/>
      <sheetName val="기초자료"/>
      <sheetName val="여과지동"/>
      <sheetName val="내역표지"/>
      <sheetName val="현관"/>
      <sheetName val="기자재비"/>
      <sheetName val="현장관리비내역서"/>
      <sheetName val="포장복구집계"/>
      <sheetName val="총괄내역서"/>
      <sheetName val="역T형교대(말뚝기초)"/>
      <sheetName val="NYS"/>
      <sheetName val="플랜트 설치"/>
      <sheetName val="총수량집계표"/>
      <sheetName val="고분전시관"/>
      <sheetName val="설비"/>
      <sheetName val="기계경비일람"/>
      <sheetName val="연령현황"/>
      <sheetName val="집수정(600-700)"/>
      <sheetName val="간접비"/>
      <sheetName val="총괄집계표"/>
      <sheetName val="고창터널(고창방향)"/>
      <sheetName val="³ëÀÓ"/>
      <sheetName val="간접"/>
      <sheetName val="증감대비"/>
      <sheetName val="철거산출근거"/>
      <sheetName val="단"/>
      <sheetName val="맨홀수량산출"/>
      <sheetName val="1공구 건정토건 토공"/>
      <sheetName val="세목전체"/>
      <sheetName val="TABLE"/>
      <sheetName val="부하LOAD"/>
      <sheetName val="내역서 (2)"/>
      <sheetName val="시중노임단가"/>
      <sheetName val="건축내역"/>
      <sheetName val="기본DATA"/>
      <sheetName val="변경총괄지(1)"/>
      <sheetName val="교통대책내역"/>
      <sheetName val="1공구(을)"/>
      <sheetName val="대공종"/>
      <sheetName val="3.내역서"/>
      <sheetName val="별표"/>
      <sheetName val="보할공정"/>
      <sheetName val="전체"/>
      <sheetName val="보합"/>
    </sheetNames>
    <definedNames>
      <definedName name="Macro10"/>
      <definedName name="Macro13"/>
      <definedName name="Macro14"/>
      <definedName name="Macro7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 지"/>
      <sheetName val="변압기1"/>
      <sheetName val="발전기"/>
      <sheetName val="변압기2"/>
      <sheetName val="간선"/>
      <sheetName val="일반부하"/>
      <sheetName val="동력,MCC"/>
      <sheetName val="조도"/>
      <sheetName val="조도 (2)"/>
      <sheetName val="전관방송"/>
      <sheetName val="Macro(차단기)"/>
      <sheetName val="Macro(전선)"/>
      <sheetName val="Macro(전동기)"/>
      <sheetName val="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MCCB-AF1(전등,전열)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화재 탐지 설비"/>
      <sheetName val="EP0618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정금액결과표 (차수별)"/>
      <sheetName val="조사개요(지수)"/>
      <sheetName val="시중노임산출표"/>
      <sheetName val="일위대가표지"/>
      <sheetName val="일위대가"/>
      <sheetName val="조정금액결과표"/>
      <sheetName val="물가변동결과"/>
      <sheetName val="표지"/>
      <sheetName val="제출문"/>
      <sheetName val="목차(지수)"/>
      <sheetName val="총차"/>
      <sheetName val="물가변동"/>
      <sheetName val="비목군분류"/>
      <sheetName val="비목군집계표"/>
      <sheetName val="결과표"/>
      <sheetName val="지수조정율"/>
      <sheetName val="경비산출서"/>
      <sheetName val="조정금액"/>
      <sheetName val="OSO아산"/>
      <sheetName val="Macro(차단기)"/>
      <sheetName val="laroux"/>
      <sheetName val="집계표"/>
      <sheetName val="물가변동원가 "/>
      <sheetName val="물가변동적용대가"/>
      <sheetName val="순공사비목군"/>
      <sheetName val="비목군집계"/>
      <sheetName val="기타경비지수"/>
      <sheetName val="조정금액결과표 (차수별) (2)"/>
      <sheetName val="전화"/>
      <sheetName val="TV"/>
      <sheetName val="방송"/>
      <sheetName val="시청각"/>
      <sheetName val="Sheet2"/>
      <sheetName val="Total"/>
      <sheetName val="CONCRETE"/>
      <sheetName val="Cost bd-&quot;A&quot;"/>
      <sheetName val="가설건물"/>
      <sheetName val="Sheet1"/>
      <sheetName val="BQ(실행)"/>
      <sheetName val="BID"/>
      <sheetName val="단가비교표 (계측제어)"/>
      <sheetName val="STORAGE"/>
      <sheetName val="청주(철골발주의뢰서)"/>
      <sheetName val="JUCK"/>
      <sheetName val="TB-내역서"/>
      <sheetName val="경상비"/>
      <sheetName val="기준"/>
      <sheetName val="공통(20-91)"/>
      <sheetName val="ITEM"/>
      <sheetName val="결선list"/>
      <sheetName val="설계서(7)"/>
      <sheetName val="환율-LIBOR"/>
      <sheetName val="MFAB"/>
      <sheetName val="MFRT"/>
      <sheetName val="MPKG"/>
      <sheetName val="MPRD"/>
      <sheetName val="TEL"/>
      <sheetName val="공통비"/>
      <sheetName val="Sheet5"/>
      <sheetName val="전기"/>
      <sheetName val="공업용수관로"/>
      <sheetName val="piping"/>
      <sheetName val="DATA"/>
      <sheetName val="날개벽수량표"/>
      <sheetName val="1-1"/>
      <sheetName val="재료"/>
      <sheetName val="재료비 (2)"/>
      <sheetName val="차액보증"/>
      <sheetName val="토사(PE)"/>
      <sheetName val="실행철강하도"/>
      <sheetName val="WORK"/>
      <sheetName val="판매보고서"/>
      <sheetName val="노무비"/>
      <sheetName val="다이꾸"/>
      <sheetName val="내역서"/>
      <sheetName val="MBR9"/>
      <sheetName val="공사내역"/>
      <sheetName val="토공A"/>
      <sheetName val="BACK DATA"/>
      <sheetName val="품의서"/>
      <sheetName val="물가시세"/>
      <sheetName val="노임단가"/>
      <sheetName val="단가"/>
      <sheetName val="MACRO(AT)"/>
      <sheetName val="COPY"/>
      <sheetName val="단가조사서"/>
      <sheetName val="MOTOR"/>
      <sheetName val="CB"/>
      <sheetName val="품조정율(97-99)"/>
      <sheetName val="6호기"/>
      <sheetName val="토목내역"/>
      <sheetName val="부하계산서"/>
      <sheetName val="발신정보"/>
      <sheetName val="기계경비일람"/>
      <sheetName val="정부노임단가"/>
      <sheetName val="SRC-B3U2"/>
      <sheetName val="Sheet4"/>
      <sheetName val="을"/>
      <sheetName val="물량표"/>
      <sheetName val="전차선로 물량표"/>
      <sheetName val="Sheet3"/>
      <sheetName val="L_RPTA05_목록"/>
      <sheetName val="일반공사"/>
      <sheetName val="4.2유효폭의 계산"/>
      <sheetName val="대비"/>
      <sheetName val="금액내역서"/>
      <sheetName val="내역서비교"/>
      <sheetName val="설계조건"/>
      <sheetName val="노무비단가"/>
      <sheetName val="자재단가"/>
      <sheetName val="간접비"/>
      <sheetName val="입찰안"/>
      <sheetName val="factor"/>
      <sheetName val="LOPCALC"/>
      <sheetName val="NOMUBI"/>
      <sheetName val="터널조도"/>
      <sheetName val="DATE"/>
      <sheetName val="조도계산서 (도서)"/>
      <sheetName val="인부신상자료"/>
      <sheetName val="선정요령"/>
      <sheetName val="간접"/>
      <sheetName val="tggwan(mac)"/>
      <sheetName val="잡비"/>
      <sheetName val="XL4Poppy"/>
      <sheetName val="견적시담(송포2공구)"/>
      <sheetName val="부표총괄"/>
      <sheetName val="품셈1-26"/>
      <sheetName val="Macro1"/>
      <sheetName val="3련 BOX"/>
      <sheetName val="K"/>
      <sheetName val="Code-&gt;No"/>
      <sheetName val="001"/>
      <sheetName val="단"/>
      <sheetName val="LOOKUP"/>
      <sheetName val="paint mat"/>
      <sheetName val="동결보온"/>
      <sheetName val="할증 "/>
      <sheetName val="건축내역서"/>
      <sheetName val="설산1.나"/>
      <sheetName val="본사S"/>
      <sheetName val="현장지지물물량"/>
      <sheetName val="Y-WORK"/>
      <sheetName val="부하LOAD"/>
      <sheetName val="부하(성남)"/>
      <sheetName val="일위대가목차"/>
      <sheetName val="개요"/>
      <sheetName val="변경실행(2차) "/>
      <sheetName val="산근"/>
      <sheetName val="#REF"/>
      <sheetName val="공사비 내역 (가)"/>
      <sheetName val="LINE_LIST"/>
      <sheetName val="5.소재"/>
      <sheetName val="9GNG운반"/>
      <sheetName val="Sheet17"/>
      <sheetName val="Data&amp;Result"/>
      <sheetName val="A"/>
      <sheetName val="입력정보"/>
      <sheetName val="Data &amp; Result"/>
      <sheetName val="비율-종합"/>
      <sheetName val="적정심사"/>
      <sheetName val="공사비내역서"/>
      <sheetName val="데이타"/>
      <sheetName val="BSD (2)"/>
      <sheetName val="갑지(추정)"/>
      <sheetName val="Languages"/>
      <sheetName val="내역"/>
      <sheetName val="단가비교표"/>
      <sheetName val="전기일위대가"/>
      <sheetName val="두앙"/>
      <sheetName val="토목검측서"/>
      <sheetName val="가시설단위수량"/>
      <sheetName val="SORCE1"/>
      <sheetName val="단위수량"/>
      <sheetName val="별첨2. MEX-PIA"/>
      <sheetName val="별첨1. PTA,PX"/>
      <sheetName val="MEXICO-C"/>
      <sheetName val="M+1"/>
      <sheetName val="현금"/>
      <sheetName val="JUCKEYK"/>
      <sheetName val="wall"/>
      <sheetName val="조도계산"/>
      <sheetName val="세부내역"/>
      <sheetName val="견적내역서"/>
      <sheetName val="SELTDATA"/>
      <sheetName val="SILICATE"/>
      <sheetName val="6PILE  (돌출)"/>
      <sheetName val="코드"/>
      <sheetName val="본사업"/>
      <sheetName val="ilch"/>
      <sheetName val="전기내역서(총계)"/>
      <sheetName val="고객불만율"/>
      <sheetName val="효율&amp;역율"/>
    </sheetNames>
    <definedNames>
      <definedName name="복사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자재단가"/>
      <sheetName val="LX-CAL"/>
      <sheetName val="입찰안"/>
    </sheetNames>
    <sheetDataSet>
      <sheetData sheetId="0" refreshError="1"/>
      <sheetData sheetId="1" refreshError="1">
        <row r="19">
          <cell r="AR19">
            <v>70</v>
          </cell>
          <cell r="AS19">
            <v>4600</v>
          </cell>
        </row>
        <row r="20">
          <cell r="AR20">
            <v>100</v>
          </cell>
          <cell r="AS20">
            <v>9000</v>
          </cell>
        </row>
        <row r="21">
          <cell r="AR21">
            <v>150</v>
          </cell>
          <cell r="AS21">
            <v>14000</v>
          </cell>
        </row>
        <row r="22">
          <cell r="AR22">
            <v>200</v>
          </cell>
          <cell r="AS22">
            <v>20000</v>
          </cell>
        </row>
        <row r="23">
          <cell r="AR23">
            <v>250</v>
          </cell>
          <cell r="AS23">
            <v>25000</v>
          </cell>
        </row>
        <row r="24">
          <cell r="AR24">
            <v>400</v>
          </cell>
          <cell r="AS24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  <sheetName val="실행철강하도"/>
      <sheetName val="ILWIPOH"/>
      <sheetName val="터널조도"/>
      <sheetName val="전선 및 전선관"/>
      <sheetName val="SELTDATA"/>
      <sheetName val="BID"/>
      <sheetName val="조도계산서 (도서)"/>
      <sheetName val="부하계산서"/>
      <sheetName val="#REF"/>
      <sheetName val="COPING"/>
      <sheetName val="MOTOR"/>
      <sheetName val="입찰"/>
      <sheetName val="현경"/>
      <sheetName val="내역서"/>
      <sheetName val="수안보-MBR1"/>
      <sheetName val="Graph (LGEN)"/>
      <sheetName val="out_prog"/>
      <sheetName val="선적schedule (2)"/>
      <sheetName val="단면치수"/>
      <sheetName val="정부노임단가"/>
      <sheetName val="물량표"/>
      <sheetName val="동해title"/>
      <sheetName val="옹벽"/>
      <sheetName val="역T형"/>
      <sheetName val="기자재비"/>
      <sheetName val="토사(PE)"/>
      <sheetName val="자압"/>
      <sheetName val="와동25-3(변경)"/>
      <sheetName val="JUCK"/>
      <sheetName val="Sheet2"/>
      <sheetName val="품셈TABLE"/>
      <sheetName val="현금"/>
      <sheetName val="ENE-CAL 1"/>
      <sheetName val="DATE"/>
      <sheetName val="입찰안"/>
      <sheetName val="IW-LIST"/>
      <sheetName val="Macro(차단기)"/>
      <sheetName val="CONCRETE"/>
      <sheetName val="Total"/>
      <sheetName val="중기일위대가"/>
      <sheetName val="일위대가"/>
      <sheetName val="조명율표"/>
      <sheetName val="N賃率-職"/>
      <sheetName val="매입"/>
      <sheetName val="내역"/>
      <sheetName val="1을"/>
      <sheetName val="투찰"/>
      <sheetName val="노무비 근거"/>
      <sheetName val="부하(성남)"/>
      <sheetName val="산출근거"/>
      <sheetName val="부하LOAD"/>
      <sheetName val="조명일위"/>
      <sheetName val="DATA"/>
      <sheetName val="감가상각"/>
      <sheetName val="데이타"/>
      <sheetName val="회로내역(승인)"/>
      <sheetName val="L형 옹벽"/>
      <sheetName val="5.단가대비표"/>
      <sheetName val="재료비"/>
    </sheetNames>
    <sheetDataSet>
      <sheetData sheetId="0"/>
      <sheetData sheetId="1" refreshError="1">
        <row r="1">
          <cell r="A1" t="str">
            <v>기사1급</v>
          </cell>
          <cell r="B1">
            <v>60899</v>
          </cell>
        </row>
        <row r="2">
          <cell r="A2" t="str">
            <v>계장공</v>
          </cell>
          <cell r="B2">
            <v>53782</v>
          </cell>
        </row>
        <row r="3">
          <cell r="A3" t="str">
            <v>고압케이블공</v>
          </cell>
          <cell r="B3">
            <v>64085</v>
          </cell>
        </row>
        <row r="4">
          <cell r="A4" t="str">
            <v>내선전공</v>
          </cell>
          <cell r="B4">
            <v>48028</v>
          </cell>
        </row>
        <row r="5">
          <cell r="A5" t="str">
            <v>무선안테나공</v>
          </cell>
          <cell r="B5">
            <v>108316</v>
          </cell>
        </row>
        <row r="6">
          <cell r="A6" t="str">
            <v>배관공</v>
          </cell>
          <cell r="B6">
            <v>48933</v>
          </cell>
        </row>
        <row r="7">
          <cell r="A7" t="str">
            <v>배전전공</v>
          </cell>
          <cell r="B7">
            <v>146386</v>
          </cell>
        </row>
        <row r="8">
          <cell r="A8" t="str">
            <v>보통인부</v>
          </cell>
          <cell r="B8">
            <v>31866</v>
          </cell>
        </row>
        <row r="9">
          <cell r="A9" t="str">
            <v>비계공</v>
          </cell>
          <cell r="B9">
            <v>67869</v>
          </cell>
        </row>
        <row r="10">
          <cell r="A10" t="str">
            <v>저압케이블공</v>
          </cell>
          <cell r="B10">
            <v>61343</v>
          </cell>
        </row>
        <row r="11">
          <cell r="A11" t="str">
            <v>통신내선공</v>
          </cell>
          <cell r="B11">
            <v>62228</v>
          </cell>
        </row>
        <row r="12">
          <cell r="A12" t="str">
            <v>통신설비공</v>
          </cell>
          <cell r="B12">
            <v>63014</v>
          </cell>
        </row>
        <row r="13">
          <cell r="A13" t="str">
            <v>통신외선공</v>
          </cell>
          <cell r="B13">
            <v>69427</v>
          </cell>
        </row>
        <row r="14">
          <cell r="A14" t="str">
            <v>통신케이블공</v>
          </cell>
          <cell r="B14">
            <v>73494</v>
          </cell>
        </row>
        <row r="15">
          <cell r="A15" t="str">
            <v>특고케이블공</v>
          </cell>
          <cell r="B15">
            <v>87304</v>
          </cell>
        </row>
        <row r="16">
          <cell r="A16" t="str">
            <v>특별인부</v>
          </cell>
          <cell r="B16">
            <v>49575</v>
          </cell>
        </row>
        <row r="17">
          <cell r="A17" t="str">
            <v>프랜트전공</v>
          </cell>
          <cell r="B17">
            <v>55122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Project Brief"/>
      <sheetName val="PROPOSAL"/>
      <sheetName val="FIELD OVERHEAD"/>
      <sheetName val="F-E,YEARLY COMPOUND INTEREST"/>
      <sheetName val="SUMMARY"/>
      <sheetName val="0001"/>
      <sheetName val="0002"/>
      <sheetName val="0003"/>
      <sheetName val="0004"/>
      <sheetName val="0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건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공사원가"/>
      <sheetName val="원가계산서(역곡)"/>
      <sheetName val="도급총공사비"/>
      <sheetName val="공사비집계표"/>
      <sheetName val="공사비총괄표"/>
      <sheetName val="한전위탁공사비"/>
      <sheetName val="인입선로공사"/>
      <sheetName val="수배전반 설비공사"/>
      <sheetName val="케이블 포설공사"/>
      <sheetName val="전선로 설치공사"/>
      <sheetName val="전등 및 전열설비"/>
      <sheetName val="접지 및 피뢰설비"/>
      <sheetName val="방송 설비"/>
      <sheetName val="전화 설비"/>
      <sheetName val="시계설비"/>
      <sheetName val="TV 설비"/>
      <sheetName val="화재 탐지 설비"/>
      <sheetName val="옥외통신설비공사"/>
      <sheetName val="옥외보안등공사"/>
      <sheetName val="일위집계"/>
      <sheetName val="일위대가"/>
      <sheetName val="자재"/>
      <sheetName val="자재(일위대가)"/>
      <sheetName val="등주설치(5~7M)"/>
      <sheetName val="등주설치(8M)"/>
      <sheetName val="견적"/>
      <sheetName val="산출서 "/>
      <sheetName val="노무비"/>
      <sheetName val="인공산출"/>
      <sheetName val="예비품 "/>
      <sheetName val="특수공구"/>
      <sheetName val="자재단가"/>
      <sheetName val="SP-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화회선 (2)"/>
      <sheetName val="표 지"/>
      <sheetName val="발전기(갑)"/>
      <sheetName val="발전기(을)"/>
      <sheetName val="변압기"/>
      <sheetName val="간 선"/>
      <sheetName val="일반부하"/>
      <sheetName val="동력부하"/>
      <sheetName val="조도 "/>
      <sheetName val="전화회선"/>
      <sheetName val="전관방송"/>
      <sheetName val="Macro(차단기)"/>
      <sheetName val="laroux1"/>
      <sheetName val="연수구보건소"/>
      <sheetName val="98지급계획"/>
      <sheetName val="조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치판정"/>
      <sheetName val="1"/>
      <sheetName val="2"/>
      <sheetName val="성원"/>
      <sheetName val="신성을지"/>
      <sheetName val="심우갑"/>
      <sheetName val="심우을"/>
      <sheetName val="일위대가표"/>
      <sheetName val="단가조사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대치판정"/>
    </sheetNames>
    <sheetDataSet>
      <sheetData sheetId="0" refreshError="1"/>
      <sheetData sheetId="1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VXXX"/>
      <sheetName val="갑지1"/>
      <sheetName val="갑지2"/>
      <sheetName val="원가"/>
      <sheetName val="집계"/>
      <sheetName val="내역"/>
      <sheetName val="일위"/>
      <sheetName val="가로등기초대"/>
      <sheetName val="점멸기기초"/>
      <sheetName val="대관"/>
      <sheetName val="사급"/>
      <sheetName val="관급"/>
      <sheetName val="수량(총괄)"/>
      <sheetName val="수량기초"/>
      <sheetName val="공량"/>
      <sheetName val="단가"/>
      <sheetName val="부하계산"/>
      <sheetName val="부목"/>
      <sheetName val="간지"/>
      <sheetName val="갑지"/>
      <sheetName val="소총괄"/>
      <sheetName val="내1"/>
      <sheetName val="내2"/>
      <sheetName val="내3"/>
      <sheetName val="내4"/>
      <sheetName val="내5"/>
      <sheetName val="사급자재"/>
      <sheetName val="터파기"/>
      <sheetName val="수1"/>
      <sheetName val="수2"/>
      <sheetName val="수3"/>
      <sheetName val="수4"/>
      <sheetName val="수5"/>
      <sheetName val="공1"/>
      <sheetName val="공2"/>
      <sheetName val="공3"/>
      <sheetName val="공4"/>
      <sheetName val="공5"/>
      <sheetName val="Sheet1"/>
      <sheetName val="수량산출"/>
      <sheetName val="_x0000_"/>
      <sheetName val="내역갑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일위대가(가설)"/>
      <sheetName val="횡배수관토공수량"/>
      <sheetName val="40총괄"/>
      <sheetName val="40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 및 재료비"/>
      <sheetName val="중기사용료"/>
      <sheetName val="중기사용료산출근거"/>
      <sheetName val="Sheet1"/>
      <sheetName val="단가산출1"/>
      <sheetName val="단가산출2"/>
      <sheetName val="일위대가"/>
      <sheetName val="일위대가data"/>
      <sheetName val="이름표"/>
      <sheetName val="일위대가 (2)"/>
      <sheetName val="일위대가(가설)"/>
      <sheetName val="단가"/>
      <sheetName val="시설물일위"/>
      <sheetName val="매인"/>
      <sheetName val="터널조도"/>
      <sheetName val="부하계산서"/>
      <sheetName val="데이타"/>
      <sheetName val="식재인부"/>
      <sheetName val="수량산출"/>
      <sheetName val="품셈"/>
      <sheetName val="대목"/>
      <sheetName val="2001단가계약(건설공사)"/>
      <sheetName val="표지 (2)"/>
      <sheetName val="2009노임(공사)"/>
      <sheetName val="수량산출서"/>
      <sheetName val="수량집계표"/>
      <sheetName val="b_balju_cho"/>
      <sheetName val="단가비교표"/>
      <sheetName val="Sales Comparison"/>
      <sheetName val="I一般比"/>
      <sheetName val="수목데이타"/>
      <sheetName val="조명율표"/>
      <sheetName val="수로BOX"/>
      <sheetName val="2"/>
      <sheetName val="과세내역(세부)"/>
      <sheetName val="하조서"/>
      <sheetName val="공사개요"/>
      <sheetName val="노임단가"/>
      <sheetName val="단가조사"/>
      <sheetName val="DATA"/>
      <sheetName val="공사설계서"/>
    </sheetNames>
    <sheetDataSet>
      <sheetData sheetId="0" refreshError="1">
        <row r="34">
          <cell r="U34">
            <v>276.44</v>
          </cell>
        </row>
        <row r="39">
          <cell r="U39">
            <v>204000</v>
          </cell>
        </row>
        <row r="72">
          <cell r="AA72">
            <v>56840</v>
          </cell>
        </row>
        <row r="143">
          <cell r="S143">
            <v>900</v>
          </cell>
        </row>
        <row r="144">
          <cell r="S144">
            <v>1372</v>
          </cell>
        </row>
        <row r="145">
          <cell r="S145">
            <v>499.6</v>
          </cell>
        </row>
        <row r="170">
          <cell r="S170">
            <v>5856</v>
          </cell>
        </row>
        <row r="171">
          <cell r="S171">
            <v>264705</v>
          </cell>
        </row>
        <row r="172">
          <cell r="S172">
            <v>450</v>
          </cell>
        </row>
        <row r="173">
          <cell r="S173">
            <v>668</v>
          </cell>
        </row>
        <row r="215">
          <cell r="S215">
            <v>1370</v>
          </cell>
        </row>
      </sheetData>
      <sheetData sheetId="1"/>
      <sheetData sheetId="2" refreshError="1">
        <row r="20">
          <cell r="G20">
            <v>4631</v>
          </cell>
        </row>
        <row r="24">
          <cell r="G24">
            <v>0</v>
          </cell>
        </row>
        <row r="28">
          <cell r="G28">
            <v>0</v>
          </cell>
        </row>
        <row r="95">
          <cell r="G95">
            <v>4659</v>
          </cell>
        </row>
        <row r="99">
          <cell r="G99">
            <v>9868</v>
          </cell>
        </row>
        <row r="103">
          <cell r="G103">
            <v>11928</v>
          </cell>
        </row>
        <row r="155">
          <cell r="G155">
            <v>3763</v>
          </cell>
        </row>
        <row r="159">
          <cell r="G159">
            <v>11060</v>
          </cell>
        </row>
        <row r="163">
          <cell r="G163">
            <v>6759</v>
          </cell>
        </row>
        <row r="215">
          <cell r="G215">
            <v>10938</v>
          </cell>
        </row>
        <row r="219">
          <cell r="G219">
            <v>19113</v>
          </cell>
        </row>
        <row r="223">
          <cell r="G223">
            <v>5605</v>
          </cell>
        </row>
        <row r="245">
          <cell r="G245">
            <v>1228</v>
          </cell>
        </row>
        <row r="249">
          <cell r="G249">
            <v>9868</v>
          </cell>
        </row>
        <row r="253">
          <cell r="G253">
            <v>7035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V"/>
      <sheetName val="DATA1"/>
      <sheetName val="정보센타"/>
      <sheetName val="부하계산서"/>
      <sheetName val="인입공사"/>
      <sheetName val="단가 및 재료비"/>
      <sheetName val="중기사용료산출근거"/>
    </sheetNames>
    <sheetDataSet>
      <sheetData sheetId="0"/>
      <sheetData sheetId="1"/>
      <sheetData sheetId="2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CAR"/>
      <sheetName val="90톤전기"/>
      <sheetName val="영창악기"/>
      <sheetName val="공장대비"/>
      <sheetName val="공장대비2"/>
      <sheetName val="정공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,목차"/>
      <sheetName val="설계서"/>
      <sheetName val="원가"/>
      <sheetName val="내역"/>
      <sheetName val="일위"/>
      <sheetName val="수량(집계)"/>
      <sheetName val="공량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 제출"/>
      <sheetName val="내역서 작성"/>
      <sheetName val="공사원가계산서"/>
      <sheetName val="총괄표"/>
      <sheetName val="기성검사원"/>
      <sheetName val="관급자재"/>
      <sheetName val="산출양식 (시멘트,모래)"/>
      <sheetName val="수량산출"/>
      <sheetName val="수량집계표"/>
      <sheetName val="한자수치"/>
      <sheetName val="안전관리총괄표 "/>
      <sheetName val="표지"/>
      <sheetName val="기성현황"/>
      <sheetName val="기성검사보고"/>
      <sheetName val="시험총괄표"/>
      <sheetName val="석공사수량"/>
      <sheetName val="ELEV공정"/>
      <sheetName val="산출양식"/>
      <sheetName val="Module2"/>
      <sheetName val="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내역서 제출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견적단가"/>
      <sheetName val="노임단가"/>
      <sheetName val="관급자재집계"/>
      <sheetName val="Sheet3"/>
    </sheetNames>
    <sheetDataSet>
      <sheetData sheetId="0"/>
      <sheetData sheetId="1">
        <row r="3">
          <cell r="B3" t="str">
            <v>고정차고 전기실</v>
          </cell>
        </row>
        <row r="4">
          <cell r="A4" t="str">
            <v>고압반HV-1(DS-AS)</v>
          </cell>
          <cell r="B4" t="str">
            <v>고압반</v>
          </cell>
          <cell r="C4" t="str">
            <v>HV-1(DS-AS)</v>
          </cell>
          <cell r="D4" t="str">
            <v>면</v>
          </cell>
        </row>
        <row r="5">
          <cell r="A5" t="str">
            <v>고압반HV-2(DS-AS)</v>
          </cell>
          <cell r="B5" t="str">
            <v>고압반</v>
          </cell>
          <cell r="C5" t="str">
            <v>HV-2(DS-AS)</v>
          </cell>
          <cell r="D5" t="str">
            <v>면</v>
          </cell>
        </row>
        <row r="6">
          <cell r="A6" t="str">
            <v>고압반HV-3(DS-AS)</v>
          </cell>
          <cell r="B6" t="str">
            <v>고압반</v>
          </cell>
          <cell r="C6" t="str">
            <v>HV-3(DS-AS)</v>
          </cell>
          <cell r="D6" t="str">
            <v>면</v>
          </cell>
        </row>
        <row r="7">
          <cell r="A7" t="str">
            <v>고압반HV-4(DS-AS)</v>
          </cell>
          <cell r="B7" t="str">
            <v>고압반</v>
          </cell>
          <cell r="C7" t="str">
            <v>HV-4(DS-AS)</v>
          </cell>
          <cell r="D7" t="str">
            <v>면</v>
          </cell>
        </row>
        <row r="8">
          <cell r="A8" t="str">
            <v>고압반HV-5(DS-AS)</v>
          </cell>
          <cell r="B8" t="str">
            <v>고압반</v>
          </cell>
          <cell r="C8" t="str">
            <v>HV-5(DS-AS)</v>
          </cell>
          <cell r="D8" t="str">
            <v>면</v>
          </cell>
        </row>
        <row r="9">
          <cell r="A9" t="str">
            <v>고압반HV-6(AS)</v>
          </cell>
          <cell r="B9" t="str">
            <v>고압반</v>
          </cell>
          <cell r="C9" t="str">
            <v>HV-6(AS)</v>
          </cell>
          <cell r="D9" t="str">
            <v>면</v>
          </cell>
        </row>
        <row r="10">
          <cell r="A10" t="str">
            <v>변압기반TR-1 3상 100KVA 220V</v>
          </cell>
          <cell r="B10" t="str">
            <v>변압기반</v>
          </cell>
          <cell r="C10" t="str">
            <v>TR-1 3상 100KVA 220V</v>
          </cell>
          <cell r="D10" t="str">
            <v>면</v>
          </cell>
        </row>
        <row r="11">
          <cell r="A11" t="str">
            <v>변압기반TR-2 3상 200KVA 380/220V</v>
          </cell>
          <cell r="B11" t="str">
            <v>변압기반</v>
          </cell>
          <cell r="C11" t="str">
            <v>TR-2 3상 200KVA 380/220V</v>
          </cell>
          <cell r="D11" t="str">
            <v>면</v>
          </cell>
        </row>
        <row r="12">
          <cell r="A12" t="str">
            <v>변압기반TR-3 3상 100KVA 220V</v>
          </cell>
          <cell r="B12" t="str">
            <v>변압기반</v>
          </cell>
          <cell r="C12" t="str">
            <v>TR-3 3상 100KVA 220V</v>
          </cell>
          <cell r="D12" t="str">
            <v>면</v>
          </cell>
        </row>
        <row r="13">
          <cell r="A13" t="str">
            <v>변압기반TR-4  3상 200KVA 380/220V</v>
          </cell>
          <cell r="B13" t="str">
            <v>변압기반</v>
          </cell>
          <cell r="C13" t="str">
            <v>TR-4  3상 200KVA 380/220V</v>
          </cell>
          <cell r="D13" t="str">
            <v>면</v>
          </cell>
        </row>
        <row r="14">
          <cell r="A14" t="str">
            <v>변압기반TR-5 3상 300KVA 440V</v>
          </cell>
          <cell r="B14" t="str">
            <v>변압기반</v>
          </cell>
          <cell r="C14" t="str">
            <v>TR-5 3상 300KVA 440V</v>
          </cell>
          <cell r="D14" t="str">
            <v>면</v>
          </cell>
        </row>
        <row r="15">
          <cell r="A15" t="str">
            <v>저압반LV-1</v>
          </cell>
          <cell r="B15" t="str">
            <v>저압반</v>
          </cell>
          <cell r="C15" t="str">
            <v>LV-1</v>
          </cell>
          <cell r="D15" t="str">
            <v>면</v>
          </cell>
        </row>
        <row r="16">
          <cell r="A16" t="str">
            <v>저압반LV-2</v>
          </cell>
          <cell r="B16" t="str">
            <v>저압반</v>
          </cell>
          <cell r="C16" t="str">
            <v>LV-2</v>
          </cell>
          <cell r="D16" t="str">
            <v>면</v>
          </cell>
        </row>
        <row r="17">
          <cell r="A17" t="str">
            <v>저압반LV-3</v>
          </cell>
          <cell r="B17" t="str">
            <v>저압반</v>
          </cell>
          <cell r="C17" t="str">
            <v>LV-3</v>
          </cell>
          <cell r="D17" t="str">
            <v>면</v>
          </cell>
        </row>
        <row r="19">
          <cell r="A19" t="str">
            <v>분전반L-1A</v>
          </cell>
          <cell r="B19" t="str">
            <v>분전반</v>
          </cell>
          <cell r="C19" t="str">
            <v>L-1A</v>
          </cell>
          <cell r="D19" t="str">
            <v>면</v>
          </cell>
          <cell r="E19">
            <v>1213096</v>
          </cell>
          <cell r="F19" t="str">
            <v>신화전기</v>
          </cell>
          <cell r="G19">
            <v>1238286</v>
          </cell>
          <cell r="H19" t="str">
            <v>진영중전기</v>
          </cell>
          <cell r="I19">
            <v>1228886</v>
          </cell>
          <cell r="J19" t="str">
            <v>수화테크</v>
          </cell>
          <cell r="K19">
            <v>1213096</v>
          </cell>
        </row>
        <row r="20">
          <cell r="A20" t="str">
            <v>분전반L-1B</v>
          </cell>
          <cell r="B20" t="str">
            <v>분전반</v>
          </cell>
          <cell r="C20" t="str">
            <v>L-1B</v>
          </cell>
          <cell r="D20" t="str">
            <v>면</v>
          </cell>
          <cell r="E20">
            <v>1464796</v>
          </cell>
          <cell r="F20" t="str">
            <v>신화전기</v>
          </cell>
          <cell r="G20">
            <v>1495146</v>
          </cell>
          <cell r="H20" t="str">
            <v>진영중전기</v>
          </cell>
          <cell r="I20">
            <v>1483526</v>
          </cell>
          <cell r="J20" t="str">
            <v>수화테크</v>
          </cell>
          <cell r="K20">
            <v>1464796</v>
          </cell>
        </row>
        <row r="21">
          <cell r="A21" t="str">
            <v>분전반L-1C</v>
          </cell>
          <cell r="B21" t="str">
            <v>분전반</v>
          </cell>
          <cell r="C21" t="str">
            <v>L-1C</v>
          </cell>
          <cell r="D21" t="str">
            <v>면</v>
          </cell>
          <cell r="E21">
            <v>1354641</v>
          </cell>
          <cell r="F21" t="str">
            <v>신화전기</v>
          </cell>
          <cell r="G21">
            <v>1382661</v>
          </cell>
          <cell r="H21" t="str">
            <v>진영중전기</v>
          </cell>
          <cell r="I21">
            <v>1372061</v>
          </cell>
          <cell r="J21" t="str">
            <v>수화테크</v>
          </cell>
          <cell r="K21">
            <v>1354641</v>
          </cell>
        </row>
        <row r="22">
          <cell r="A22" t="str">
            <v>분전반L-2A</v>
          </cell>
          <cell r="B22" t="str">
            <v>분전반</v>
          </cell>
          <cell r="C22" t="str">
            <v>L-2A</v>
          </cell>
          <cell r="D22" t="str">
            <v>면</v>
          </cell>
          <cell r="E22">
            <v>1046031</v>
          </cell>
          <cell r="F22" t="str">
            <v>신화전기</v>
          </cell>
          <cell r="G22">
            <v>1067551</v>
          </cell>
          <cell r="H22" t="str">
            <v>진영중전기</v>
          </cell>
          <cell r="I22">
            <v>1059651</v>
          </cell>
          <cell r="J22" t="str">
            <v>수화테크</v>
          </cell>
          <cell r="K22">
            <v>1046031</v>
          </cell>
        </row>
        <row r="23">
          <cell r="A23" t="str">
            <v>분전반L-2B,2C</v>
          </cell>
          <cell r="B23" t="str">
            <v>분전반</v>
          </cell>
          <cell r="C23" t="str">
            <v>L-2B,2C</v>
          </cell>
          <cell r="D23" t="str">
            <v>면</v>
          </cell>
          <cell r="E23">
            <v>1192877</v>
          </cell>
          <cell r="F23" t="str">
            <v>신화전기</v>
          </cell>
          <cell r="G23">
            <v>1217847</v>
          </cell>
          <cell r="H23" t="str">
            <v>진영중전기</v>
          </cell>
          <cell r="I23">
            <v>1208447</v>
          </cell>
          <cell r="J23" t="str">
            <v>수화테크</v>
          </cell>
          <cell r="K23">
            <v>1192877</v>
          </cell>
        </row>
        <row r="24">
          <cell r="A24" t="str">
            <v>분전반P-1A</v>
          </cell>
          <cell r="B24" t="str">
            <v>분전반</v>
          </cell>
          <cell r="C24" t="str">
            <v>P-1A</v>
          </cell>
          <cell r="D24" t="str">
            <v>면</v>
          </cell>
          <cell r="E24">
            <v>895884</v>
          </cell>
          <cell r="F24" t="str">
            <v>신화전기</v>
          </cell>
          <cell r="G24">
            <v>914474</v>
          </cell>
          <cell r="H24" t="str">
            <v>진영중전기</v>
          </cell>
          <cell r="I24">
            <v>907754</v>
          </cell>
          <cell r="J24" t="str">
            <v>수화테크</v>
          </cell>
          <cell r="K24">
            <v>895884</v>
          </cell>
        </row>
        <row r="25">
          <cell r="A25" t="str">
            <v>분전반P-1B</v>
          </cell>
          <cell r="B25" t="str">
            <v>분전반</v>
          </cell>
          <cell r="C25" t="str">
            <v>P-1B</v>
          </cell>
          <cell r="D25" t="str">
            <v>면</v>
          </cell>
          <cell r="E25">
            <v>1346290</v>
          </cell>
          <cell r="F25" t="str">
            <v>신화전기</v>
          </cell>
          <cell r="G25">
            <v>1374310</v>
          </cell>
          <cell r="H25" t="str">
            <v>진영중전기</v>
          </cell>
          <cell r="I25">
            <v>1364110</v>
          </cell>
          <cell r="J25" t="str">
            <v>수화테크</v>
          </cell>
          <cell r="K25">
            <v>1346290</v>
          </cell>
        </row>
        <row r="26">
          <cell r="A26" t="str">
            <v>분전반P-1C</v>
          </cell>
          <cell r="B26" t="str">
            <v>분전반</v>
          </cell>
          <cell r="C26" t="str">
            <v>P-1C</v>
          </cell>
          <cell r="D26" t="str">
            <v>면</v>
          </cell>
          <cell r="E26">
            <v>1009039</v>
          </cell>
          <cell r="F26" t="str">
            <v>신화전기</v>
          </cell>
          <cell r="G26">
            <v>1029949</v>
          </cell>
          <cell r="H26" t="str">
            <v>진영중전기</v>
          </cell>
          <cell r="I26">
            <v>1022249</v>
          </cell>
          <cell r="J26" t="str">
            <v>수화테크</v>
          </cell>
          <cell r="K26">
            <v>1009039</v>
          </cell>
        </row>
        <row r="27">
          <cell r="A27" t="str">
            <v>분전반P-J</v>
          </cell>
          <cell r="B27" t="str">
            <v>분전반</v>
          </cell>
          <cell r="C27" t="str">
            <v>P-J</v>
          </cell>
          <cell r="D27" t="str">
            <v>면</v>
          </cell>
          <cell r="E27">
            <v>890474</v>
          </cell>
          <cell r="F27" t="str">
            <v>신화전기</v>
          </cell>
          <cell r="G27">
            <v>844714</v>
          </cell>
          <cell r="H27" t="str">
            <v>진영중전기</v>
          </cell>
          <cell r="I27">
            <v>899484</v>
          </cell>
          <cell r="J27" t="str">
            <v>수화테크</v>
          </cell>
          <cell r="K27">
            <v>844714</v>
          </cell>
        </row>
        <row r="28">
          <cell r="A28" t="str">
            <v>분전반P-2A,2B</v>
          </cell>
          <cell r="B28" t="str">
            <v>분전반</v>
          </cell>
          <cell r="C28" t="str">
            <v>P-2A,2B</v>
          </cell>
          <cell r="D28" t="str">
            <v>면</v>
          </cell>
          <cell r="E28">
            <v>1085300</v>
          </cell>
          <cell r="F28" t="str">
            <v>신화전기</v>
          </cell>
          <cell r="G28">
            <v>1107820</v>
          </cell>
          <cell r="H28" t="str">
            <v>진영중전기</v>
          </cell>
          <cell r="I28">
            <v>1099620</v>
          </cell>
          <cell r="J28" t="str">
            <v>수화테크</v>
          </cell>
          <cell r="K28">
            <v>1085300</v>
          </cell>
        </row>
        <row r="29">
          <cell r="A29" t="str">
            <v>분전반P-2C</v>
          </cell>
          <cell r="B29" t="str">
            <v>분전반</v>
          </cell>
          <cell r="C29" t="str">
            <v>P-2C</v>
          </cell>
          <cell r="D29" t="str">
            <v>면</v>
          </cell>
          <cell r="E29">
            <v>1209911</v>
          </cell>
          <cell r="F29" t="str">
            <v>신화전기</v>
          </cell>
          <cell r="G29">
            <v>1234831</v>
          </cell>
          <cell r="H29" t="str">
            <v>진영중전기</v>
          </cell>
          <cell r="I29">
            <v>1225831</v>
          </cell>
          <cell r="J29" t="str">
            <v>수화테크</v>
          </cell>
          <cell r="K29">
            <v>1209911</v>
          </cell>
        </row>
        <row r="30">
          <cell r="A30" t="str">
            <v>분전반LC-1A,1C</v>
          </cell>
          <cell r="B30" t="str">
            <v>분전반</v>
          </cell>
          <cell r="C30" t="str">
            <v>LC-1A,1C</v>
          </cell>
          <cell r="D30" t="str">
            <v>면</v>
          </cell>
          <cell r="E30">
            <v>1312511</v>
          </cell>
          <cell r="F30" t="str">
            <v>신화전기</v>
          </cell>
          <cell r="G30">
            <v>1340171</v>
          </cell>
          <cell r="H30" t="str">
            <v>진영중전기</v>
          </cell>
          <cell r="I30">
            <v>1330171</v>
          </cell>
          <cell r="J30" t="str">
            <v>수화테크</v>
          </cell>
          <cell r="K30">
            <v>1312511</v>
          </cell>
        </row>
        <row r="31">
          <cell r="A31" t="str">
            <v>분전반LC-1B</v>
          </cell>
          <cell r="B31" t="str">
            <v>분전반</v>
          </cell>
          <cell r="C31" t="str">
            <v>LC-1B</v>
          </cell>
          <cell r="D31" t="str">
            <v>면</v>
          </cell>
          <cell r="E31">
            <v>1566934</v>
          </cell>
          <cell r="F31" t="str">
            <v>신화전기</v>
          </cell>
          <cell r="G31">
            <v>1599494</v>
          </cell>
          <cell r="H31" t="str">
            <v>진영중전기</v>
          </cell>
          <cell r="I31">
            <v>1587694</v>
          </cell>
          <cell r="J31" t="str">
            <v>수화테크</v>
          </cell>
          <cell r="K31">
            <v>1566934</v>
          </cell>
        </row>
        <row r="32">
          <cell r="A32" t="str">
            <v>분전반LC-1D</v>
          </cell>
          <cell r="B32" t="str">
            <v>분전반</v>
          </cell>
          <cell r="C32" t="str">
            <v>LC-1D</v>
          </cell>
          <cell r="D32" t="str">
            <v>면</v>
          </cell>
          <cell r="E32">
            <v>1253809</v>
          </cell>
          <cell r="F32" t="str">
            <v>신화전기</v>
          </cell>
          <cell r="G32">
            <v>1280269</v>
          </cell>
          <cell r="H32" t="str">
            <v>진영중전기</v>
          </cell>
          <cell r="I32">
            <v>1270869</v>
          </cell>
          <cell r="J32" t="str">
            <v>수화테크</v>
          </cell>
          <cell r="K32">
            <v>1253809</v>
          </cell>
        </row>
        <row r="33">
          <cell r="A33" t="str">
            <v>분전반LC-P</v>
          </cell>
          <cell r="B33" t="str">
            <v>분전반</v>
          </cell>
          <cell r="C33" t="str">
            <v>LC-P</v>
          </cell>
          <cell r="D33" t="str">
            <v>면</v>
          </cell>
          <cell r="E33">
            <v>1152611</v>
          </cell>
          <cell r="F33" t="str">
            <v>신화전기</v>
          </cell>
          <cell r="G33">
            <v>1177671</v>
          </cell>
          <cell r="H33" t="str">
            <v>진영중전기</v>
          </cell>
          <cell r="I33">
            <v>1168301</v>
          </cell>
          <cell r="J33" t="str">
            <v>수화테크</v>
          </cell>
          <cell r="K33">
            <v>1152611</v>
          </cell>
        </row>
        <row r="34">
          <cell r="A34" t="str">
            <v>분전반LC-P1</v>
          </cell>
          <cell r="B34" t="str">
            <v>분전반</v>
          </cell>
          <cell r="C34" t="str">
            <v>LC-P1</v>
          </cell>
          <cell r="D34" t="str">
            <v>면</v>
          </cell>
          <cell r="E34">
            <v>133584</v>
          </cell>
          <cell r="F34" t="str">
            <v>신화전기</v>
          </cell>
          <cell r="G34">
            <v>136384</v>
          </cell>
          <cell r="H34" t="str">
            <v>진영중전기</v>
          </cell>
          <cell r="I34">
            <v>135384</v>
          </cell>
          <cell r="J34" t="str">
            <v>수화테크</v>
          </cell>
          <cell r="K34">
            <v>133584</v>
          </cell>
        </row>
        <row r="35">
          <cell r="A35" t="str">
            <v>분전반LC-C</v>
          </cell>
          <cell r="B35" t="str">
            <v>분전반</v>
          </cell>
          <cell r="C35" t="str">
            <v>LC-C</v>
          </cell>
          <cell r="D35" t="str">
            <v>면</v>
          </cell>
          <cell r="E35">
            <v>237870</v>
          </cell>
          <cell r="F35" t="str">
            <v>신화전기</v>
          </cell>
          <cell r="G35">
            <v>263370</v>
          </cell>
          <cell r="H35" t="str">
            <v>진영중전기</v>
          </cell>
          <cell r="I35">
            <v>241370</v>
          </cell>
          <cell r="J35" t="str">
            <v>수화테크</v>
          </cell>
          <cell r="K35">
            <v>237870</v>
          </cell>
        </row>
        <row r="36">
          <cell r="A36" t="str">
            <v>분전반LC-W1,W1A,W2A</v>
          </cell>
          <cell r="B36" t="str">
            <v>분전반</v>
          </cell>
          <cell r="C36" t="str">
            <v>LC-W1,W1A,W2A</v>
          </cell>
          <cell r="D36" t="str">
            <v>면</v>
          </cell>
          <cell r="E36">
            <v>133077</v>
          </cell>
          <cell r="F36" t="str">
            <v>신화전기</v>
          </cell>
          <cell r="G36">
            <v>136077</v>
          </cell>
          <cell r="H36" t="str">
            <v>진영중전기</v>
          </cell>
          <cell r="I36">
            <v>135077</v>
          </cell>
          <cell r="J36" t="str">
            <v>수화테크</v>
          </cell>
          <cell r="K36">
            <v>133077</v>
          </cell>
        </row>
        <row r="37">
          <cell r="A37" t="str">
            <v>분전반LC-H1A,H2A,H3A</v>
          </cell>
          <cell r="B37" t="str">
            <v>분전반</v>
          </cell>
          <cell r="C37" t="str">
            <v>LC-H1A,H2A,H3A</v>
          </cell>
          <cell r="D37" t="str">
            <v>면</v>
          </cell>
          <cell r="E37">
            <v>150823</v>
          </cell>
          <cell r="F37" t="str">
            <v>신화전기</v>
          </cell>
          <cell r="G37">
            <v>154123</v>
          </cell>
          <cell r="H37" t="str">
            <v>진영중전기</v>
          </cell>
          <cell r="I37">
            <v>135077</v>
          </cell>
          <cell r="J37" t="str">
            <v>수화테크</v>
          </cell>
          <cell r="K37">
            <v>135077</v>
          </cell>
        </row>
        <row r="38">
          <cell r="A38" t="str">
            <v>MCCB BOXMCCB 4P 50/30AT</v>
          </cell>
          <cell r="B38" t="str">
            <v>MCCB BOX</v>
          </cell>
          <cell r="C38" t="str">
            <v>MCCB 4P 50/30AT</v>
          </cell>
          <cell r="D38" t="str">
            <v>면</v>
          </cell>
          <cell r="E38">
            <v>87100</v>
          </cell>
          <cell r="F38" t="str">
            <v>신화전기</v>
          </cell>
          <cell r="G38">
            <v>94900</v>
          </cell>
          <cell r="H38" t="str">
            <v>진영중전기</v>
          </cell>
          <cell r="I38">
            <v>88400</v>
          </cell>
          <cell r="J38" t="str">
            <v>수화테크</v>
          </cell>
          <cell r="K38">
            <v>87100</v>
          </cell>
        </row>
        <row r="39">
          <cell r="A39" t="str">
            <v>MCCB BOXMCCB 4P 50/40AT</v>
          </cell>
          <cell r="B39" t="str">
            <v>MCCB BOX</v>
          </cell>
          <cell r="C39" t="str">
            <v>MCCB 4P 50/40AT</v>
          </cell>
          <cell r="D39" t="str">
            <v>면</v>
          </cell>
          <cell r="E39">
            <v>87100</v>
          </cell>
          <cell r="F39" t="str">
            <v>신화전기</v>
          </cell>
          <cell r="G39">
            <v>94900</v>
          </cell>
          <cell r="H39" t="str">
            <v>진영중전기</v>
          </cell>
          <cell r="I39">
            <v>88400</v>
          </cell>
          <cell r="J39" t="str">
            <v>수화테크</v>
          </cell>
          <cell r="K39">
            <v>87100</v>
          </cell>
        </row>
        <row r="40">
          <cell r="A40" t="str">
            <v>MCCB BOXMCCB 4P 100/100AT</v>
          </cell>
          <cell r="B40" t="str">
            <v>MCCB BOX</v>
          </cell>
          <cell r="C40" t="str">
            <v>MCCB 4P 100/100AT</v>
          </cell>
          <cell r="D40" t="str">
            <v>면</v>
          </cell>
          <cell r="E40">
            <v>132004</v>
          </cell>
          <cell r="F40" t="str">
            <v>신화전기</v>
          </cell>
          <cell r="G40">
            <v>142804</v>
          </cell>
          <cell r="H40" t="str">
            <v>진영중전기</v>
          </cell>
          <cell r="I40">
            <v>133904</v>
          </cell>
          <cell r="J40" t="str">
            <v>수화테크</v>
          </cell>
          <cell r="K40">
            <v>132004</v>
          </cell>
        </row>
        <row r="41">
          <cell r="A41" t="str">
            <v>MCCB BOXELB 2P 30/30AT</v>
          </cell>
          <cell r="B41" t="str">
            <v>MCCB BOX</v>
          </cell>
          <cell r="C41" t="str">
            <v>ELB 2P 30/30AT</v>
          </cell>
          <cell r="D41" t="str">
            <v>면</v>
          </cell>
          <cell r="E41">
            <v>57231</v>
          </cell>
          <cell r="F41" t="str">
            <v>신화전기</v>
          </cell>
          <cell r="G41">
            <v>309655</v>
          </cell>
          <cell r="H41" t="str">
            <v>진영중전기</v>
          </cell>
          <cell r="I41">
            <v>58031</v>
          </cell>
          <cell r="J41" t="str">
            <v>수화테크</v>
          </cell>
          <cell r="K41">
            <v>57231</v>
          </cell>
        </row>
        <row r="42">
          <cell r="A42" t="str">
            <v>MCCB BOXELB 4P 30/20AT</v>
          </cell>
          <cell r="B42" t="str">
            <v>MCCB BOX</v>
          </cell>
          <cell r="C42" t="str">
            <v>ELB 4P 30/20AT</v>
          </cell>
          <cell r="D42" t="str">
            <v>면</v>
          </cell>
          <cell r="E42">
            <v>94102</v>
          </cell>
          <cell r="F42" t="str">
            <v>신화전기</v>
          </cell>
          <cell r="G42">
            <v>713314</v>
          </cell>
          <cell r="H42" t="str">
            <v>진영중전기</v>
          </cell>
          <cell r="I42">
            <v>95402</v>
          </cell>
          <cell r="J42" t="str">
            <v>수화테크</v>
          </cell>
          <cell r="K42">
            <v>94102</v>
          </cell>
        </row>
        <row r="43">
          <cell r="A43" t="str">
            <v>MCCB BOXELB 4P 50/30AT</v>
          </cell>
          <cell r="B43" t="str">
            <v>MCCB BOX</v>
          </cell>
          <cell r="C43" t="str">
            <v>ELB 4P 50/30AT</v>
          </cell>
          <cell r="D43" t="str">
            <v>면</v>
          </cell>
          <cell r="E43">
            <v>122553</v>
          </cell>
          <cell r="F43" t="str">
            <v>신화전기</v>
          </cell>
          <cell r="G43">
            <v>132753</v>
          </cell>
          <cell r="H43" t="str">
            <v>진영중전기</v>
          </cell>
          <cell r="I43">
            <v>124353</v>
          </cell>
          <cell r="J43" t="str">
            <v>수화테크</v>
          </cell>
          <cell r="K43">
            <v>122553</v>
          </cell>
        </row>
        <row r="55">
          <cell r="A55" t="str">
            <v>새마을차고 전기실</v>
          </cell>
          <cell r="B55" t="str">
            <v>새마을차고 전기실</v>
          </cell>
        </row>
        <row r="56">
          <cell r="A56" t="str">
            <v>고압반HV-1(DS-AS)</v>
          </cell>
          <cell r="B56" t="str">
            <v>고압반</v>
          </cell>
          <cell r="C56" t="str">
            <v>HV-1(DS-AS)</v>
          </cell>
          <cell r="D56" t="str">
            <v>면</v>
          </cell>
        </row>
        <row r="57">
          <cell r="A57" t="str">
            <v>변압기반TR-1 3상 200KVA 380/220V</v>
          </cell>
          <cell r="B57" t="str">
            <v>변압기반</v>
          </cell>
          <cell r="C57" t="str">
            <v>TR-1 3상 200KVA 380/220V</v>
          </cell>
          <cell r="D57" t="str">
            <v>면</v>
          </cell>
        </row>
        <row r="58">
          <cell r="A58" t="str">
            <v>변압기반TR-2 3상 300KVA 380/220V</v>
          </cell>
          <cell r="B58" t="str">
            <v>변압기반</v>
          </cell>
          <cell r="C58" t="str">
            <v>TR-2 3상 300KVA 380/220V</v>
          </cell>
          <cell r="D58" t="str">
            <v>면</v>
          </cell>
        </row>
        <row r="59">
          <cell r="A59" t="str">
            <v>변압기반TR-3 3상 300KVA 220V</v>
          </cell>
          <cell r="B59" t="str">
            <v>변압기반</v>
          </cell>
          <cell r="C59" t="str">
            <v>TR-3 3상 300KVA 220V</v>
          </cell>
          <cell r="D59" t="str">
            <v>면</v>
          </cell>
        </row>
        <row r="60">
          <cell r="A60" t="str">
            <v>변압기반TR-4 3상 300KVA 440V</v>
          </cell>
          <cell r="B60" t="str">
            <v>변압기반</v>
          </cell>
          <cell r="C60" t="str">
            <v>TR-4 3상 300KVA 440V</v>
          </cell>
          <cell r="D60" t="str">
            <v>면</v>
          </cell>
        </row>
        <row r="61">
          <cell r="A61" t="str">
            <v>저압반LV-1</v>
          </cell>
          <cell r="B61" t="str">
            <v>저압반</v>
          </cell>
          <cell r="C61" t="str">
            <v>LV-1</v>
          </cell>
          <cell r="D61" t="str">
            <v>면</v>
          </cell>
        </row>
        <row r="62">
          <cell r="A62" t="str">
            <v>저압반LV-2</v>
          </cell>
          <cell r="B62" t="str">
            <v>저압반</v>
          </cell>
          <cell r="C62" t="str">
            <v>LV-2</v>
          </cell>
          <cell r="D62" t="str">
            <v>면</v>
          </cell>
        </row>
        <row r="63">
          <cell r="A63" t="str">
            <v>저압반LV-3</v>
          </cell>
          <cell r="B63" t="str">
            <v>저압반</v>
          </cell>
          <cell r="C63" t="str">
            <v>LV-3</v>
          </cell>
          <cell r="D63" t="str">
            <v>면</v>
          </cell>
        </row>
        <row r="64">
          <cell r="A64" t="str">
            <v>저압반LV-4</v>
          </cell>
          <cell r="B64" t="str">
            <v>저압반</v>
          </cell>
          <cell r="C64" t="str">
            <v>LV-4</v>
          </cell>
          <cell r="D64" t="str">
            <v>면</v>
          </cell>
        </row>
        <row r="66">
          <cell r="A66" t="str">
            <v>분전반LS-A</v>
          </cell>
          <cell r="B66" t="str">
            <v>분전반</v>
          </cell>
          <cell r="C66" t="str">
            <v>LS-A</v>
          </cell>
          <cell r="D66" t="str">
            <v>면</v>
          </cell>
          <cell r="E66">
            <v>1249413</v>
          </cell>
          <cell r="F66" t="str">
            <v>신화전기</v>
          </cell>
          <cell r="G66">
            <v>1274893</v>
          </cell>
          <cell r="H66" t="str">
            <v>진영중전기</v>
          </cell>
          <cell r="I66">
            <v>1265793</v>
          </cell>
          <cell r="J66" t="str">
            <v>수화테크</v>
          </cell>
          <cell r="K66">
            <v>1249413</v>
          </cell>
        </row>
        <row r="67">
          <cell r="A67" t="str">
            <v>분전반LS-B</v>
          </cell>
          <cell r="B67" t="str">
            <v>분전반</v>
          </cell>
          <cell r="C67" t="str">
            <v>LS-B</v>
          </cell>
          <cell r="D67" t="str">
            <v>면</v>
          </cell>
          <cell r="E67">
            <v>1519390</v>
          </cell>
          <cell r="F67" t="str">
            <v>신화전기</v>
          </cell>
          <cell r="G67">
            <v>1550190</v>
          </cell>
          <cell r="H67" t="str">
            <v>진영중전기</v>
          </cell>
          <cell r="I67">
            <v>1539190</v>
          </cell>
          <cell r="J67" t="str">
            <v>수화테크</v>
          </cell>
          <cell r="K67">
            <v>1519390</v>
          </cell>
        </row>
        <row r="68">
          <cell r="A68" t="str">
            <v>분전반LS-C</v>
          </cell>
          <cell r="B68" t="str">
            <v>분전반</v>
          </cell>
          <cell r="C68" t="str">
            <v>LS-C</v>
          </cell>
          <cell r="D68" t="str">
            <v>면</v>
          </cell>
          <cell r="E68">
            <v>1175149</v>
          </cell>
          <cell r="F68" t="str">
            <v>신화전기</v>
          </cell>
          <cell r="G68">
            <v>1199029</v>
          </cell>
          <cell r="H68" t="str">
            <v>진영중전기</v>
          </cell>
          <cell r="I68">
            <v>1190529</v>
          </cell>
          <cell r="J68" t="str">
            <v>수화테크</v>
          </cell>
          <cell r="K68">
            <v>1175149</v>
          </cell>
        </row>
        <row r="69">
          <cell r="A69" t="str">
            <v>분전반LS-D</v>
          </cell>
          <cell r="B69" t="str">
            <v>분전반</v>
          </cell>
          <cell r="C69" t="str">
            <v>LS-D</v>
          </cell>
          <cell r="D69" t="str">
            <v>면</v>
          </cell>
          <cell r="E69">
            <v>1519390</v>
          </cell>
          <cell r="F69" t="str">
            <v>신화전기</v>
          </cell>
          <cell r="G69">
            <v>1550190</v>
          </cell>
          <cell r="H69" t="str">
            <v>진영중전기</v>
          </cell>
          <cell r="I69">
            <v>1539190</v>
          </cell>
          <cell r="J69" t="str">
            <v>수화테크</v>
          </cell>
          <cell r="K69">
            <v>1519390</v>
          </cell>
        </row>
        <row r="70">
          <cell r="A70" t="str">
            <v>분전반LS-E</v>
          </cell>
          <cell r="B70" t="str">
            <v>분전반</v>
          </cell>
          <cell r="C70" t="str">
            <v>LS-E</v>
          </cell>
          <cell r="D70" t="str">
            <v>면</v>
          </cell>
          <cell r="E70">
            <v>1249413</v>
          </cell>
          <cell r="F70" t="str">
            <v>신화전기</v>
          </cell>
          <cell r="G70">
            <v>1274893</v>
          </cell>
          <cell r="H70" t="str">
            <v>진영중전기</v>
          </cell>
          <cell r="I70">
            <v>1265793</v>
          </cell>
          <cell r="J70" t="str">
            <v>수화테크</v>
          </cell>
          <cell r="K70">
            <v>1249413</v>
          </cell>
        </row>
        <row r="71">
          <cell r="A71" t="str">
            <v>분전반LS-F</v>
          </cell>
          <cell r="B71" t="str">
            <v>분전반</v>
          </cell>
          <cell r="C71" t="str">
            <v>LS-F</v>
          </cell>
          <cell r="D71" t="str">
            <v>면</v>
          </cell>
          <cell r="E71">
            <v>1137327</v>
          </cell>
          <cell r="F71" t="str">
            <v>신화전기</v>
          </cell>
          <cell r="G71">
            <v>1160037</v>
          </cell>
          <cell r="H71" t="str">
            <v>진영중전기</v>
          </cell>
          <cell r="I71">
            <v>1151937</v>
          </cell>
          <cell r="J71" t="str">
            <v>수화테크</v>
          </cell>
          <cell r="K71">
            <v>1137327</v>
          </cell>
        </row>
        <row r="72">
          <cell r="A72" t="str">
            <v>분전반LS-G</v>
          </cell>
          <cell r="B72" t="str">
            <v>분전반</v>
          </cell>
          <cell r="C72" t="str">
            <v>LS-G</v>
          </cell>
          <cell r="D72" t="str">
            <v>면</v>
          </cell>
          <cell r="E72">
            <v>1064964</v>
          </cell>
          <cell r="F72" t="str">
            <v>신화전기</v>
          </cell>
          <cell r="G72">
            <v>1086074</v>
          </cell>
          <cell r="H72" t="str">
            <v>진영중전기</v>
          </cell>
          <cell r="I72">
            <v>1078674</v>
          </cell>
          <cell r="J72" t="str">
            <v>수화테크</v>
          </cell>
          <cell r="K72">
            <v>1064964</v>
          </cell>
        </row>
        <row r="73">
          <cell r="A73" t="str">
            <v>분전반LS-W1</v>
          </cell>
          <cell r="B73" t="str">
            <v>분전반</v>
          </cell>
          <cell r="C73" t="str">
            <v>LS-W1</v>
          </cell>
          <cell r="D73" t="str">
            <v>면</v>
          </cell>
          <cell r="E73">
            <v>713416</v>
          </cell>
          <cell r="F73" t="str">
            <v>신화전기</v>
          </cell>
          <cell r="G73">
            <v>728546</v>
          </cell>
          <cell r="H73" t="str">
            <v>진영중전기</v>
          </cell>
          <cell r="I73">
            <v>723146</v>
          </cell>
          <cell r="J73" t="str">
            <v>수화테크</v>
          </cell>
          <cell r="K73">
            <v>713416</v>
          </cell>
        </row>
        <row r="74">
          <cell r="A74" t="str">
            <v>분전반LS-W2</v>
          </cell>
          <cell r="B74" t="str">
            <v>분전반</v>
          </cell>
          <cell r="C74" t="str">
            <v>LS-W2</v>
          </cell>
          <cell r="D74" t="str">
            <v>면</v>
          </cell>
          <cell r="E74">
            <v>713416</v>
          </cell>
          <cell r="F74" t="str">
            <v>신화전기</v>
          </cell>
          <cell r="G74">
            <v>728546</v>
          </cell>
          <cell r="H74" t="str">
            <v>진영중전기</v>
          </cell>
          <cell r="I74">
            <v>723146</v>
          </cell>
          <cell r="J74" t="str">
            <v>수화테크</v>
          </cell>
          <cell r="K74">
            <v>713416</v>
          </cell>
        </row>
        <row r="75">
          <cell r="A75" t="str">
            <v>분전반LS-W3</v>
          </cell>
          <cell r="B75" t="str">
            <v>분전반</v>
          </cell>
          <cell r="C75" t="str">
            <v>LS-W3</v>
          </cell>
          <cell r="D75" t="str">
            <v>면</v>
          </cell>
          <cell r="E75">
            <v>713416</v>
          </cell>
          <cell r="F75" t="str">
            <v>신화전기</v>
          </cell>
          <cell r="G75">
            <v>728546</v>
          </cell>
          <cell r="H75" t="str">
            <v>진영중전기</v>
          </cell>
          <cell r="I75">
            <v>723146</v>
          </cell>
          <cell r="J75" t="str">
            <v>수화테크</v>
          </cell>
          <cell r="K75">
            <v>713416</v>
          </cell>
        </row>
        <row r="76">
          <cell r="A76" t="str">
            <v>분전반LS-W4</v>
          </cell>
          <cell r="B76" t="str">
            <v>분전반</v>
          </cell>
          <cell r="C76" t="str">
            <v>LS-W4</v>
          </cell>
          <cell r="D76" t="str">
            <v>면</v>
          </cell>
          <cell r="E76">
            <v>713416</v>
          </cell>
          <cell r="F76" t="str">
            <v>신화전기</v>
          </cell>
          <cell r="G76">
            <v>728546</v>
          </cell>
          <cell r="H76" t="str">
            <v>진영중전기</v>
          </cell>
          <cell r="I76">
            <v>723146</v>
          </cell>
          <cell r="J76" t="str">
            <v>수화테크</v>
          </cell>
          <cell r="K76">
            <v>713416</v>
          </cell>
        </row>
        <row r="77">
          <cell r="A77" t="str">
            <v>분전반LS-W5</v>
          </cell>
          <cell r="B77" t="str">
            <v>분전반</v>
          </cell>
          <cell r="C77" t="str">
            <v>LS-W5</v>
          </cell>
          <cell r="D77" t="str">
            <v>면</v>
          </cell>
          <cell r="E77">
            <v>713416</v>
          </cell>
          <cell r="F77" t="str">
            <v>신화전기</v>
          </cell>
          <cell r="G77">
            <v>728546</v>
          </cell>
          <cell r="H77" t="str">
            <v>진영중전기</v>
          </cell>
          <cell r="I77">
            <v>723146</v>
          </cell>
          <cell r="J77" t="str">
            <v>수화테크</v>
          </cell>
          <cell r="K77">
            <v>713416</v>
          </cell>
        </row>
        <row r="78">
          <cell r="A78" t="str">
            <v>분전반LS-W6</v>
          </cell>
          <cell r="B78" t="str">
            <v>분전반</v>
          </cell>
          <cell r="C78" t="str">
            <v>LS-W6</v>
          </cell>
          <cell r="D78" t="str">
            <v>면</v>
          </cell>
          <cell r="E78">
            <v>713416</v>
          </cell>
          <cell r="F78" t="str">
            <v>신화전기</v>
          </cell>
          <cell r="G78">
            <v>728546</v>
          </cell>
          <cell r="H78" t="str">
            <v>진영중전기</v>
          </cell>
          <cell r="I78">
            <v>723146</v>
          </cell>
          <cell r="J78" t="str">
            <v>수화테크</v>
          </cell>
          <cell r="K78">
            <v>713416</v>
          </cell>
        </row>
        <row r="79">
          <cell r="A79" t="str">
            <v>분전반LS-W7</v>
          </cell>
          <cell r="B79" t="str">
            <v>분전반</v>
          </cell>
          <cell r="C79" t="str">
            <v>LS-W7</v>
          </cell>
          <cell r="D79" t="str">
            <v>면</v>
          </cell>
          <cell r="E79">
            <v>713416</v>
          </cell>
          <cell r="F79" t="str">
            <v>신화전기</v>
          </cell>
          <cell r="G79">
            <v>728546</v>
          </cell>
          <cell r="H79" t="str">
            <v>진영중전기</v>
          </cell>
          <cell r="I79">
            <v>723146</v>
          </cell>
          <cell r="J79" t="str">
            <v>수화테크</v>
          </cell>
          <cell r="K79">
            <v>713416</v>
          </cell>
        </row>
        <row r="80">
          <cell r="A80" t="str">
            <v>분전반LS-W8</v>
          </cell>
          <cell r="B80" t="str">
            <v>분전반</v>
          </cell>
          <cell r="C80" t="str">
            <v>LS-W8</v>
          </cell>
          <cell r="D80" t="str">
            <v>면</v>
          </cell>
          <cell r="E80">
            <v>713416</v>
          </cell>
          <cell r="F80" t="str">
            <v>신화전기</v>
          </cell>
          <cell r="G80">
            <v>728546</v>
          </cell>
          <cell r="H80" t="str">
            <v>진영중전기</v>
          </cell>
          <cell r="I80">
            <v>723146</v>
          </cell>
          <cell r="J80" t="str">
            <v>수화테크</v>
          </cell>
          <cell r="K80">
            <v>713416</v>
          </cell>
        </row>
        <row r="81">
          <cell r="A81" t="str">
            <v>분전반LS-M1</v>
          </cell>
          <cell r="B81" t="str">
            <v>분전반</v>
          </cell>
          <cell r="C81" t="str">
            <v>LS-M1</v>
          </cell>
          <cell r="D81" t="str">
            <v>면</v>
          </cell>
          <cell r="E81">
            <v>135804</v>
          </cell>
          <cell r="F81" t="str">
            <v>신화전기</v>
          </cell>
          <cell r="G81">
            <v>138704</v>
          </cell>
          <cell r="H81" t="str">
            <v>진영중전기</v>
          </cell>
          <cell r="I81">
            <v>137704</v>
          </cell>
          <cell r="J81" t="str">
            <v>수화테크</v>
          </cell>
          <cell r="K81">
            <v>135804</v>
          </cell>
        </row>
        <row r="82">
          <cell r="A82" t="str">
            <v>분전반LS-M2</v>
          </cell>
          <cell r="B82" t="str">
            <v>분전반</v>
          </cell>
          <cell r="C82" t="str">
            <v>LS-M2</v>
          </cell>
          <cell r="D82" t="str">
            <v>면</v>
          </cell>
          <cell r="E82">
            <v>135804</v>
          </cell>
          <cell r="F82" t="str">
            <v>신화전기</v>
          </cell>
          <cell r="G82">
            <v>138704</v>
          </cell>
          <cell r="H82" t="str">
            <v>진영중전기</v>
          </cell>
          <cell r="I82">
            <v>137704</v>
          </cell>
          <cell r="J82" t="str">
            <v>수화테크</v>
          </cell>
          <cell r="K82">
            <v>135804</v>
          </cell>
        </row>
        <row r="83">
          <cell r="A83" t="str">
            <v>분전반LS-M3</v>
          </cell>
          <cell r="B83" t="str">
            <v>분전반</v>
          </cell>
          <cell r="C83" t="str">
            <v>LS-M3</v>
          </cell>
          <cell r="D83" t="str">
            <v>면</v>
          </cell>
          <cell r="E83">
            <v>135804</v>
          </cell>
          <cell r="F83" t="str">
            <v>신화전기</v>
          </cell>
          <cell r="G83">
            <v>138704</v>
          </cell>
          <cell r="H83" t="str">
            <v>진영중전기</v>
          </cell>
          <cell r="I83">
            <v>137704</v>
          </cell>
          <cell r="J83" t="str">
            <v>수화테크</v>
          </cell>
          <cell r="K83">
            <v>135804</v>
          </cell>
        </row>
        <row r="84">
          <cell r="A84" t="str">
            <v>분전반LS-H1</v>
          </cell>
          <cell r="B84" t="str">
            <v>분전반</v>
          </cell>
          <cell r="C84" t="str">
            <v>LS-H1</v>
          </cell>
          <cell r="D84" t="str">
            <v>면</v>
          </cell>
          <cell r="E84">
            <v>115523</v>
          </cell>
          <cell r="F84" t="str">
            <v>신화전기</v>
          </cell>
          <cell r="G84">
            <v>117923</v>
          </cell>
          <cell r="H84" t="str">
            <v>진영중전기</v>
          </cell>
          <cell r="I84">
            <v>117023</v>
          </cell>
          <cell r="J84" t="str">
            <v>수화테크</v>
          </cell>
          <cell r="K84" t="str">
            <v>삭제</v>
          </cell>
        </row>
        <row r="85">
          <cell r="A85" t="str">
            <v>분전반LS-H2</v>
          </cell>
          <cell r="B85" t="str">
            <v>분전반</v>
          </cell>
          <cell r="C85" t="str">
            <v>LS-H2</v>
          </cell>
          <cell r="D85" t="str">
            <v>면</v>
          </cell>
          <cell r="E85">
            <v>115523</v>
          </cell>
          <cell r="F85" t="str">
            <v>신화전기</v>
          </cell>
          <cell r="G85">
            <v>117923</v>
          </cell>
          <cell r="H85" t="str">
            <v>진영중전기</v>
          </cell>
          <cell r="I85">
            <v>117023</v>
          </cell>
          <cell r="J85" t="str">
            <v>수화테크</v>
          </cell>
          <cell r="K85" t="str">
            <v>삭제</v>
          </cell>
        </row>
        <row r="86">
          <cell r="A86" t="str">
            <v>분전반LS-H3</v>
          </cell>
          <cell r="B86" t="str">
            <v>분전반</v>
          </cell>
          <cell r="C86" t="str">
            <v>LS-H3</v>
          </cell>
          <cell r="D86" t="str">
            <v>면</v>
          </cell>
          <cell r="E86">
            <v>115523</v>
          </cell>
          <cell r="F86" t="str">
            <v>신화전기</v>
          </cell>
          <cell r="G86">
            <v>117923</v>
          </cell>
          <cell r="H86" t="str">
            <v>진영중전기</v>
          </cell>
          <cell r="I86">
            <v>117023</v>
          </cell>
          <cell r="J86" t="str">
            <v>수화테크</v>
          </cell>
          <cell r="K86" t="str">
            <v>삭제</v>
          </cell>
        </row>
        <row r="87">
          <cell r="A87" t="str">
            <v>분전반LS-H4</v>
          </cell>
          <cell r="B87" t="str">
            <v>분전반</v>
          </cell>
          <cell r="C87" t="str">
            <v>LS-H4</v>
          </cell>
          <cell r="D87" t="str">
            <v>면</v>
          </cell>
          <cell r="E87">
            <v>115523</v>
          </cell>
          <cell r="F87" t="str">
            <v>신화전기</v>
          </cell>
          <cell r="G87">
            <v>117923</v>
          </cell>
          <cell r="H87" t="str">
            <v>진영중전기</v>
          </cell>
          <cell r="I87">
            <v>117023</v>
          </cell>
          <cell r="J87" t="str">
            <v>수화테크</v>
          </cell>
          <cell r="K87" t="str">
            <v>삭제</v>
          </cell>
        </row>
        <row r="88">
          <cell r="A88" t="str">
            <v>분전반LS-H5</v>
          </cell>
          <cell r="B88" t="str">
            <v>분전반</v>
          </cell>
          <cell r="C88" t="str">
            <v>LS-H5</v>
          </cell>
          <cell r="D88" t="str">
            <v>면</v>
          </cell>
          <cell r="E88">
            <v>115523</v>
          </cell>
          <cell r="F88" t="str">
            <v>신화전기</v>
          </cell>
          <cell r="G88">
            <v>117923</v>
          </cell>
          <cell r="H88" t="str">
            <v>진영중전기</v>
          </cell>
          <cell r="I88">
            <v>117023</v>
          </cell>
          <cell r="J88" t="str">
            <v>수화테크</v>
          </cell>
          <cell r="K88" t="str">
            <v>삭제</v>
          </cell>
        </row>
        <row r="89">
          <cell r="A89" t="str">
            <v>분전반LS-H6</v>
          </cell>
          <cell r="B89" t="str">
            <v>분전반</v>
          </cell>
          <cell r="C89" t="str">
            <v>LS-H6</v>
          </cell>
          <cell r="D89" t="str">
            <v>면</v>
          </cell>
          <cell r="E89">
            <v>115523</v>
          </cell>
          <cell r="F89" t="str">
            <v>신화전기</v>
          </cell>
          <cell r="G89">
            <v>117923</v>
          </cell>
          <cell r="H89" t="str">
            <v>진영중전기</v>
          </cell>
          <cell r="I89">
            <v>117023</v>
          </cell>
          <cell r="J89" t="str">
            <v>수화테크</v>
          </cell>
          <cell r="K89" t="str">
            <v>삭제</v>
          </cell>
        </row>
        <row r="90">
          <cell r="A90" t="str">
            <v>분전반LS-H7</v>
          </cell>
          <cell r="B90" t="str">
            <v>분전반</v>
          </cell>
          <cell r="C90" t="str">
            <v>LS-H7</v>
          </cell>
          <cell r="D90" t="str">
            <v>면</v>
          </cell>
          <cell r="E90">
            <v>115523</v>
          </cell>
          <cell r="F90" t="str">
            <v>신화전기</v>
          </cell>
          <cell r="G90">
            <v>117923</v>
          </cell>
          <cell r="H90" t="str">
            <v>진영중전기</v>
          </cell>
          <cell r="I90">
            <v>117023</v>
          </cell>
          <cell r="J90" t="str">
            <v>수화테크</v>
          </cell>
          <cell r="K90" t="str">
            <v>삭제</v>
          </cell>
        </row>
        <row r="91">
          <cell r="A91" t="str">
            <v>분전반LS-H8</v>
          </cell>
          <cell r="B91" t="str">
            <v>분전반</v>
          </cell>
          <cell r="C91" t="str">
            <v>LS-H8</v>
          </cell>
          <cell r="D91" t="str">
            <v>면</v>
          </cell>
          <cell r="E91">
            <v>115523</v>
          </cell>
          <cell r="F91" t="str">
            <v>신화전기</v>
          </cell>
          <cell r="G91">
            <v>117923</v>
          </cell>
          <cell r="H91" t="str">
            <v>진영중전기</v>
          </cell>
          <cell r="I91">
            <v>117023</v>
          </cell>
          <cell r="J91" t="str">
            <v>수화테크</v>
          </cell>
          <cell r="K91" t="str">
            <v>삭제</v>
          </cell>
        </row>
        <row r="92">
          <cell r="A92" t="str">
            <v>분전반LS-P</v>
          </cell>
          <cell r="B92" t="str">
            <v>분전반</v>
          </cell>
          <cell r="C92" t="str">
            <v>LS-P</v>
          </cell>
          <cell r="D92" t="str">
            <v>면</v>
          </cell>
          <cell r="E92">
            <v>682518</v>
          </cell>
          <cell r="F92" t="str">
            <v>신화전기</v>
          </cell>
          <cell r="G92">
            <v>698218</v>
          </cell>
          <cell r="H92" t="str">
            <v>진영중전기</v>
          </cell>
          <cell r="I92">
            <v>692818</v>
          </cell>
          <cell r="J92" t="str">
            <v>수화테크</v>
          </cell>
          <cell r="K92">
            <v>682518</v>
          </cell>
        </row>
        <row r="93">
          <cell r="A93" t="str">
            <v>MCCB BOXMCCB 3P 50/30AT</v>
          </cell>
          <cell r="B93" t="str">
            <v>MCCB BOX</v>
          </cell>
          <cell r="C93" t="str">
            <v>MCCB 3P 50/30AT</v>
          </cell>
          <cell r="D93" t="str">
            <v>면</v>
          </cell>
          <cell r="E93">
            <v>86172</v>
          </cell>
          <cell r="F93" t="str">
            <v>신화전기</v>
          </cell>
          <cell r="G93">
            <v>87972</v>
          </cell>
          <cell r="H93" t="str">
            <v>진영중전기</v>
          </cell>
          <cell r="I93">
            <v>87372</v>
          </cell>
          <cell r="J93" t="str">
            <v>수화테크</v>
          </cell>
          <cell r="K93">
            <v>86172</v>
          </cell>
        </row>
        <row r="94">
          <cell r="A94" t="str">
            <v>MCCB BOXMCCB 2P 100/75AT</v>
          </cell>
          <cell r="B94" t="str">
            <v>MCCB BOX</v>
          </cell>
          <cell r="C94" t="str">
            <v>MCCB 2P 100/75AT</v>
          </cell>
          <cell r="D94" t="str">
            <v>면</v>
          </cell>
          <cell r="E94">
            <v>106877</v>
          </cell>
          <cell r="F94" t="str">
            <v>신화전기</v>
          </cell>
          <cell r="G94">
            <v>109177</v>
          </cell>
          <cell r="H94" t="str">
            <v>진영중전기</v>
          </cell>
          <cell r="I94">
            <v>108377</v>
          </cell>
          <cell r="J94" t="str">
            <v>수화테크</v>
          </cell>
          <cell r="K94">
            <v>106877</v>
          </cell>
        </row>
        <row r="96">
          <cell r="A96" t="str">
            <v>조명제어LS-A</v>
          </cell>
          <cell r="B96" t="str">
            <v>조명제어</v>
          </cell>
          <cell r="C96" t="str">
            <v>LS-A</v>
          </cell>
          <cell r="D96" t="str">
            <v>SET</v>
          </cell>
          <cell r="E96">
            <v>1318600</v>
          </cell>
          <cell r="F96" t="str">
            <v>정호물산</v>
          </cell>
          <cell r="G96">
            <v>1451800</v>
          </cell>
          <cell r="H96" t="str">
            <v>대한제어기술</v>
          </cell>
          <cell r="I96">
            <v>1521000</v>
          </cell>
          <cell r="J96" t="str">
            <v>현영콘트롤</v>
          </cell>
          <cell r="K96">
            <v>1318600</v>
          </cell>
        </row>
        <row r="97">
          <cell r="A97" t="str">
            <v>조명제어LS-B</v>
          </cell>
          <cell r="B97" t="str">
            <v>조명제어</v>
          </cell>
          <cell r="C97" t="str">
            <v>LS-B</v>
          </cell>
          <cell r="D97" t="str">
            <v>SET</v>
          </cell>
          <cell r="E97">
            <v>1318600</v>
          </cell>
          <cell r="F97" t="str">
            <v>정호물산</v>
          </cell>
          <cell r="G97">
            <v>1451801</v>
          </cell>
          <cell r="H97" t="str">
            <v>대한제어기술</v>
          </cell>
          <cell r="I97">
            <v>1521001</v>
          </cell>
          <cell r="J97" t="str">
            <v>현영콘트롤</v>
          </cell>
          <cell r="K97">
            <v>1318600</v>
          </cell>
        </row>
        <row r="98">
          <cell r="A98" t="str">
            <v>조명제어LS-C</v>
          </cell>
          <cell r="B98" t="str">
            <v>조명제어</v>
          </cell>
          <cell r="C98" t="str">
            <v>LS-C</v>
          </cell>
          <cell r="D98" t="str">
            <v>SET</v>
          </cell>
          <cell r="E98">
            <v>1318600</v>
          </cell>
          <cell r="F98" t="str">
            <v>정호물산</v>
          </cell>
          <cell r="G98">
            <v>1451802</v>
          </cell>
          <cell r="H98" t="str">
            <v>대한제어기술</v>
          </cell>
          <cell r="I98">
            <v>1521002</v>
          </cell>
          <cell r="J98" t="str">
            <v>현영콘트롤</v>
          </cell>
          <cell r="K98">
            <v>1318600</v>
          </cell>
        </row>
        <row r="99">
          <cell r="A99" t="str">
            <v>조명제어LS-D</v>
          </cell>
          <cell r="B99" t="str">
            <v>조명제어</v>
          </cell>
          <cell r="C99" t="str">
            <v>LS-D</v>
          </cell>
          <cell r="D99" t="str">
            <v>SET</v>
          </cell>
          <cell r="E99">
            <v>1318600</v>
          </cell>
          <cell r="F99" t="str">
            <v>정호물산</v>
          </cell>
          <cell r="G99">
            <v>1451803</v>
          </cell>
          <cell r="H99" t="str">
            <v>대한제어기술</v>
          </cell>
          <cell r="I99">
            <v>1521003</v>
          </cell>
          <cell r="J99" t="str">
            <v>현영콘트롤</v>
          </cell>
          <cell r="K99">
            <v>1318600</v>
          </cell>
        </row>
        <row r="100">
          <cell r="A100" t="str">
            <v>조명제어LS-E</v>
          </cell>
          <cell r="B100" t="str">
            <v>조명제어</v>
          </cell>
          <cell r="C100" t="str">
            <v>LS-E</v>
          </cell>
          <cell r="D100" t="str">
            <v>SET</v>
          </cell>
          <cell r="E100">
            <v>1318600</v>
          </cell>
          <cell r="F100" t="str">
            <v>정호물산</v>
          </cell>
          <cell r="G100">
            <v>1451804</v>
          </cell>
          <cell r="H100" t="str">
            <v>대한제어기술</v>
          </cell>
          <cell r="I100">
            <v>1521004</v>
          </cell>
          <cell r="J100" t="str">
            <v>현영콘트롤</v>
          </cell>
          <cell r="K100">
            <v>1318600</v>
          </cell>
        </row>
        <row r="101">
          <cell r="A101" t="str">
            <v>조명제어LCP-M</v>
          </cell>
          <cell r="B101" t="str">
            <v>조명제어</v>
          </cell>
          <cell r="C101" t="str">
            <v>LCP-M</v>
          </cell>
          <cell r="D101" t="str">
            <v>SET</v>
          </cell>
          <cell r="E101">
            <v>2109000</v>
          </cell>
          <cell r="F101" t="str">
            <v>정호물산</v>
          </cell>
          <cell r="G101">
            <v>2318000</v>
          </cell>
          <cell r="H101" t="str">
            <v>대한제어기술</v>
          </cell>
          <cell r="I101">
            <v>2422000</v>
          </cell>
          <cell r="J101" t="str">
            <v>현영콘트롤</v>
          </cell>
          <cell r="K101">
            <v>2109000</v>
          </cell>
        </row>
        <row r="102">
          <cell r="A102" t="str">
            <v>조명제어LCP-M1</v>
          </cell>
          <cell r="B102" t="str">
            <v>조명제어</v>
          </cell>
          <cell r="C102" t="str">
            <v>LCP-M1</v>
          </cell>
          <cell r="D102" t="str">
            <v>SET</v>
          </cell>
          <cell r="E102">
            <v>1104000</v>
          </cell>
          <cell r="F102" t="str">
            <v>정호물산</v>
          </cell>
          <cell r="G102">
            <v>1212000</v>
          </cell>
          <cell r="H102" t="str">
            <v>대한제어기술</v>
          </cell>
          <cell r="I102">
            <v>1266000</v>
          </cell>
          <cell r="J102" t="str">
            <v>현영콘트롤</v>
          </cell>
          <cell r="K102">
            <v>1104000</v>
          </cell>
        </row>
        <row r="103">
          <cell r="A103" t="str">
            <v>조명제어PROGRAM SWITCH</v>
          </cell>
          <cell r="B103" t="str">
            <v>조명제어</v>
          </cell>
          <cell r="C103" t="str">
            <v>PROGRAM SWITCH</v>
          </cell>
          <cell r="D103" t="str">
            <v>SET</v>
          </cell>
          <cell r="E103">
            <v>775000</v>
          </cell>
          <cell r="F103" t="str">
            <v>정호물산</v>
          </cell>
          <cell r="G103">
            <v>852000</v>
          </cell>
          <cell r="H103" t="str">
            <v>대한제어기술</v>
          </cell>
          <cell r="I103">
            <v>892000</v>
          </cell>
          <cell r="J103" t="str">
            <v>현영콘트롤</v>
          </cell>
          <cell r="K103">
            <v>775000</v>
          </cell>
        </row>
        <row r="104">
          <cell r="A104" t="str">
            <v>시운전비</v>
          </cell>
          <cell r="B104" t="str">
            <v>시운전비</v>
          </cell>
          <cell r="D104" t="str">
            <v>식</v>
          </cell>
          <cell r="E104">
            <v>1000000</v>
          </cell>
          <cell r="F104" t="str">
            <v>정호물산</v>
          </cell>
          <cell r="G104">
            <v>1100000</v>
          </cell>
          <cell r="H104" t="str">
            <v>대한제어기술</v>
          </cell>
          <cell r="I104">
            <v>1150000</v>
          </cell>
          <cell r="J104" t="str">
            <v>현영콘트롤</v>
          </cell>
          <cell r="K104">
            <v>1000000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EA</v>
          </cell>
          <cell r="E107">
            <v>62000</v>
          </cell>
          <cell r="F107" t="str">
            <v>엘엠</v>
          </cell>
          <cell r="G107">
            <v>66000</v>
          </cell>
          <cell r="H107" t="str">
            <v>제일조명</v>
          </cell>
          <cell r="I107">
            <v>65000</v>
          </cell>
          <cell r="J107" t="str">
            <v>태원전기산업</v>
          </cell>
          <cell r="K107">
            <v>62000</v>
          </cell>
        </row>
        <row r="108">
          <cell r="A108" t="str">
            <v>조명기구 B TYPE매입개방 FL 1/32W</v>
          </cell>
          <cell r="B108" t="str">
            <v>조명기구 B TYPE</v>
          </cell>
          <cell r="C108" t="str">
            <v>매입개방 FL 1/32W</v>
          </cell>
          <cell r="D108" t="str">
            <v>EA</v>
          </cell>
          <cell r="E108">
            <v>46000</v>
          </cell>
          <cell r="F108" t="str">
            <v>엘엠</v>
          </cell>
          <cell r="G108">
            <v>49000</v>
          </cell>
          <cell r="H108" t="str">
            <v>제일조명</v>
          </cell>
          <cell r="I108">
            <v>47000</v>
          </cell>
          <cell r="J108" t="str">
            <v>태원전기산업</v>
          </cell>
          <cell r="K108">
            <v>46000</v>
          </cell>
        </row>
        <row r="109">
          <cell r="A109" t="str">
            <v>조명기구 C TYPE파라보릭 FL 2/32W</v>
          </cell>
          <cell r="B109" t="str">
            <v>조명기구 C TYPE</v>
          </cell>
          <cell r="C109" t="str">
            <v>파라보릭 FL 2/32W</v>
          </cell>
          <cell r="D109" t="str">
            <v>EA</v>
          </cell>
          <cell r="E109">
            <v>89000</v>
          </cell>
          <cell r="F109" t="str">
            <v>엘엠</v>
          </cell>
          <cell r="G109">
            <v>95000</v>
          </cell>
          <cell r="H109" t="str">
            <v>제일조명</v>
          </cell>
          <cell r="I109">
            <v>95000</v>
          </cell>
          <cell r="J109" t="str">
            <v>태원전기산업</v>
          </cell>
          <cell r="K109">
            <v>89000</v>
          </cell>
        </row>
        <row r="110">
          <cell r="A110" t="str">
            <v>조명기구 D TYPE매입프리즘 FL 1/32W</v>
          </cell>
          <cell r="B110" t="str">
            <v>조명기구 D TYPE</v>
          </cell>
          <cell r="C110" t="str">
            <v>매입프리즘 FL 1/32W</v>
          </cell>
          <cell r="D110" t="str">
            <v>EA</v>
          </cell>
          <cell r="E110">
            <v>68000</v>
          </cell>
          <cell r="F110" t="str">
            <v>엘엠</v>
          </cell>
          <cell r="G110">
            <v>72000</v>
          </cell>
          <cell r="H110" t="str">
            <v>제일조명</v>
          </cell>
          <cell r="I110">
            <v>70000</v>
          </cell>
          <cell r="J110" t="str">
            <v>태원전기산업</v>
          </cell>
          <cell r="K110">
            <v>68000</v>
          </cell>
        </row>
        <row r="111">
          <cell r="A111" t="str">
            <v>조명기구 E TYPE직부아크릴 FL 1/32W</v>
          </cell>
          <cell r="B111" t="str">
            <v>조명기구 E TYPE</v>
          </cell>
          <cell r="C111" t="str">
            <v>직부아크릴 FL 1/32W</v>
          </cell>
          <cell r="D111" t="str">
            <v>EA</v>
          </cell>
          <cell r="E111">
            <v>65000</v>
          </cell>
          <cell r="F111" t="str">
            <v>엘엠</v>
          </cell>
          <cell r="G111">
            <v>69000</v>
          </cell>
          <cell r="H111" t="str">
            <v>제일조명</v>
          </cell>
          <cell r="I111">
            <v>66000</v>
          </cell>
          <cell r="J111" t="str">
            <v>태원전기산업</v>
          </cell>
          <cell r="K111">
            <v>65000</v>
          </cell>
        </row>
        <row r="112">
          <cell r="A112" t="str">
            <v>조명기구 F TYPE갓등(P/P) FL 2/32W</v>
          </cell>
          <cell r="B112" t="str">
            <v>조명기구 F TYPE</v>
          </cell>
          <cell r="C112" t="str">
            <v>갓등(P/P) FL 2/32W</v>
          </cell>
          <cell r="D112" t="str">
            <v>EA</v>
          </cell>
          <cell r="E112">
            <v>57000</v>
          </cell>
          <cell r="F112" t="str">
            <v>엘엠</v>
          </cell>
          <cell r="G112">
            <v>60000</v>
          </cell>
          <cell r="H112" t="str">
            <v>제일조명</v>
          </cell>
          <cell r="I112">
            <v>60000</v>
          </cell>
          <cell r="J112" t="str">
            <v>태원전기산업</v>
          </cell>
          <cell r="K112">
            <v>57000</v>
          </cell>
        </row>
        <row r="113">
          <cell r="A113" t="str">
            <v>조명기구 G TYPE갓등(P/P) FL 1/32W</v>
          </cell>
          <cell r="B113" t="str">
            <v>조명기구 G TYPE</v>
          </cell>
          <cell r="C113" t="str">
            <v>갓등(P/P) FL 1/32W</v>
          </cell>
          <cell r="D113" t="str">
            <v>EA</v>
          </cell>
          <cell r="E113">
            <v>40000</v>
          </cell>
          <cell r="F113" t="str">
            <v>엘엠</v>
          </cell>
          <cell r="G113">
            <v>42000</v>
          </cell>
          <cell r="H113" t="str">
            <v>제일조명</v>
          </cell>
          <cell r="I113">
            <v>42000</v>
          </cell>
          <cell r="J113" t="str">
            <v>태원전기산업</v>
          </cell>
          <cell r="K113">
            <v>40000</v>
          </cell>
        </row>
        <row r="114">
          <cell r="A114" t="str">
            <v>조명기구 H TYPE직갓등 FL 1/32W</v>
          </cell>
          <cell r="B114" t="str">
            <v>조명기구 H TYPE</v>
          </cell>
          <cell r="C114" t="str">
            <v>직갓등 FL 1/32W</v>
          </cell>
          <cell r="D114" t="str">
            <v>EA</v>
          </cell>
          <cell r="E114">
            <v>26000</v>
          </cell>
          <cell r="F114" t="str">
            <v>엘엠</v>
          </cell>
          <cell r="G114">
            <v>28000</v>
          </cell>
          <cell r="H114" t="str">
            <v>제일조명</v>
          </cell>
          <cell r="I114">
            <v>29000</v>
          </cell>
          <cell r="J114" t="str">
            <v>태원전기산업</v>
          </cell>
          <cell r="K114">
            <v>26000</v>
          </cell>
        </row>
        <row r="115">
          <cell r="A115" t="str">
            <v>조명기구 J TYPE원형방등 FCL 32W+40W</v>
          </cell>
          <cell r="B115" t="str">
            <v>조명기구 J TYPE</v>
          </cell>
          <cell r="C115" t="str">
            <v>원형방등 FCL 32W+40W</v>
          </cell>
          <cell r="D115" t="str">
            <v>EA</v>
          </cell>
          <cell r="E115">
            <v>60000</v>
          </cell>
          <cell r="F115" t="str">
            <v>엘엠</v>
          </cell>
          <cell r="G115">
            <v>64000</v>
          </cell>
          <cell r="H115" t="str">
            <v>제일조명</v>
          </cell>
          <cell r="I115">
            <v>65000</v>
          </cell>
          <cell r="J115" t="str">
            <v>태원전기산업</v>
          </cell>
          <cell r="K115">
            <v>60000</v>
          </cell>
        </row>
        <row r="116">
          <cell r="A116" t="str">
            <v>조명기구 K TYPE매입등 FUL 2/13W</v>
          </cell>
          <cell r="B116" t="str">
            <v>조명기구 K TYPE</v>
          </cell>
          <cell r="C116" t="str">
            <v>매입등 FUL 2/13W</v>
          </cell>
          <cell r="D116" t="str">
            <v>EA</v>
          </cell>
          <cell r="E116">
            <v>24000</v>
          </cell>
          <cell r="F116" t="str">
            <v>엘엠</v>
          </cell>
          <cell r="G116">
            <v>25000</v>
          </cell>
          <cell r="H116" t="str">
            <v>제일조명</v>
          </cell>
          <cell r="I116">
            <v>25000</v>
          </cell>
          <cell r="J116" t="str">
            <v>태원전기산업</v>
          </cell>
          <cell r="K116">
            <v>24000</v>
          </cell>
        </row>
        <row r="117">
          <cell r="A117" t="str">
            <v>조명기구 L TYPE매입등 FUL 1/13W</v>
          </cell>
          <cell r="B117" t="str">
            <v>조명기구 L TYPE</v>
          </cell>
          <cell r="C117" t="str">
            <v>매입등 FUL 1/13W</v>
          </cell>
          <cell r="D117" t="str">
            <v>EA</v>
          </cell>
          <cell r="E117">
            <v>18000</v>
          </cell>
          <cell r="F117" t="str">
            <v>엘엠</v>
          </cell>
          <cell r="G117">
            <v>19000</v>
          </cell>
          <cell r="H117" t="str">
            <v>제일조명</v>
          </cell>
          <cell r="I117">
            <v>20000</v>
          </cell>
          <cell r="J117" t="str">
            <v>태원전기산업</v>
          </cell>
          <cell r="K117">
            <v>18000</v>
          </cell>
        </row>
        <row r="118">
          <cell r="A118" t="str">
            <v>조명기구 M TYPE쎈서등 IL 60W</v>
          </cell>
          <cell r="B118" t="str">
            <v>조명기구 M TYPE</v>
          </cell>
          <cell r="C118" t="str">
            <v>쎈서등 IL 60W</v>
          </cell>
          <cell r="D118" t="str">
            <v>EA</v>
          </cell>
          <cell r="E118">
            <v>22000</v>
          </cell>
          <cell r="F118" t="str">
            <v>엘엠</v>
          </cell>
          <cell r="G118">
            <v>24000</v>
          </cell>
          <cell r="H118" t="str">
            <v>제일조명</v>
          </cell>
          <cell r="I118">
            <v>24000</v>
          </cell>
          <cell r="J118" t="str">
            <v>태원전기산업</v>
          </cell>
          <cell r="K118">
            <v>22000</v>
          </cell>
        </row>
        <row r="119">
          <cell r="A119" t="str">
            <v>조명기구 N TYPE직부등 IL 60W</v>
          </cell>
          <cell r="B119" t="str">
            <v>조명기구 N TYPE</v>
          </cell>
          <cell r="C119" t="str">
            <v>직부등 IL 60W</v>
          </cell>
          <cell r="D119" t="str">
            <v>EA</v>
          </cell>
          <cell r="E119">
            <v>7000</v>
          </cell>
          <cell r="F119" t="str">
            <v>엘엠</v>
          </cell>
          <cell r="G119">
            <v>8000</v>
          </cell>
          <cell r="H119" t="str">
            <v>제일조명</v>
          </cell>
          <cell r="I119">
            <v>8000</v>
          </cell>
          <cell r="J119" t="str">
            <v>태원전기산업</v>
          </cell>
          <cell r="K119">
            <v>7000</v>
          </cell>
        </row>
        <row r="120">
          <cell r="A120" t="str">
            <v>조명기구 O TYPE원형벽등 IL 60W</v>
          </cell>
          <cell r="B120" t="str">
            <v>조명기구 O TYPE</v>
          </cell>
          <cell r="C120" t="str">
            <v>원형벽등 IL 60W</v>
          </cell>
          <cell r="D120" t="str">
            <v>EA</v>
          </cell>
          <cell r="E120">
            <v>35000</v>
          </cell>
          <cell r="F120" t="str">
            <v>엘엠</v>
          </cell>
          <cell r="G120">
            <v>37000</v>
          </cell>
          <cell r="H120" t="str">
            <v>제일조명</v>
          </cell>
          <cell r="I120">
            <v>38000</v>
          </cell>
          <cell r="J120" t="str">
            <v>태원전기산업</v>
          </cell>
          <cell r="K120">
            <v>35000</v>
          </cell>
        </row>
        <row r="121">
          <cell r="A121" t="str">
            <v>조명기구 P TYPE벽부등 IL 100W</v>
          </cell>
          <cell r="B121" t="str">
            <v>조명기구 P TYPE</v>
          </cell>
          <cell r="C121" t="str">
            <v>벽부등 IL 100W</v>
          </cell>
          <cell r="D121" t="str">
            <v>EA</v>
          </cell>
          <cell r="E121">
            <v>8000</v>
          </cell>
          <cell r="F121" t="str">
            <v>엘엠</v>
          </cell>
          <cell r="G121">
            <v>9000</v>
          </cell>
          <cell r="H121" t="str">
            <v>제일조명</v>
          </cell>
          <cell r="I121">
            <v>10000</v>
          </cell>
          <cell r="J121" t="str">
            <v>태원전기산업</v>
          </cell>
          <cell r="K121">
            <v>8000</v>
          </cell>
        </row>
        <row r="122">
          <cell r="A122" t="str">
            <v>조명기구 Q TYPE매입등 IL 30W</v>
          </cell>
          <cell r="B122" t="str">
            <v>조명기구 Q TYPE</v>
          </cell>
          <cell r="C122" t="str">
            <v>매입등 IL 30W</v>
          </cell>
          <cell r="D122" t="str">
            <v>EA</v>
          </cell>
          <cell r="E122">
            <v>10000</v>
          </cell>
          <cell r="F122" t="str">
            <v>엘엠</v>
          </cell>
          <cell r="G122">
            <v>11000</v>
          </cell>
          <cell r="H122" t="str">
            <v>제일조명</v>
          </cell>
          <cell r="I122">
            <v>12000</v>
          </cell>
          <cell r="J122" t="str">
            <v>태원전기산업</v>
          </cell>
          <cell r="K122">
            <v>10000</v>
          </cell>
        </row>
        <row r="123">
          <cell r="A123" t="str">
            <v>조명기구 R TYPE방진방습등 FL 1/32W</v>
          </cell>
          <cell r="B123" t="str">
            <v>조명기구 R TYPE</v>
          </cell>
          <cell r="C123" t="str">
            <v>방진방습등 FL 1/32W</v>
          </cell>
          <cell r="D123" t="str">
            <v>EA</v>
          </cell>
          <cell r="E123">
            <v>86000</v>
          </cell>
          <cell r="F123" t="str">
            <v>엘엠</v>
          </cell>
          <cell r="G123">
            <v>92000</v>
          </cell>
          <cell r="H123" t="str">
            <v>제일조명</v>
          </cell>
          <cell r="I123">
            <v>90000</v>
          </cell>
          <cell r="J123" t="str">
            <v>태원전기산업</v>
          </cell>
        </row>
        <row r="124">
          <cell r="A124" t="str">
            <v>조명기구 S TYPE투광기 MH 250W</v>
          </cell>
          <cell r="B124" t="str">
            <v>조명기구 S TYPE</v>
          </cell>
          <cell r="C124" t="str">
            <v>투광기 MH 250W</v>
          </cell>
          <cell r="D124" t="str">
            <v>EA</v>
          </cell>
          <cell r="E124">
            <v>98000</v>
          </cell>
          <cell r="F124" t="str">
            <v>엘엠</v>
          </cell>
          <cell r="G124">
            <v>104000</v>
          </cell>
          <cell r="H124" t="str">
            <v>제일조명</v>
          </cell>
          <cell r="I124">
            <v>100000</v>
          </cell>
          <cell r="J124" t="str">
            <v>태원전기산업</v>
          </cell>
          <cell r="K124">
            <v>98000</v>
          </cell>
        </row>
        <row r="125">
          <cell r="A125" t="str">
            <v>조명기구 T TYPE벽부등 FPL 1/24W</v>
          </cell>
          <cell r="B125" t="str">
            <v>조명기구 T TYPE</v>
          </cell>
          <cell r="C125" t="str">
            <v>벽부등 FPL 1/24W</v>
          </cell>
          <cell r="D125" t="str">
            <v>EA</v>
          </cell>
          <cell r="E125">
            <v>35000</v>
          </cell>
          <cell r="F125" t="str">
            <v>엘엠</v>
          </cell>
          <cell r="G125">
            <v>37000</v>
          </cell>
          <cell r="H125" t="str">
            <v>제일조명</v>
          </cell>
          <cell r="I125">
            <v>40000</v>
          </cell>
          <cell r="J125" t="str">
            <v>태원전기산업</v>
          </cell>
          <cell r="K125">
            <v>35000</v>
          </cell>
        </row>
        <row r="126">
          <cell r="A126" t="str">
            <v>조명기구 U TYPE5회</v>
          </cell>
          <cell r="B126" t="str">
            <v>조명기구 U TYPE</v>
          </cell>
          <cell r="C126" t="str">
            <v>5회</v>
          </cell>
          <cell r="D126" t="str">
            <v>EA</v>
          </cell>
          <cell r="E126">
            <v>14369</v>
          </cell>
          <cell r="F126" t="str">
            <v>엘엠</v>
          </cell>
          <cell r="G126">
            <v>50000</v>
          </cell>
          <cell r="H126" t="str">
            <v>제일조명</v>
          </cell>
          <cell r="I126">
            <v>50000</v>
          </cell>
          <cell r="J126" t="str">
            <v>태원전기산업</v>
          </cell>
          <cell r="K126">
            <v>14369</v>
          </cell>
        </row>
        <row r="127">
          <cell r="A127" t="str">
            <v>조명기구 U TYPE갓등 FL 2/32W</v>
          </cell>
          <cell r="B127" t="str">
            <v>조명기구 U TYPE</v>
          </cell>
          <cell r="C127" t="str">
            <v>갓등 FL 2/32W</v>
          </cell>
          <cell r="D127" t="str">
            <v>EA</v>
          </cell>
          <cell r="E127">
            <v>47000</v>
          </cell>
          <cell r="F127" t="str">
            <v>엘엠</v>
          </cell>
          <cell r="G127">
            <v>50000</v>
          </cell>
          <cell r="H127" t="str">
            <v>제일조명</v>
          </cell>
          <cell r="I127">
            <v>50000</v>
          </cell>
          <cell r="J127" t="str">
            <v>태원전기산업</v>
          </cell>
          <cell r="K127">
            <v>47000</v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</sheetData>
      <sheetData sheetId="2"/>
      <sheetData sheetId="3"/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방법"/>
      <sheetName val="아파트"/>
      <sheetName val="상가(저압수전)"/>
      <sheetName val="기초입력 DATA"/>
      <sheetName val="설계예산서"/>
      <sheetName val="예산내역서"/>
      <sheetName val="인건비 "/>
    </sheetNames>
    <sheetDataSet>
      <sheetData sheetId="0"/>
      <sheetData sheetId="1"/>
      <sheetData sheetId="2"/>
      <sheetData sheetId="3">
        <row r="46">
          <cell r="E46">
            <v>5170</v>
          </cell>
          <cell r="L46">
            <v>4.5909999999999999E-2</v>
          </cell>
        </row>
        <row r="47">
          <cell r="E47">
            <v>6130</v>
          </cell>
          <cell r="L47">
            <v>2.5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산출표지"/>
      <sheetName val="설계산출기초"/>
      <sheetName val="공사원가계산서"/>
      <sheetName val="도급예산내역서봉투"/>
      <sheetName val="도급예산내역서총괄표"/>
      <sheetName val="운반비산출"/>
      <sheetName val="을부담운반비"/>
      <sheetName val="laroux"/>
      <sheetName val="숫자"/>
      <sheetName val="전압강하율"/>
      <sheetName val="개소별명세표 (2)"/>
      <sheetName val="인공"/>
      <sheetName val="도면치수"/>
      <sheetName val="마지막일위대가표"/>
      <sheetName val="도급예산내역서"/>
      <sheetName val="도급예산내역서표지"/>
      <sheetName val="전선가설"/>
      <sheetName val="전선철거"/>
      <sheetName val="가공지선신설"/>
      <sheetName val="가공지선철거"/>
      <sheetName val="가공케이블신설"/>
      <sheetName val="저케VCT2.0신설"/>
      <sheetName val="전주신설"/>
      <sheetName val="전주철거"/>
      <sheetName val="지선신설"/>
      <sheetName val="지선철거"/>
      <sheetName val="전주철거11"/>
      <sheetName val="고정빔철거"/>
      <sheetName val="변압기신설"/>
      <sheetName val="변압기철거"/>
      <sheetName val="개폐기개신"/>
      <sheetName val="옥외등개신"/>
      <sheetName val="옥외등 철거"/>
      <sheetName val="개폐기함신설"/>
      <sheetName val="SENSOR신설"/>
      <sheetName val="단가단출기초 (2)"/>
      <sheetName val="접지1종"/>
      <sheetName val="접지3종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중량산출기초(전선류)"/>
      <sheetName val="(철재류)"/>
      <sheetName val="(애자류)"/>
      <sheetName val="(비계목류)"/>
      <sheetName val="(시멘근가류)"/>
      <sheetName val="폐기물중량산출표지"/>
      <sheetName val="(폐기물처리중량)"/>
      <sheetName val="(철거발생)"/>
      <sheetName val="철거발생품"/>
      <sheetName val="공사재료사정조서"/>
      <sheetName val="공사재료사정조서 (2)"/>
      <sheetName val="관급자재조서"/>
      <sheetName val="수량조서"/>
      <sheetName val="개소별명세표"/>
      <sheetName val="기초입력 DATA"/>
      <sheetName val="주포터널"/>
      <sheetName val="철거산출근거"/>
      <sheetName val="청천내"/>
      <sheetName val="확약서"/>
      <sheetName val="중강당 내역"/>
      <sheetName val="총괄표"/>
      <sheetName val="설계명세서"/>
      <sheetName val="노임"/>
      <sheetName val="기본단가표"/>
      <sheetName val="원가계산서 "/>
    </sheetNames>
    <sheetDataSet>
      <sheetData sheetId="0" refreshError="1">
        <row r="1">
          <cell r="B1" t="str">
            <v>제전    제  7  호</v>
          </cell>
        </row>
        <row r="8">
          <cell r="B8" t="str">
            <v>1998.  5.  26.</v>
          </cell>
        </row>
      </sheetData>
      <sheetData sheetId="1" refreshError="1"/>
      <sheetData sheetId="2" refreshError="1">
        <row r="6">
          <cell r="C6">
            <v>11018395</v>
          </cell>
        </row>
        <row r="9">
          <cell r="C9">
            <v>19831363.620000001</v>
          </cell>
        </row>
        <row r="22">
          <cell r="C22">
            <v>2555056</v>
          </cell>
        </row>
      </sheetData>
      <sheetData sheetId="3" refreshError="1">
        <row r="5">
          <cell r="C5" t="str">
            <v>주포터널외 3개소 전력설비 보수공사</v>
          </cell>
        </row>
      </sheetData>
      <sheetData sheetId="4"/>
      <sheetData sheetId="5" refreshError="1">
        <row r="25">
          <cell r="E25">
            <v>1.6160000000000001</v>
          </cell>
        </row>
      </sheetData>
      <sheetData sheetId="6" refreshError="1">
        <row r="1">
          <cell r="D1">
            <v>2</v>
          </cell>
        </row>
        <row r="2">
          <cell r="D2">
            <v>130</v>
          </cell>
        </row>
        <row r="3">
          <cell r="D3">
            <v>50</v>
          </cell>
        </row>
        <row r="4">
          <cell r="D4">
            <v>112500</v>
          </cell>
        </row>
        <row r="5">
          <cell r="D5" t="str">
            <v>서울  -  봉양간  :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2공구하도급내역서"/>
      <sheetName val="원가계산서"/>
      <sheetName val="내역서"/>
      <sheetName val="산출물량"/>
      <sheetName val="일위대가표"/>
      <sheetName val="산출"/>
      <sheetName val="노임"/>
      <sheetName val="산출서"/>
      <sheetName val="설명"/>
      <sheetName val="경산"/>
      <sheetName val="기계경비_시간당_"/>
      <sheetName val="설계예산서"/>
      <sheetName val="평가데이터"/>
      <sheetName val="청천내"/>
      <sheetName val="노무비"/>
      <sheetName val="전기일위대가"/>
      <sheetName val="구천"/>
      <sheetName val="일위대가 "/>
      <sheetName val="연결임시"/>
      <sheetName val="일반공사"/>
      <sheetName val="#REF"/>
      <sheetName val="현장경상비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방배동내역 (총괄)"/>
      <sheetName val="수배전반"/>
      <sheetName val="총괄내역서"/>
      <sheetName val="동원인원"/>
      <sheetName val="견적대비"/>
      <sheetName val="내역"/>
      <sheetName val="102역사"/>
      <sheetName val="공사관리대장"/>
      <sheetName val="기초입력 DATA"/>
      <sheetName val="DATA1"/>
      <sheetName val="CABLE SIZE-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내역서1"/>
      <sheetName val="2.고용보험료산출근거"/>
      <sheetName val="계정"/>
      <sheetName val="03전반노무비"/>
      <sheetName val="계양가시설"/>
      <sheetName val="요율"/>
      <sheetName val="물량산출"/>
      <sheetName val="MCC제원"/>
      <sheetName val="전기"/>
      <sheetName val="Baby일위대가"/>
      <sheetName val="토목내역"/>
      <sheetName val="DATE"/>
      <sheetName val="데이타"/>
      <sheetName val="프랜트면허"/>
      <sheetName val="변수값"/>
      <sheetName val="기본자료"/>
      <sheetName val="공사비_NDE"/>
      <sheetName val="직재"/>
      <sheetName val="Sheet2 (2)"/>
      <sheetName val="일위대가목차"/>
      <sheetName val="단가사정"/>
      <sheetName val="공사비집계"/>
      <sheetName val="부하(성남)"/>
      <sheetName val="부하계산서"/>
      <sheetName val="2회내역"/>
      <sheetName val="1회갑지"/>
      <sheetName val="보조부문비배부"/>
      <sheetName val="서울대규장각(가시설흙막이)"/>
      <sheetName val="자재대"/>
      <sheetName val="갑지"/>
      <sheetName val="집계표"/>
      <sheetName val="예산내~1"/>
      <sheetName val="수량산출"/>
      <sheetName val="전선 및 전선관"/>
      <sheetName val="Sheet1"/>
      <sheetName val="중기상차"/>
      <sheetName val="AS복구"/>
      <sheetName val="중기터파기"/>
      <sheetName val="설계명세"/>
      <sheetName val="기초자료입력"/>
      <sheetName val="품셈 "/>
      <sheetName val="PAINT"/>
      <sheetName val="방화도료"/>
      <sheetName val="FOB발"/>
      <sheetName val="준공정산"/>
      <sheetName val="전체공내역서"/>
      <sheetName val="노임단가"/>
      <sheetName val="수량집계"/>
      <sheetName val="총괄집계표"/>
      <sheetName val="원가계산서 "/>
      <sheetName val="1차 내역서"/>
      <sheetName val="2000년1차"/>
      <sheetName val="견적단가"/>
      <sheetName val="자재단가"/>
      <sheetName val="효성CB 1P기초"/>
      <sheetName val="허용전류-IEC DATA"/>
      <sheetName val="DATA"/>
      <sheetName val="용역비내역-진짜"/>
      <sheetName val="순공사비"/>
      <sheetName val="산출2-전력"/>
      <sheetName val="산출3-동력"/>
      <sheetName val="산출4-전등"/>
      <sheetName val="산출9-TRAY"/>
      <sheetName val="설계서"/>
      <sheetName val="70%"/>
      <sheetName val="04노무비"/>
      <sheetName val="단가 (2)"/>
      <sheetName val="배수공"/>
      <sheetName val="부대공"/>
      <sheetName val="일위대가목록"/>
      <sheetName val="단가"/>
      <sheetName val="토목공사"/>
      <sheetName val="설계내역서"/>
      <sheetName val="조경내역서"/>
      <sheetName val="FB25JN"/>
      <sheetName val="식재인부"/>
      <sheetName val="1공구계약서"/>
      <sheetName val="작성"/>
      <sheetName val="대상공사(조달청)"/>
      <sheetName val="자료(통합)"/>
      <sheetName val="database"/>
      <sheetName val="계림(함평)"/>
      <sheetName val="계림(장성)"/>
      <sheetName val="업무처리전"/>
      <sheetName val="단면가정"/>
      <sheetName val="설계조건"/>
      <sheetName val="투찰가"/>
      <sheetName val="원형1호맨홀토공수량"/>
      <sheetName val="Sheet5"/>
      <sheetName val="아파트 내역"/>
      <sheetName val="99총공사내역서"/>
      <sheetName val="토공"/>
      <sheetName val="포장공"/>
      <sheetName val="하수급견적대비"/>
      <sheetName val="수주추정"/>
      <sheetName val="초기화면"/>
      <sheetName val="관급자재"/>
      <sheetName val="단가산출"/>
      <sheetName val="L_RPTB02_01"/>
      <sheetName val="Mc1"/>
      <sheetName val="VII-2현장경비"/>
      <sheetName val="Ⅴ-2.공종별내역"/>
      <sheetName val="공구"/>
      <sheetName val="매입세"/>
      <sheetName val="방배동내역_(총괄)"/>
      <sheetName val="터파기및재료"/>
      <sheetName val="견적"/>
      <sheetName val="시공자검사조서"/>
      <sheetName val="2순기"/>
      <sheetName val="예산내역서"/>
      <sheetName val="소요자재"/>
      <sheetName val="해평견적"/>
      <sheetName val="공사원가계산서 "/>
      <sheetName val="업체명"/>
      <sheetName val="관리"/>
      <sheetName val="3.공통공사대비"/>
      <sheetName val="40총괄"/>
      <sheetName val="40집계"/>
      <sheetName val="인건비"/>
      <sheetName val="총괄"/>
      <sheetName val="물가대비표"/>
      <sheetName val="산출1-수변전"/>
      <sheetName val="일위"/>
      <sheetName val="한강운반비"/>
      <sheetName val="간접"/>
      <sheetName val="원가+내역"/>
      <sheetName val="을"/>
      <sheetName val="공사착공계"/>
      <sheetName val="현장대리인위임장"/>
      <sheetName val="Y-WORK"/>
      <sheetName val="토목"/>
      <sheetName val="가격조사서"/>
      <sheetName val="평내중"/>
      <sheetName val="수량산출1"/>
      <sheetName val="자재단가표"/>
      <sheetName val="노무비지급명세"/>
      <sheetName val="설계명세서"/>
      <sheetName val="전동기 특성표"/>
      <sheetName val="케이블단면적"/>
      <sheetName val="Sheet2"/>
      <sheetName val="노무"/>
      <sheetName val="C1.공사개요"/>
      <sheetName val="토공사(흙막이)"/>
      <sheetName val="실행견적"/>
      <sheetName val="조경"/>
      <sheetName val="날개벽(시점좌측)"/>
      <sheetName val="사통"/>
      <sheetName val="참조"/>
      <sheetName val="중강당 내역"/>
      <sheetName val="총괄표"/>
      <sheetName val="공사기본내용입력"/>
      <sheetName val="총괄내역"/>
      <sheetName val="출자한도"/>
      <sheetName val="양수장(기계)"/>
      <sheetName val="예산M11A"/>
      <sheetName val="2003 일위대가"/>
      <sheetName val="명세서"/>
      <sheetName val="상촌터널실행"/>
      <sheetName val="간지"/>
      <sheetName val="공사요율"/>
      <sheetName val="직접경비"/>
      <sheetName val="직접인건비"/>
      <sheetName val="일집"/>
      <sheetName val="1.1 부하집계표"/>
      <sheetName val="7. Cable(설명)-IEC"/>
      <sheetName val="DATA98"/>
      <sheetName val="Total"/>
      <sheetName val="고유코드_설계"/>
      <sheetName val="단면 (2)"/>
      <sheetName val="TYPE A"/>
      <sheetName val="단가산출서"/>
      <sheetName val="BID"/>
      <sheetName val="내역(신례)"/>
      <sheetName val="EP0618"/>
      <sheetName val="ELECTRIC"/>
      <sheetName val="TITLE"/>
      <sheetName val="배관내역"/>
      <sheetName val="서대문대장"/>
      <sheetName val="이름정의"/>
      <sheetName val="상호참고자료"/>
      <sheetName val="발주처자료입력"/>
      <sheetName val="회사기본자료"/>
      <sheetName val="하자보증자료"/>
      <sheetName val="기술자관련자료"/>
      <sheetName val="단가조사서"/>
      <sheetName val="집계"/>
      <sheetName val="직노"/>
      <sheetName val="기본일위"/>
      <sheetName val="패널"/>
      <sheetName val="내역서2안"/>
      <sheetName val="실행내역"/>
      <sheetName val="1구간내역서"/>
      <sheetName val="설계서(본관)"/>
      <sheetName val="적점"/>
      <sheetName val="준검 내역서"/>
      <sheetName val="건축내역"/>
      <sheetName val="퇴직금(울산천상)"/>
      <sheetName val="내역서적용수량"/>
      <sheetName val="Sheet1 (2)"/>
      <sheetName val="산출2-기기동력"/>
      <sheetName val="Macro1"/>
      <sheetName val="부대집계"/>
      <sheetName val="산출내역(K2)"/>
      <sheetName val="공사품의서"/>
      <sheetName val="공통비(전체)"/>
      <sheetName val="내역(원안-대안)"/>
      <sheetName val="단가일람"/>
      <sheetName val="내역서1999.8최종"/>
      <sheetName val="투자비"/>
      <sheetName val="조성원가DATA"/>
      <sheetName val="사업비"/>
      <sheetName val="입력"/>
      <sheetName val="변압기 및 발전기 용량"/>
      <sheetName val="저압_허용전류요약"/>
      <sheetName val="숫자변환"/>
      <sheetName val="견적을지"/>
      <sheetName val="N賃率-職"/>
      <sheetName val="정산서 "/>
      <sheetName val="입찰안"/>
      <sheetName val="MW-S"/>
      <sheetName val="G_R300경비"/>
      <sheetName val="대비"/>
      <sheetName val="분석"/>
      <sheetName val="잡비계산"/>
      <sheetName val="을지"/>
      <sheetName val="49"/>
      <sheetName val="배수장토목공사비"/>
      <sheetName val="설계명세서(선로)"/>
      <sheetName val="A"/>
      <sheetName val="W-현원가"/>
      <sheetName val="현장"/>
      <sheetName val="골조시행"/>
      <sheetName val="공사비예산서(토목분)"/>
      <sheetName val="예산내역"/>
      <sheetName val="공문"/>
      <sheetName val="빙장비사양"/>
      <sheetName val="장비사양"/>
      <sheetName val="공사현황"/>
      <sheetName val="S0"/>
      <sheetName val="도급"/>
      <sheetName val="현황산출서"/>
      <sheetName val="식재"/>
      <sheetName val="시설물"/>
      <sheetName val="식재출력용"/>
      <sheetName val="유지관리"/>
      <sheetName val="옹벽기초자료"/>
      <sheetName val="단가조사"/>
      <sheetName val="예상"/>
      <sheetName val="계약현황"/>
      <sheetName val="부동산"/>
      <sheetName val="직원"/>
      <sheetName val="세대별"/>
      <sheetName val="R&amp;D"/>
      <sheetName val="단가및재료비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매채조회"/>
      <sheetName val="시산표"/>
      <sheetName val="106C0300"/>
      <sheetName val="제잡비"/>
      <sheetName val="8노임율표"/>
      <sheetName val="중(토)"/>
      <sheetName val="집계(일반)"/>
      <sheetName val="세금자료"/>
      <sheetName val="자료입력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관접합및부설"/>
      <sheetName val="ESC (공정표기준)"/>
      <sheetName val="공통가설"/>
      <sheetName val="금액"/>
      <sheetName val="A-4"/>
      <sheetName val="제조노임"/>
      <sheetName val="가로등내역서"/>
      <sheetName val="101동"/>
      <sheetName val="NO.1-NO12(설계예산서)"/>
      <sheetName val="INPUT"/>
      <sheetName val="측량요율"/>
      <sheetName val="기본단가"/>
      <sheetName val="교각1"/>
      <sheetName val="총계"/>
      <sheetName val="A 견적"/>
      <sheetName val="계산서(곡선부)"/>
      <sheetName val="포장재료집계표"/>
      <sheetName val="금액내역서"/>
      <sheetName val="주방환기"/>
      <sheetName val="동해title"/>
      <sheetName val="노임단가표"/>
      <sheetName val="노무비 근거"/>
      <sheetName val="WORK"/>
      <sheetName val="Data&amp;Result"/>
      <sheetName val=" 갑  지 "/>
      <sheetName val="일위대가_"/>
      <sheetName val="대,유,램"/>
      <sheetName val="건축공사"/>
      <sheetName val="실행기고및 투입현황(총괄)"/>
      <sheetName val="백(수량이동)"/>
      <sheetName val="철거산출근거"/>
      <sheetName val="ITEM"/>
      <sheetName val="상반기손익차2총괄"/>
      <sheetName val="환율"/>
      <sheetName val="예산명세서"/>
      <sheetName val="간접비"/>
      <sheetName val="경영상태"/>
      <sheetName val="D-3109"/>
      <sheetName val="장비집계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토사(PE)"/>
      <sheetName val="일위목차"/>
      <sheetName val="전등"/>
      <sheetName val="입력변수"/>
      <sheetName val="전선 및 전선관-자유로"/>
      <sheetName val="관로터파기-자유로"/>
      <sheetName val="내역총괄"/>
      <sheetName val="공수"/>
      <sheetName val="산근"/>
      <sheetName val="기초단가"/>
      <sheetName val="FA설치명세"/>
      <sheetName val="ENE-CAL 1"/>
      <sheetName val="기본DATA"/>
      <sheetName val="본사업"/>
      <sheetName val="조명율표"/>
      <sheetName val="공사설계"/>
      <sheetName val="단위수량"/>
      <sheetName val="광장"/>
      <sheetName val="말고개터널조명전압강하"/>
      <sheetName val="노 무 비"/>
      <sheetName val="단가비교표_공통1"/>
      <sheetName val="재료"/>
      <sheetName val="b_balju_cho"/>
      <sheetName val="조건"/>
      <sheetName val="남양구조시험동"/>
      <sheetName val="고효율"/>
      <sheetName val="전체"/>
      <sheetName val="현장관리비"/>
      <sheetName val="12.유량계 규격 산정"/>
      <sheetName val="4.  단락전류의 계산"/>
      <sheetName val="1.2 저압설비 부하계산서"/>
      <sheetName val="1.3 고압설비 부하계산서"/>
      <sheetName val="공사노임"/>
      <sheetName val="분전반계산서(석관)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30신설일위대가"/>
      <sheetName val="30인공산출"/>
      <sheetName val="30산출기초"/>
      <sheetName val="30집계표"/>
      <sheetName val="30부속동수량산출"/>
      <sheetName val="30부속동수량산출근거"/>
      <sheetName val="자재단가"/>
      <sheetName val="노임단가 "/>
      <sheetName val="견적단가"/>
    </sheetNames>
    <sheetDataSet>
      <sheetData sheetId="0"/>
      <sheetData sheetId="1">
        <row r="4">
          <cell r="B4" t="str">
            <v>8. 고정차고 부속동 전력설비 신설</v>
          </cell>
        </row>
        <row r="5">
          <cell r="A5" t="str">
            <v>30신_1A</v>
          </cell>
          <cell r="B5" t="str">
            <v>1. 고압반신설</v>
          </cell>
          <cell r="C5" t="str">
            <v>HV-1,2,3,4,5(DS-AS)</v>
          </cell>
          <cell r="D5" t="str">
            <v>면</v>
          </cell>
          <cell r="E5">
            <v>1</v>
          </cell>
          <cell r="L5" t="str">
            <v>x</v>
          </cell>
          <cell r="M5">
            <v>5</v>
          </cell>
        </row>
        <row r="6">
          <cell r="B6" t="str">
            <v>가) 재 료 비</v>
          </cell>
        </row>
        <row r="7">
          <cell r="B7" t="str">
            <v>고압반</v>
          </cell>
          <cell r="C7" t="str">
            <v>800*1500*2300</v>
          </cell>
          <cell r="D7" t="str">
            <v>면</v>
          </cell>
          <cell r="E7">
            <v>1</v>
          </cell>
          <cell r="M7" t="str">
            <v>관급</v>
          </cell>
        </row>
        <row r="8">
          <cell r="B8" t="str">
            <v>피뢰기</v>
          </cell>
          <cell r="C8" t="str">
            <v>7.2KV 7.5KA(W/D.S)</v>
          </cell>
          <cell r="D8" t="str">
            <v>조</v>
          </cell>
          <cell r="E8">
            <v>1</v>
          </cell>
        </row>
        <row r="9">
          <cell r="B9" t="str">
            <v>단로기</v>
          </cell>
          <cell r="C9" t="str">
            <v>DS 7.2KV 3P 400A</v>
          </cell>
          <cell r="D9" t="str">
            <v>조</v>
          </cell>
          <cell r="E9">
            <v>1</v>
          </cell>
        </row>
        <row r="10">
          <cell r="B10" t="str">
            <v>개폐기</v>
          </cell>
          <cell r="C10" t="str">
            <v>AS 7.2KV 3P 200A</v>
          </cell>
          <cell r="D10" t="str">
            <v>대</v>
          </cell>
          <cell r="E10">
            <v>1</v>
          </cell>
        </row>
        <row r="11">
          <cell r="B11" t="str">
            <v>나) 노 무 비</v>
          </cell>
          <cell r="L11">
            <v>0</v>
          </cell>
        </row>
        <row r="12">
          <cell r="C12" t="str">
            <v>플랜트전공</v>
          </cell>
          <cell r="D12" t="str">
            <v>인</v>
          </cell>
          <cell r="E12">
            <v>3.7</v>
          </cell>
          <cell r="H12">
            <v>59158</v>
          </cell>
          <cell r="I12">
            <v>218884.6</v>
          </cell>
          <cell r="L12">
            <v>218884.6</v>
          </cell>
        </row>
        <row r="13">
          <cell r="C13" t="str">
            <v>비  계  공</v>
          </cell>
          <cell r="D13" t="str">
            <v>인</v>
          </cell>
          <cell r="E13">
            <v>2.5</v>
          </cell>
          <cell r="H13">
            <v>71272</v>
          </cell>
          <cell r="I13">
            <v>178180</v>
          </cell>
          <cell r="L13">
            <v>178180</v>
          </cell>
        </row>
        <row r="14">
          <cell r="C14" t="str">
            <v>보 통 인 부</v>
          </cell>
          <cell r="D14" t="str">
            <v>인</v>
          </cell>
          <cell r="E14">
            <v>2.5</v>
          </cell>
          <cell r="G14">
            <v>0</v>
          </cell>
          <cell r="H14">
            <v>38932</v>
          </cell>
          <cell r="I14">
            <v>97330</v>
          </cell>
          <cell r="K14">
            <v>0</v>
          </cell>
          <cell r="L14">
            <v>97330</v>
          </cell>
        </row>
        <row r="17">
          <cell r="B17" t="str">
            <v>다) 공구손료</v>
          </cell>
          <cell r="C17" t="str">
            <v>플랜트전공</v>
          </cell>
          <cell r="D17" t="str">
            <v>인</v>
          </cell>
          <cell r="E17">
            <v>0.11</v>
          </cell>
          <cell r="J17">
            <v>59158</v>
          </cell>
          <cell r="K17">
            <v>6507</v>
          </cell>
          <cell r="L17">
            <v>6507</v>
          </cell>
        </row>
        <row r="18">
          <cell r="C18" t="str">
            <v>비  계  공</v>
          </cell>
          <cell r="D18" t="str">
            <v>인</v>
          </cell>
          <cell r="E18">
            <v>7.0000000000000007E-2</v>
          </cell>
          <cell r="J18">
            <v>71272</v>
          </cell>
          <cell r="K18">
            <v>4989</v>
          </cell>
          <cell r="L18">
            <v>4989</v>
          </cell>
        </row>
        <row r="19">
          <cell r="C19" t="str">
            <v>보 통 인 부</v>
          </cell>
          <cell r="D19" t="str">
            <v>인</v>
          </cell>
          <cell r="E19">
            <v>7.0000000000000007E-2</v>
          </cell>
          <cell r="J19">
            <v>38932</v>
          </cell>
          <cell r="K19">
            <v>2725</v>
          </cell>
          <cell r="L19">
            <v>2725</v>
          </cell>
        </row>
        <row r="26">
          <cell r="A26" t="str">
            <v>30신_1</v>
          </cell>
          <cell r="B26" t="str">
            <v>합    계</v>
          </cell>
          <cell r="G26">
            <v>0</v>
          </cell>
          <cell r="I26">
            <v>494394.6</v>
          </cell>
          <cell r="K26">
            <v>14221</v>
          </cell>
          <cell r="L26">
            <v>508615.6</v>
          </cell>
        </row>
        <row r="29">
          <cell r="A29" t="str">
            <v>30신_2A</v>
          </cell>
          <cell r="B29" t="str">
            <v>2. 고압반신설</v>
          </cell>
          <cell r="C29" t="str">
            <v>HV-6(AS)</v>
          </cell>
          <cell r="D29" t="str">
            <v>면</v>
          </cell>
          <cell r="E29">
            <v>1</v>
          </cell>
          <cell r="L29" t="str">
            <v>x</v>
          </cell>
          <cell r="M29">
            <v>1</v>
          </cell>
        </row>
        <row r="30">
          <cell r="B30" t="str">
            <v>가) 재 료 비</v>
          </cell>
        </row>
        <row r="31">
          <cell r="B31" t="str">
            <v>고압반</v>
          </cell>
          <cell r="C31" t="str">
            <v>1000*1500*2300</v>
          </cell>
          <cell r="D31" t="str">
            <v>면</v>
          </cell>
          <cell r="E31">
            <v>1</v>
          </cell>
          <cell r="M31" t="str">
            <v>관급</v>
          </cell>
        </row>
        <row r="32">
          <cell r="B32" t="str">
            <v>개폐기</v>
          </cell>
          <cell r="C32" t="str">
            <v>AS 7.2KV 3P 200A</v>
          </cell>
          <cell r="D32" t="str">
            <v>대</v>
          </cell>
          <cell r="E32">
            <v>1</v>
          </cell>
        </row>
        <row r="35">
          <cell r="B35" t="str">
            <v>나) 노 무 비</v>
          </cell>
          <cell r="L35">
            <v>0</v>
          </cell>
        </row>
        <row r="36">
          <cell r="C36" t="str">
            <v>플랜트전공</v>
          </cell>
          <cell r="D36" t="str">
            <v>인</v>
          </cell>
          <cell r="E36">
            <v>3.7</v>
          </cell>
          <cell r="H36">
            <v>59158</v>
          </cell>
          <cell r="I36">
            <v>218884.6</v>
          </cell>
          <cell r="L36">
            <v>218884.6</v>
          </cell>
        </row>
        <row r="37">
          <cell r="C37" t="str">
            <v>비  계  공</v>
          </cell>
          <cell r="D37" t="str">
            <v>인</v>
          </cell>
          <cell r="E37">
            <v>2.5</v>
          </cell>
          <cell r="H37">
            <v>71272</v>
          </cell>
          <cell r="I37">
            <v>178180</v>
          </cell>
          <cell r="L37">
            <v>178180</v>
          </cell>
        </row>
        <row r="38">
          <cell r="C38" t="str">
            <v>보 통 인 부</v>
          </cell>
          <cell r="D38" t="str">
            <v>인</v>
          </cell>
          <cell r="E38">
            <v>2.5</v>
          </cell>
          <cell r="G38">
            <v>0</v>
          </cell>
          <cell r="H38">
            <v>38932</v>
          </cell>
          <cell r="I38">
            <v>97330</v>
          </cell>
          <cell r="K38">
            <v>0</v>
          </cell>
          <cell r="L38">
            <v>97330</v>
          </cell>
        </row>
        <row r="42">
          <cell r="B42" t="str">
            <v>다) 공구손료</v>
          </cell>
        </row>
        <row r="43">
          <cell r="C43" t="str">
            <v>플랜트전공</v>
          </cell>
          <cell r="D43" t="str">
            <v>인</v>
          </cell>
          <cell r="E43">
            <v>0.11</v>
          </cell>
          <cell r="J43">
            <v>59158</v>
          </cell>
          <cell r="K43">
            <v>6507</v>
          </cell>
          <cell r="L43">
            <v>6507</v>
          </cell>
        </row>
        <row r="44">
          <cell r="C44" t="str">
            <v>비  계  공</v>
          </cell>
          <cell r="D44" t="str">
            <v>인</v>
          </cell>
          <cell r="E44">
            <v>7.0000000000000007E-2</v>
          </cell>
          <cell r="J44">
            <v>71272</v>
          </cell>
          <cell r="K44">
            <v>4989</v>
          </cell>
          <cell r="L44">
            <v>4989</v>
          </cell>
        </row>
        <row r="45">
          <cell r="C45" t="str">
            <v>보 통 인 부</v>
          </cell>
          <cell r="D45" t="str">
            <v>인</v>
          </cell>
          <cell r="E45">
            <v>7.0000000000000007E-2</v>
          </cell>
          <cell r="J45">
            <v>38932</v>
          </cell>
          <cell r="K45">
            <v>2725</v>
          </cell>
          <cell r="L45">
            <v>2725</v>
          </cell>
        </row>
        <row r="51">
          <cell r="A51" t="str">
            <v>30신_2</v>
          </cell>
          <cell r="B51" t="str">
            <v>합    계</v>
          </cell>
          <cell r="G51">
            <v>0</v>
          </cell>
          <cell r="I51">
            <v>494394.6</v>
          </cell>
          <cell r="K51">
            <v>14221</v>
          </cell>
          <cell r="L51">
            <v>508615.6</v>
          </cell>
        </row>
        <row r="54">
          <cell r="A54" t="str">
            <v>30신_3A</v>
          </cell>
          <cell r="B54" t="str">
            <v>3. 변압기신설</v>
          </cell>
          <cell r="C54" t="str">
            <v>TR-1 3상 6.6kV 100kVA</v>
          </cell>
          <cell r="D54" t="str">
            <v>면</v>
          </cell>
          <cell r="E54">
            <v>1</v>
          </cell>
          <cell r="L54" t="str">
            <v>x</v>
          </cell>
          <cell r="M54">
            <v>1</v>
          </cell>
        </row>
        <row r="55">
          <cell r="B55" t="str">
            <v>가) 재 료 비</v>
          </cell>
        </row>
        <row r="56">
          <cell r="B56" t="str">
            <v>변압기반</v>
          </cell>
          <cell r="C56" t="str">
            <v>1400*1500*2600</v>
          </cell>
          <cell r="D56" t="str">
            <v>면</v>
          </cell>
          <cell r="E56">
            <v>1</v>
          </cell>
          <cell r="M56" t="str">
            <v>관급</v>
          </cell>
        </row>
        <row r="57">
          <cell r="B57" t="str">
            <v>개폐기</v>
          </cell>
          <cell r="C57" t="str">
            <v>AS 7.2KV 3P 200A</v>
          </cell>
          <cell r="D57" t="str">
            <v>대</v>
          </cell>
          <cell r="E57">
            <v>1</v>
          </cell>
          <cell r="G57">
            <v>0</v>
          </cell>
          <cell r="L57">
            <v>0</v>
          </cell>
        </row>
        <row r="58">
          <cell r="B58" t="str">
            <v>개폐기</v>
          </cell>
          <cell r="C58" t="str">
            <v>COS 7.2KV 100AF</v>
          </cell>
          <cell r="D58" t="str">
            <v>EA</v>
          </cell>
          <cell r="E58">
            <v>3</v>
          </cell>
        </row>
        <row r="59">
          <cell r="B59" t="str">
            <v>MOLD TR</v>
          </cell>
          <cell r="C59" t="str">
            <v>3상3선 6.6kV/220V 100kVA</v>
          </cell>
          <cell r="D59" t="str">
            <v>대</v>
          </cell>
          <cell r="E59">
            <v>1</v>
          </cell>
        </row>
        <row r="61">
          <cell r="B61" t="str">
            <v>나) 노 무 비</v>
          </cell>
        </row>
        <row r="62">
          <cell r="C62" t="str">
            <v>플랜트전공</v>
          </cell>
          <cell r="D62" t="str">
            <v>인</v>
          </cell>
          <cell r="E62">
            <v>4</v>
          </cell>
          <cell r="H62">
            <v>59158</v>
          </cell>
          <cell r="I62">
            <v>236632</v>
          </cell>
          <cell r="L62">
            <v>236632</v>
          </cell>
        </row>
        <row r="63">
          <cell r="C63" t="str">
            <v>비  계  공</v>
          </cell>
          <cell r="D63" t="str">
            <v>인</v>
          </cell>
          <cell r="E63">
            <v>2.7</v>
          </cell>
          <cell r="H63">
            <v>71272</v>
          </cell>
          <cell r="I63">
            <v>192434.40000000002</v>
          </cell>
          <cell r="L63">
            <v>192434.40000000002</v>
          </cell>
        </row>
        <row r="64">
          <cell r="C64" t="str">
            <v>보 통 인 부</v>
          </cell>
          <cell r="D64" t="str">
            <v>인</v>
          </cell>
          <cell r="E64">
            <v>2.7</v>
          </cell>
          <cell r="H64">
            <v>38932</v>
          </cell>
          <cell r="I64">
            <v>105116.40000000001</v>
          </cell>
          <cell r="K64">
            <v>0</v>
          </cell>
          <cell r="L64">
            <v>105116.40000000001</v>
          </cell>
        </row>
        <row r="66">
          <cell r="B66" t="str">
            <v>다) 공구손료</v>
          </cell>
        </row>
        <row r="67">
          <cell r="C67" t="str">
            <v>플랜트전공</v>
          </cell>
          <cell r="D67" t="str">
            <v>인</v>
          </cell>
          <cell r="E67">
            <v>0.12</v>
          </cell>
          <cell r="G67">
            <v>0</v>
          </cell>
          <cell r="J67">
            <v>59158</v>
          </cell>
          <cell r="K67">
            <v>7098</v>
          </cell>
          <cell r="L67">
            <v>7098</v>
          </cell>
        </row>
        <row r="68">
          <cell r="C68" t="str">
            <v>비  계  공</v>
          </cell>
          <cell r="D68" t="str">
            <v>인</v>
          </cell>
          <cell r="E68">
            <v>0.08</v>
          </cell>
          <cell r="J68">
            <v>71272</v>
          </cell>
          <cell r="K68">
            <v>5701</v>
          </cell>
          <cell r="L68">
            <v>5701</v>
          </cell>
        </row>
        <row r="69">
          <cell r="C69" t="str">
            <v>보 통 인 부</v>
          </cell>
          <cell r="D69" t="str">
            <v>인</v>
          </cell>
          <cell r="E69">
            <v>0.08</v>
          </cell>
          <cell r="J69">
            <v>38932</v>
          </cell>
          <cell r="K69">
            <v>3114</v>
          </cell>
          <cell r="L69">
            <v>3114</v>
          </cell>
        </row>
        <row r="75">
          <cell r="A75" t="str">
            <v>30신_3</v>
          </cell>
          <cell r="B75" t="str">
            <v>합    계</v>
          </cell>
          <cell r="G75">
            <v>0</v>
          </cell>
          <cell r="I75">
            <v>534182.80000000005</v>
          </cell>
          <cell r="K75">
            <v>15913</v>
          </cell>
          <cell r="L75">
            <v>550095.80000000005</v>
          </cell>
        </row>
        <row r="79">
          <cell r="A79" t="str">
            <v>30신_4A</v>
          </cell>
          <cell r="B79" t="str">
            <v>4. 변압기신설</v>
          </cell>
          <cell r="C79" t="str">
            <v>TR-2 3상 6.6kV 200kVA</v>
          </cell>
          <cell r="D79" t="str">
            <v>면</v>
          </cell>
          <cell r="E79">
            <v>1</v>
          </cell>
          <cell r="L79" t="str">
            <v>x</v>
          </cell>
          <cell r="M79">
            <v>1</v>
          </cell>
        </row>
        <row r="80">
          <cell r="B80" t="str">
            <v>가) 재 료 비</v>
          </cell>
        </row>
        <row r="81">
          <cell r="B81" t="str">
            <v>변압기반</v>
          </cell>
          <cell r="C81" t="str">
            <v>1300*1500*2300</v>
          </cell>
          <cell r="D81" t="str">
            <v>면</v>
          </cell>
          <cell r="E81">
            <v>1</v>
          </cell>
          <cell r="M81" t="str">
            <v>관급</v>
          </cell>
        </row>
        <row r="82">
          <cell r="B82" t="str">
            <v>개폐기</v>
          </cell>
          <cell r="C82" t="str">
            <v>COS 7.2KV 100AF</v>
          </cell>
          <cell r="D82" t="str">
            <v>EA</v>
          </cell>
          <cell r="E82">
            <v>3</v>
          </cell>
        </row>
        <row r="83">
          <cell r="B83" t="str">
            <v>MOLD TR</v>
          </cell>
          <cell r="C83" t="str">
            <v>3상4선 6.6kV/380-220V 200kVA</v>
          </cell>
          <cell r="D83" t="str">
            <v>대</v>
          </cell>
          <cell r="E83">
            <v>1</v>
          </cell>
        </row>
        <row r="84">
          <cell r="G84">
            <v>0</v>
          </cell>
          <cell r="L84">
            <v>0</v>
          </cell>
        </row>
        <row r="86">
          <cell r="B86" t="str">
            <v>나) 노 무 비</v>
          </cell>
        </row>
        <row r="87">
          <cell r="C87" t="str">
            <v>플랜트전공</v>
          </cell>
          <cell r="D87" t="str">
            <v>인</v>
          </cell>
          <cell r="E87">
            <v>5.4</v>
          </cell>
          <cell r="H87">
            <v>59158</v>
          </cell>
          <cell r="I87">
            <v>319453.2</v>
          </cell>
          <cell r="L87">
            <v>319453.2</v>
          </cell>
        </row>
        <row r="88">
          <cell r="C88" t="str">
            <v>비  계  공</v>
          </cell>
          <cell r="D88" t="str">
            <v>인</v>
          </cell>
          <cell r="E88">
            <v>3.6</v>
          </cell>
          <cell r="H88">
            <v>71272</v>
          </cell>
          <cell r="I88">
            <v>256579.20000000001</v>
          </cell>
          <cell r="L88">
            <v>256579.20000000001</v>
          </cell>
        </row>
        <row r="89">
          <cell r="C89" t="str">
            <v>보 통 인 부</v>
          </cell>
          <cell r="D89" t="str">
            <v>인</v>
          </cell>
          <cell r="E89">
            <v>3.6</v>
          </cell>
          <cell r="H89">
            <v>38932</v>
          </cell>
          <cell r="I89">
            <v>140155.20000000001</v>
          </cell>
          <cell r="K89">
            <v>0</v>
          </cell>
          <cell r="L89">
            <v>140155.20000000001</v>
          </cell>
        </row>
        <row r="93">
          <cell r="B93" t="str">
            <v>다) 공구손료</v>
          </cell>
        </row>
        <row r="94">
          <cell r="C94" t="str">
            <v>플랜트전공</v>
          </cell>
          <cell r="D94" t="str">
            <v>인</v>
          </cell>
          <cell r="E94">
            <v>0.16</v>
          </cell>
          <cell r="G94">
            <v>0</v>
          </cell>
          <cell r="J94">
            <v>59158</v>
          </cell>
          <cell r="K94">
            <v>9465</v>
          </cell>
          <cell r="L94">
            <v>9465</v>
          </cell>
        </row>
        <row r="95">
          <cell r="C95" t="str">
            <v>비  계  공</v>
          </cell>
          <cell r="D95" t="str">
            <v>인</v>
          </cell>
          <cell r="E95">
            <v>0.1</v>
          </cell>
          <cell r="J95">
            <v>71272</v>
          </cell>
          <cell r="K95">
            <v>7127</v>
          </cell>
          <cell r="L95">
            <v>7127</v>
          </cell>
        </row>
        <row r="96">
          <cell r="C96" t="str">
            <v>보 통 인 부</v>
          </cell>
          <cell r="D96" t="str">
            <v>인</v>
          </cell>
          <cell r="E96">
            <v>0.1</v>
          </cell>
          <cell r="J96">
            <v>38932</v>
          </cell>
          <cell r="K96">
            <v>3893</v>
          </cell>
          <cell r="L96">
            <v>3893</v>
          </cell>
        </row>
        <row r="100">
          <cell r="A100" t="str">
            <v>30신_4</v>
          </cell>
          <cell r="B100" t="str">
            <v>합    계</v>
          </cell>
          <cell r="G100">
            <v>0</v>
          </cell>
          <cell r="I100">
            <v>716187.60000000009</v>
          </cell>
          <cell r="K100">
            <v>20485</v>
          </cell>
          <cell r="L100">
            <v>736672.60000000009</v>
          </cell>
        </row>
        <row r="104">
          <cell r="A104" t="str">
            <v>30신_5A</v>
          </cell>
          <cell r="B104" t="str">
            <v>5. 변압기신설</v>
          </cell>
          <cell r="C104" t="str">
            <v>TR-3 3상 6.6kV 350kVA</v>
          </cell>
          <cell r="D104" t="str">
            <v>면</v>
          </cell>
          <cell r="E104">
            <v>1</v>
          </cell>
          <cell r="L104" t="str">
            <v>x</v>
          </cell>
          <cell r="M104">
            <v>1</v>
          </cell>
        </row>
        <row r="105">
          <cell r="B105" t="str">
            <v>가) 재 료 비</v>
          </cell>
        </row>
        <row r="106">
          <cell r="B106" t="str">
            <v>변압기반</v>
          </cell>
          <cell r="C106" t="str">
            <v>1600*1500*2300</v>
          </cell>
          <cell r="D106" t="str">
            <v>면</v>
          </cell>
          <cell r="E106">
            <v>1</v>
          </cell>
          <cell r="M106" t="str">
            <v>관급</v>
          </cell>
        </row>
        <row r="107">
          <cell r="B107" t="str">
            <v>개폐기</v>
          </cell>
          <cell r="C107" t="str">
            <v>COS 7.2KV 100AF</v>
          </cell>
          <cell r="D107" t="str">
            <v>EA</v>
          </cell>
          <cell r="E107">
            <v>3</v>
          </cell>
          <cell r="G107">
            <v>0</v>
          </cell>
          <cell r="L107">
            <v>0</v>
          </cell>
        </row>
        <row r="108">
          <cell r="B108" t="str">
            <v>MOLD TR</v>
          </cell>
          <cell r="C108" t="str">
            <v>3상4선 6.6kV/380-220V 350kVA</v>
          </cell>
          <cell r="D108" t="str">
            <v>대</v>
          </cell>
          <cell r="E108">
            <v>1</v>
          </cell>
        </row>
        <row r="111">
          <cell r="B111" t="str">
            <v>나) 노 무 비</v>
          </cell>
        </row>
        <row r="112">
          <cell r="C112" t="str">
            <v>플랜트전공</v>
          </cell>
          <cell r="D112" t="str">
            <v>인</v>
          </cell>
          <cell r="E112">
            <v>5.9</v>
          </cell>
          <cell r="H112">
            <v>59158</v>
          </cell>
          <cell r="I112">
            <v>349032.2</v>
          </cell>
          <cell r="L112">
            <v>349032.2</v>
          </cell>
        </row>
        <row r="113">
          <cell r="C113" t="str">
            <v>비  계  공</v>
          </cell>
          <cell r="D113" t="str">
            <v>인</v>
          </cell>
          <cell r="E113">
            <v>4</v>
          </cell>
          <cell r="H113">
            <v>71272</v>
          </cell>
          <cell r="I113">
            <v>285088</v>
          </cell>
          <cell r="L113">
            <v>285088</v>
          </cell>
        </row>
        <row r="114">
          <cell r="C114" t="str">
            <v>보 통 인 부</v>
          </cell>
          <cell r="D114" t="str">
            <v>인</v>
          </cell>
          <cell r="E114">
            <v>4</v>
          </cell>
          <cell r="H114">
            <v>38932</v>
          </cell>
          <cell r="I114">
            <v>155728</v>
          </cell>
          <cell r="K114">
            <v>0</v>
          </cell>
          <cell r="L114">
            <v>155728</v>
          </cell>
        </row>
        <row r="118">
          <cell r="B118" t="str">
            <v>다) 공구손료</v>
          </cell>
        </row>
        <row r="119">
          <cell r="C119" t="str">
            <v>플랜트전공</v>
          </cell>
          <cell r="D119" t="str">
            <v>인</v>
          </cell>
          <cell r="E119">
            <v>0.17</v>
          </cell>
          <cell r="G119">
            <v>0</v>
          </cell>
          <cell r="J119">
            <v>59158</v>
          </cell>
          <cell r="K119">
            <v>10056</v>
          </cell>
          <cell r="L119">
            <v>10056</v>
          </cell>
        </row>
        <row r="120">
          <cell r="C120" t="str">
            <v>비  계  공</v>
          </cell>
          <cell r="D120" t="str">
            <v>인</v>
          </cell>
          <cell r="E120">
            <v>0.12</v>
          </cell>
          <cell r="J120">
            <v>71272</v>
          </cell>
          <cell r="K120">
            <v>8552</v>
          </cell>
          <cell r="L120">
            <v>8552</v>
          </cell>
        </row>
        <row r="121">
          <cell r="C121" t="str">
            <v>보 통 인 부</v>
          </cell>
          <cell r="D121" t="str">
            <v>인</v>
          </cell>
          <cell r="E121">
            <v>0.12</v>
          </cell>
          <cell r="J121">
            <v>38932</v>
          </cell>
          <cell r="K121">
            <v>4671</v>
          </cell>
          <cell r="L121">
            <v>4671</v>
          </cell>
        </row>
        <row r="125">
          <cell r="A125" t="str">
            <v>30신_5</v>
          </cell>
          <cell r="B125" t="str">
            <v>합    계</v>
          </cell>
          <cell r="G125">
            <v>0</v>
          </cell>
          <cell r="I125">
            <v>789848.2</v>
          </cell>
          <cell r="K125">
            <v>23279</v>
          </cell>
          <cell r="L125">
            <v>813127.2</v>
          </cell>
        </row>
        <row r="129">
          <cell r="A129" t="str">
            <v>30신_6A</v>
          </cell>
          <cell r="B129" t="str">
            <v>6. 변압기신설</v>
          </cell>
          <cell r="C129" t="str">
            <v>TR-4 3상 6.6kV 200kVA</v>
          </cell>
          <cell r="D129" t="str">
            <v>면</v>
          </cell>
          <cell r="E129">
            <v>1</v>
          </cell>
          <cell r="L129" t="str">
            <v>x</v>
          </cell>
          <cell r="M129">
            <v>1</v>
          </cell>
        </row>
        <row r="130">
          <cell r="B130" t="str">
            <v>가) 재 료 비</v>
          </cell>
        </row>
        <row r="131">
          <cell r="B131" t="str">
            <v>변압기반</v>
          </cell>
          <cell r="C131" t="str">
            <v>1400*1500*2300</v>
          </cell>
          <cell r="D131" t="str">
            <v>면</v>
          </cell>
          <cell r="E131">
            <v>1</v>
          </cell>
          <cell r="M131" t="str">
            <v>관급</v>
          </cell>
        </row>
        <row r="132">
          <cell r="B132" t="str">
            <v>개폐기</v>
          </cell>
          <cell r="C132" t="str">
            <v>COS 7.2KV 100AF</v>
          </cell>
          <cell r="D132" t="str">
            <v>EA</v>
          </cell>
          <cell r="E132">
            <v>3</v>
          </cell>
        </row>
        <row r="133">
          <cell r="B133" t="str">
            <v>MOLD TR</v>
          </cell>
          <cell r="C133" t="str">
            <v>3상3선 6.6kV/220V 200kVA</v>
          </cell>
          <cell r="D133" t="str">
            <v>대</v>
          </cell>
          <cell r="E133">
            <v>1</v>
          </cell>
        </row>
        <row r="134">
          <cell r="G134">
            <v>0</v>
          </cell>
          <cell r="L134">
            <v>0</v>
          </cell>
          <cell r="M134" t="str">
            <v>이설</v>
          </cell>
        </row>
        <row r="136">
          <cell r="B136" t="str">
            <v>나) 노 무 비</v>
          </cell>
        </row>
        <row r="137">
          <cell r="C137" t="str">
            <v>플랜트전공</v>
          </cell>
          <cell r="D137" t="str">
            <v>인</v>
          </cell>
          <cell r="E137">
            <v>4.0999999999999996</v>
          </cell>
          <cell r="H137">
            <v>59158</v>
          </cell>
          <cell r="I137">
            <v>242547.8</v>
          </cell>
          <cell r="L137">
            <v>242547.8</v>
          </cell>
        </row>
        <row r="138">
          <cell r="C138" t="str">
            <v>기계설치공</v>
          </cell>
          <cell r="D138" t="str">
            <v>인</v>
          </cell>
          <cell r="E138">
            <v>2.8</v>
          </cell>
          <cell r="H138">
            <v>54468</v>
          </cell>
          <cell r="I138">
            <v>152510.39999999999</v>
          </cell>
          <cell r="L138">
            <v>152510.39999999999</v>
          </cell>
        </row>
        <row r="139">
          <cell r="C139" t="str">
            <v>보 통 인 부</v>
          </cell>
          <cell r="D139" t="str">
            <v>인</v>
          </cell>
          <cell r="E139">
            <v>2.8</v>
          </cell>
          <cell r="H139">
            <v>38932</v>
          </cell>
          <cell r="I139">
            <v>109009.59999999999</v>
          </cell>
          <cell r="K139">
            <v>0</v>
          </cell>
          <cell r="L139">
            <v>109009.59999999999</v>
          </cell>
        </row>
        <row r="142">
          <cell r="B142" t="str">
            <v>다) 공구손료</v>
          </cell>
        </row>
        <row r="143">
          <cell r="C143" t="str">
            <v>플랜트전공</v>
          </cell>
          <cell r="D143" t="str">
            <v>인</v>
          </cell>
          <cell r="E143">
            <v>0.12</v>
          </cell>
          <cell r="G143">
            <v>0</v>
          </cell>
          <cell r="J143">
            <v>59158</v>
          </cell>
          <cell r="K143">
            <v>7098</v>
          </cell>
          <cell r="L143">
            <v>7098</v>
          </cell>
        </row>
        <row r="144">
          <cell r="C144" t="str">
            <v>기계설치공</v>
          </cell>
          <cell r="D144" t="str">
            <v>인</v>
          </cell>
          <cell r="E144">
            <v>0.08</v>
          </cell>
          <cell r="J144">
            <v>54468</v>
          </cell>
          <cell r="K144">
            <v>4357</v>
          </cell>
          <cell r="L144">
            <v>4357</v>
          </cell>
        </row>
        <row r="145">
          <cell r="C145" t="str">
            <v>보 통 인 부</v>
          </cell>
          <cell r="D145" t="str">
            <v>인</v>
          </cell>
          <cell r="E145">
            <v>0.08</v>
          </cell>
          <cell r="J145">
            <v>38932</v>
          </cell>
          <cell r="K145">
            <v>3114</v>
          </cell>
          <cell r="L145">
            <v>3114</v>
          </cell>
        </row>
        <row r="150">
          <cell r="A150" t="str">
            <v>30신_6</v>
          </cell>
          <cell r="B150" t="str">
            <v>합    계</v>
          </cell>
          <cell r="G150">
            <v>0</v>
          </cell>
          <cell r="I150">
            <v>504067.79999999993</v>
          </cell>
          <cell r="K150">
            <v>14569</v>
          </cell>
          <cell r="L150">
            <v>518636.79999999993</v>
          </cell>
        </row>
        <row r="154">
          <cell r="A154" t="str">
            <v>30신_7A</v>
          </cell>
          <cell r="B154" t="str">
            <v>7. 변압기신설</v>
          </cell>
          <cell r="C154" t="str">
            <v>TR-5 3상 6.6kV 300kVA</v>
          </cell>
          <cell r="D154" t="str">
            <v>면</v>
          </cell>
          <cell r="E154">
            <v>1</v>
          </cell>
          <cell r="L154" t="str">
            <v>x</v>
          </cell>
          <cell r="M154">
            <v>1</v>
          </cell>
        </row>
        <row r="155">
          <cell r="B155" t="str">
            <v>가) 재 료 비</v>
          </cell>
        </row>
        <row r="156">
          <cell r="B156" t="str">
            <v>변압기반</v>
          </cell>
          <cell r="C156" t="str">
            <v>1500*1500*1300</v>
          </cell>
          <cell r="D156" t="str">
            <v>면</v>
          </cell>
          <cell r="E156">
            <v>1</v>
          </cell>
          <cell r="M156" t="str">
            <v>관급</v>
          </cell>
        </row>
        <row r="157">
          <cell r="B157" t="str">
            <v>개폐기</v>
          </cell>
          <cell r="C157" t="str">
            <v>COS 7.2KV 100AF</v>
          </cell>
          <cell r="D157" t="str">
            <v>EA</v>
          </cell>
          <cell r="E157">
            <v>3</v>
          </cell>
        </row>
        <row r="158">
          <cell r="B158" t="str">
            <v>MOLD TR</v>
          </cell>
          <cell r="C158" t="str">
            <v>3상3선 6.6kV/440V 300kVA</v>
          </cell>
          <cell r="D158" t="str">
            <v>대</v>
          </cell>
          <cell r="E158">
            <v>1</v>
          </cell>
        </row>
        <row r="161">
          <cell r="B161" t="str">
            <v>나) 노 무 비</v>
          </cell>
        </row>
        <row r="162">
          <cell r="C162" t="str">
            <v>플랜트전공</v>
          </cell>
          <cell r="D162" t="str">
            <v>인</v>
          </cell>
          <cell r="E162">
            <v>5.8</v>
          </cell>
          <cell r="H162">
            <v>59158</v>
          </cell>
          <cell r="I162">
            <v>343116.39999999997</v>
          </cell>
          <cell r="L162">
            <v>343116.39999999997</v>
          </cell>
        </row>
        <row r="163">
          <cell r="C163" t="str">
            <v>비  계  공</v>
          </cell>
          <cell r="D163" t="str">
            <v>인</v>
          </cell>
          <cell r="E163">
            <v>3.9</v>
          </cell>
          <cell r="H163">
            <v>71272</v>
          </cell>
          <cell r="I163">
            <v>277960.8</v>
          </cell>
          <cell r="L163">
            <v>277960.8</v>
          </cell>
        </row>
        <row r="164">
          <cell r="C164" t="str">
            <v>보 통 인 부</v>
          </cell>
          <cell r="D164" t="str">
            <v>인</v>
          </cell>
          <cell r="E164">
            <v>3.9</v>
          </cell>
          <cell r="H164">
            <v>38932</v>
          </cell>
          <cell r="I164">
            <v>151834.79999999999</v>
          </cell>
          <cell r="K164">
            <v>0</v>
          </cell>
          <cell r="L164">
            <v>151834.79999999999</v>
          </cell>
        </row>
        <row r="167">
          <cell r="B167" t="str">
            <v>다) 공구손료</v>
          </cell>
        </row>
        <row r="168">
          <cell r="C168" t="str">
            <v>플랜트전공</v>
          </cell>
          <cell r="D168" t="str">
            <v>인</v>
          </cell>
          <cell r="E168">
            <v>0.17</v>
          </cell>
          <cell r="G168">
            <v>0</v>
          </cell>
          <cell r="J168">
            <v>59158</v>
          </cell>
          <cell r="K168">
            <v>10056</v>
          </cell>
          <cell r="L168">
            <v>10056</v>
          </cell>
        </row>
        <row r="169">
          <cell r="C169" t="str">
            <v>비  계  공</v>
          </cell>
          <cell r="D169" t="str">
            <v>인</v>
          </cell>
          <cell r="E169">
            <v>0.11</v>
          </cell>
          <cell r="J169">
            <v>71272</v>
          </cell>
          <cell r="K169">
            <v>7839</v>
          </cell>
          <cell r="L169">
            <v>7839</v>
          </cell>
        </row>
        <row r="170">
          <cell r="C170" t="str">
            <v>보 통 인 부</v>
          </cell>
          <cell r="D170" t="str">
            <v>인</v>
          </cell>
          <cell r="E170">
            <v>0.11</v>
          </cell>
          <cell r="J170">
            <v>38932</v>
          </cell>
          <cell r="K170">
            <v>4282</v>
          </cell>
          <cell r="L170">
            <v>4282</v>
          </cell>
        </row>
        <row r="175">
          <cell r="A175" t="str">
            <v>30신_7</v>
          </cell>
          <cell r="B175" t="str">
            <v>합    계</v>
          </cell>
          <cell r="G175">
            <v>0</v>
          </cell>
          <cell r="I175">
            <v>772912</v>
          </cell>
          <cell r="K175">
            <v>22177</v>
          </cell>
          <cell r="L175">
            <v>795089</v>
          </cell>
        </row>
        <row r="179">
          <cell r="A179" t="str">
            <v>30신_8A</v>
          </cell>
          <cell r="B179" t="str">
            <v>8. 배전반 신설</v>
          </cell>
          <cell r="C179" t="str">
            <v>LV-01</v>
          </cell>
          <cell r="D179" t="str">
            <v>면</v>
          </cell>
          <cell r="E179">
            <v>1</v>
          </cell>
          <cell r="L179" t="str">
            <v>x</v>
          </cell>
          <cell r="M179">
            <v>1</v>
          </cell>
        </row>
        <row r="180">
          <cell r="B180" t="str">
            <v>가) 재 료 비</v>
          </cell>
        </row>
        <row r="181">
          <cell r="B181" t="str">
            <v>저압반</v>
          </cell>
          <cell r="C181" t="str">
            <v>800*1500*2600</v>
          </cell>
          <cell r="D181" t="str">
            <v>면</v>
          </cell>
          <cell r="E181">
            <v>1</v>
          </cell>
          <cell r="M181" t="str">
            <v>관급</v>
          </cell>
        </row>
        <row r="182">
          <cell r="B182" t="str">
            <v>A-METER</v>
          </cell>
          <cell r="C182" t="str">
            <v>110x110</v>
          </cell>
          <cell r="D182" t="str">
            <v>EA</v>
          </cell>
          <cell r="E182">
            <v>2</v>
          </cell>
        </row>
        <row r="183">
          <cell r="B183" t="str">
            <v>V-METER</v>
          </cell>
          <cell r="C183" t="str">
            <v>110x110</v>
          </cell>
          <cell r="D183" t="str">
            <v>EA</v>
          </cell>
          <cell r="E183">
            <v>2</v>
          </cell>
        </row>
        <row r="184">
          <cell r="B184" t="str">
            <v>KW-METER 3P4W</v>
          </cell>
          <cell r="C184" t="str">
            <v>110x110/150x150</v>
          </cell>
          <cell r="D184" t="str">
            <v>EA</v>
          </cell>
          <cell r="E184">
            <v>2</v>
          </cell>
        </row>
        <row r="185">
          <cell r="B185" t="str">
            <v>PF-METER 3P4W</v>
          </cell>
          <cell r="C185" t="str">
            <v>80x80/100x80</v>
          </cell>
          <cell r="D185" t="str">
            <v>EA</v>
          </cell>
          <cell r="E185">
            <v>2</v>
          </cell>
        </row>
        <row r="186">
          <cell r="B186" t="str">
            <v>C.T</v>
          </cell>
          <cell r="C186" t="str">
            <v>400/5A</v>
          </cell>
          <cell r="D186" t="str">
            <v>EA</v>
          </cell>
          <cell r="E186">
            <v>6</v>
          </cell>
        </row>
        <row r="187">
          <cell r="B187" t="str">
            <v>CONDENSER (440V)</v>
          </cell>
          <cell r="C187" t="str">
            <v>3P 10KVA (185μF)</v>
          </cell>
          <cell r="D187" t="str">
            <v>EA</v>
          </cell>
          <cell r="E187">
            <v>1</v>
          </cell>
        </row>
        <row r="188">
          <cell r="B188" t="str">
            <v>CONDENSER (440V)</v>
          </cell>
          <cell r="C188" t="str">
            <v>3P 5KVA</v>
          </cell>
          <cell r="D188" t="str">
            <v>EA</v>
          </cell>
          <cell r="E188">
            <v>1</v>
          </cell>
        </row>
        <row r="189">
          <cell r="B189" t="str">
            <v>MCCB</v>
          </cell>
          <cell r="C189" t="str">
            <v>표준형 4P 400AF</v>
          </cell>
          <cell r="D189" t="str">
            <v>EA</v>
          </cell>
          <cell r="E189">
            <v>1</v>
          </cell>
        </row>
        <row r="190">
          <cell r="B190" t="str">
            <v>MCCB</v>
          </cell>
          <cell r="C190" t="str">
            <v>표준형 3P 400AF</v>
          </cell>
          <cell r="D190" t="str">
            <v>EA</v>
          </cell>
          <cell r="E190">
            <v>1</v>
          </cell>
        </row>
        <row r="191">
          <cell r="B191" t="str">
            <v>MCCB</v>
          </cell>
          <cell r="C191" t="str">
            <v>고차단형 4P 100AF</v>
          </cell>
          <cell r="D191" t="str">
            <v>EA</v>
          </cell>
          <cell r="E191">
            <v>10</v>
          </cell>
        </row>
        <row r="192">
          <cell r="B192" t="str">
            <v>MCCB</v>
          </cell>
          <cell r="C192" t="str">
            <v>고차단형 3P 100AF</v>
          </cell>
          <cell r="D192" t="str">
            <v>EA</v>
          </cell>
          <cell r="E192">
            <v>7</v>
          </cell>
        </row>
        <row r="193">
          <cell r="B193" t="str">
            <v>Z.C.T 600V (환형)</v>
          </cell>
          <cell r="C193" t="str">
            <v>65MM</v>
          </cell>
          <cell r="D193" t="str">
            <v>EA</v>
          </cell>
          <cell r="E193">
            <v>14</v>
          </cell>
        </row>
        <row r="194">
          <cell r="B194" t="str">
            <v>E.L.D</v>
          </cell>
          <cell r="C194" t="str">
            <v>5회로</v>
          </cell>
          <cell r="D194" t="str">
            <v>EA</v>
          </cell>
          <cell r="E194">
            <v>1</v>
          </cell>
        </row>
        <row r="195">
          <cell r="B195" t="str">
            <v>E.L.D</v>
          </cell>
          <cell r="C195" t="str">
            <v>10회로</v>
          </cell>
          <cell r="D195" t="str">
            <v>EA</v>
          </cell>
          <cell r="E195">
            <v>1</v>
          </cell>
        </row>
        <row r="196">
          <cell r="B196" t="str">
            <v>나) 노 무 비</v>
          </cell>
        </row>
        <row r="197">
          <cell r="C197" t="str">
            <v>플랜트전공</v>
          </cell>
          <cell r="D197" t="str">
            <v>인</v>
          </cell>
          <cell r="E197">
            <v>4.5999999999999996</v>
          </cell>
          <cell r="H197">
            <v>59158</v>
          </cell>
          <cell r="I197">
            <v>272126.8</v>
          </cell>
          <cell r="L197">
            <v>272126.8</v>
          </cell>
        </row>
        <row r="198">
          <cell r="C198" t="str">
            <v>보 통 인 부</v>
          </cell>
          <cell r="D198" t="str">
            <v>인</v>
          </cell>
          <cell r="E198">
            <v>1.5</v>
          </cell>
          <cell r="H198">
            <v>38932</v>
          </cell>
          <cell r="I198">
            <v>58398</v>
          </cell>
          <cell r="L198">
            <v>58398</v>
          </cell>
        </row>
        <row r="200">
          <cell r="B200" t="str">
            <v>다) 공구손료</v>
          </cell>
          <cell r="G200">
            <v>0</v>
          </cell>
          <cell r="I200">
            <v>0</v>
          </cell>
          <cell r="K200">
            <v>0</v>
          </cell>
          <cell r="L200">
            <v>0</v>
          </cell>
        </row>
        <row r="201">
          <cell r="C201" t="str">
            <v>플랜트전공</v>
          </cell>
          <cell r="D201" t="str">
            <v>인</v>
          </cell>
          <cell r="E201">
            <v>0.13</v>
          </cell>
          <cell r="J201">
            <v>59158</v>
          </cell>
          <cell r="K201">
            <v>7690</v>
          </cell>
          <cell r="L201">
            <v>7690</v>
          </cell>
        </row>
        <row r="202">
          <cell r="C202" t="str">
            <v>보 통 인 부</v>
          </cell>
          <cell r="D202" t="str">
            <v>인</v>
          </cell>
          <cell r="E202">
            <v>0.04</v>
          </cell>
          <cell r="J202">
            <v>38932</v>
          </cell>
          <cell r="K202">
            <v>1557</v>
          </cell>
          <cell r="L202">
            <v>1557</v>
          </cell>
        </row>
        <row r="203">
          <cell r="A203" t="str">
            <v>30신_8</v>
          </cell>
          <cell r="B203" t="str">
            <v>합    계</v>
          </cell>
          <cell r="G203">
            <v>0</v>
          </cell>
          <cell r="I203">
            <v>330524.79999999999</v>
          </cell>
          <cell r="K203">
            <v>9247</v>
          </cell>
          <cell r="L203">
            <v>339771.8</v>
          </cell>
        </row>
        <row r="204">
          <cell r="A204" t="str">
            <v>30신_9A</v>
          </cell>
          <cell r="B204" t="str">
            <v>9. 배전반 신설</v>
          </cell>
          <cell r="C204" t="str">
            <v>LV-02</v>
          </cell>
          <cell r="D204" t="str">
            <v>면</v>
          </cell>
          <cell r="E204">
            <v>1</v>
          </cell>
          <cell r="L204" t="str">
            <v>x</v>
          </cell>
          <cell r="M204">
            <v>1</v>
          </cell>
        </row>
        <row r="205">
          <cell r="B205" t="str">
            <v>가) 재 료 비</v>
          </cell>
        </row>
        <row r="206">
          <cell r="B206" t="str">
            <v>저압반</v>
          </cell>
          <cell r="C206" t="str">
            <v>800*1500*2600</v>
          </cell>
          <cell r="D206" t="str">
            <v>면</v>
          </cell>
          <cell r="E206">
            <v>1</v>
          </cell>
          <cell r="M206" t="str">
            <v>관급</v>
          </cell>
        </row>
        <row r="207">
          <cell r="B207" t="str">
            <v>A-METER</v>
          </cell>
          <cell r="C207" t="str">
            <v>110x110</v>
          </cell>
          <cell r="D207" t="str">
            <v>EA</v>
          </cell>
          <cell r="E207">
            <v>1</v>
          </cell>
        </row>
        <row r="208">
          <cell r="B208" t="str">
            <v>V-METER</v>
          </cell>
          <cell r="C208" t="str">
            <v>110x110</v>
          </cell>
          <cell r="D208" t="str">
            <v>EA</v>
          </cell>
          <cell r="E208">
            <v>1</v>
          </cell>
        </row>
        <row r="209">
          <cell r="B209" t="str">
            <v>KW-METER 3P4W</v>
          </cell>
          <cell r="C209" t="str">
            <v>110x110/150x150</v>
          </cell>
          <cell r="D209" t="str">
            <v>EA</v>
          </cell>
          <cell r="E209">
            <v>1</v>
          </cell>
        </row>
        <row r="210">
          <cell r="B210" t="str">
            <v>PF-METER 3P4W</v>
          </cell>
          <cell r="C210" t="str">
            <v>80x80/100x80</v>
          </cell>
          <cell r="D210" t="str">
            <v>EA</v>
          </cell>
          <cell r="E210">
            <v>1</v>
          </cell>
        </row>
        <row r="211">
          <cell r="B211" t="str">
            <v>C.T</v>
          </cell>
          <cell r="C211" t="str">
            <v>600/5A</v>
          </cell>
          <cell r="D211" t="str">
            <v>EA</v>
          </cell>
          <cell r="E211">
            <v>6</v>
          </cell>
        </row>
        <row r="212">
          <cell r="B212" t="str">
            <v>CONDENSER (440V)</v>
          </cell>
          <cell r="C212" t="str">
            <v>3P 20KVA (370μF)</v>
          </cell>
          <cell r="D212" t="str">
            <v>EA</v>
          </cell>
          <cell r="E212">
            <v>1</v>
          </cell>
        </row>
        <row r="213">
          <cell r="B213" t="str">
            <v>A.C.B (S.G.T)</v>
          </cell>
          <cell r="C213" t="str">
            <v>3P 600A</v>
          </cell>
          <cell r="D213" t="str">
            <v>EA</v>
          </cell>
          <cell r="E213">
            <v>1</v>
          </cell>
        </row>
        <row r="214">
          <cell r="B214" t="str">
            <v>MCCB</v>
          </cell>
          <cell r="C214" t="str">
            <v>고차단형 4P 225AF</v>
          </cell>
          <cell r="D214" t="str">
            <v>EA</v>
          </cell>
          <cell r="E214">
            <v>8</v>
          </cell>
        </row>
        <row r="215">
          <cell r="B215" t="str">
            <v>MCCB</v>
          </cell>
          <cell r="C215" t="str">
            <v>표준형 3P 100AF</v>
          </cell>
          <cell r="D215" t="str">
            <v>EA</v>
          </cell>
          <cell r="E215">
            <v>1</v>
          </cell>
        </row>
        <row r="216">
          <cell r="B216" t="str">
            <v>Z.C.T 600V (환형)</v>
          </cell>
          <cell r="C216" t="str">
            <v>80MM</v>
          </cell>
          <cell r="D216" t="str">
            <v>EA</v>
          </cell>
          <cell r="E216">
            <v>8</v>
          </cell>
        </row>
        <row r="217">
          <cell r="B217" t="str">
            <v>E.L.D</v>
          </cell>
          <cell r="C217" t="str">
            <v>10회로</v>
          </cell>
          <cell r="D217" t="str">
            <v>EA</v>
          </cell>
          <cell r="E217">
            <v>1</v>
          </cell>
        </row>
        <row r="218">
          <cell r="B218" t="str">
            <v>나) 노 무 비</v>
          </cell>
        </row>
        <row r="219">
          <cell r="C219" t="str">
            <v>플랜트전공</v>
          </cell>
          <cell r="D219" t="str">
            <v>인</v>
          </cell>
          <cell r="E219">
            <v>4.5999999999999996</v>
          </cell>
          <cell r="H219">
            <v>59158</v>
          </cell>
          <cell r="I219">
            <v>272126.8</v>
          </cell>
          <cell r="L219">
            <v>272126.8</v>
          </cell>
        </row>
        <row r="220">
          <cell r="C220" t="str">
            <v>보 통 인 부</v>
          </cell>
          <cell r="D220" t="str">
            <v>인</v>
          </cell>
          <cell r="E220">
            <v>1.5</v>
          </cell>
          <cell r="H220">
            <v>38932</v>
          </cell>
          <cell r="I220">
            <v>58398</v>
          </cell>
          <cell r="L220">
            <v>58398</v>
          </cell>
        </row>
        <row r="224">
          <cell r="B224" t="str">
            <v>다) 공구손료</v>
          </cell>
          <cell r="G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C225" t="str">
            <v>플랜트전공</v>
          </cell>
          <cell r="D225" t="str">
            <v>인</v>
          </cell>
          <cell r="E225">
            <v>0.13</v>
          </cell>
          <cell r="J225">
            <v>59158</v>
          </cell>
          <cell r="K225">
            <v>7690</v>
          </cell>
          <cell r="L225">
            <v>7690</v>
          </cell>
        </row>
        <row r="226">
          <cell r="C226" t="str">
            <v>보 통 인 부</v>
          </cell>
          <cell r="D226" t="str">
            <v>인</v>
          </cell>
          <cell r="E226">
            <v>0.04</v>
          </cell>
          <cell r="J226">
            <v>38932</v>
          </cell>
          <cell r="K226">
            <v>1557</v>
          </cell>
          <cell r="L226">
            <v>1557</v>
          </cell>
        </row>
        <row r="228">
          <cell r="A228" t="str">
            <v>30신_9</v>
          </cell>
          <cell r="B228" t="str">
            <v>합    계</v>
          </cell>
          <cell r="G228">
            <v>0</v>
          </cell>
          <cell r="I228">
            <v>330524.79999999999</v>
          </cell>
          <cell r="K228">
            <v>9247</v>
          </cell>
          <cell r="L228">
            <v>339771.8</v>
          </cell>
        </row>
        <row r="229">
          <cell r="A229" t="str">
            <v>30신_10A</v>
          </cell>
          <cell r="B229" t="str">
            <v>10. 배전반 신설</v>
          </cell>
          <cell r="C229" t="str">
            <v>LV-03</v>
          </cell>
          <cell r="D229" t="str">
            <v>면</v>
          </cell>
          <cell r="E229">
            <v>1</v>
          </cell>
          <cell r="L229" t="str">
            <v>x</v>
          </cell>
          <cell r="M229">
            <v>1</v>
          </cell>
        </row>
        <row r="230">
          <cell r="B230" t="str">
            <v>가) 재 료 비</v>
          </cell>
        </row>
        <row r="231">
          <cell r="B231" t="str">
            <v>저압반</v>
          </cell>
          <cell r="C231" t="str">
            <v>800*1500*2600</v>
          </cell>
          <cell r="D231" t="str">
            <v>면</v>
          </cell>
          <cell r="E231">
            <v>1</v>
          </cell>
          <cell r="M231" t="str">
            <v>관급</v>
          </cell>
        </row>
        <row r="232">
          <cell r="B232" t="str">
            <v>A-METER</v>
          </cell>
          <cell r="C232" t="str">
            <v>110x110</v>
          </cell>
          <cell r="D232" t="str">
            <v>EA</v>
          </cell>
          <cell r="E232">
            <v>2</v>
          </cell>
        </row>
        <row r="233">
          <cell r="B233" t="str">
            <v>V-METER</v>
          </cell>
          <cell r="C233" t="str">
            <v>110x110</v>
          </cell>
          <cell r="D233" t="str">
            <v>EA</v>
          </cell>
          <cell r="E233">
            <v>2</v>
          </cell>
        </row>
        <row r="234">
          <cell r="B234" t="str">
            <v>KW-METER 3P4W</v>
          </cell>
          <cell r="C234" t="str">
            <v>110x110/150x150</v>
          </cell>
          <cell r="D234" t="str">
            <v>EA</v>
          </cell>
          <cell r="E234">
            <v>1</v>
          </cell>
        </row>
        <row r="235">
          <cell r="B235" t="str">
            <v>PF-METER 3P4W</v>
          </cell>
          <cell r="C235" t="str">
            <v>80x80/100x80</v>
          </cell>
          <cell r="D235" t="str">
            <v>EA</v>
          </cell>
          <cell r="E235">
            <v>1</v>
          </cell>
        </row>
        <row r="236">
          <cell r="B236" t="str">
            <v>V0-METER</v>
          </cell>
          <cell r="C236" t="str">
            <v>110x110</v>
          </cell>
          <cell r="D236" t="str">
            <v>EA</v>
          </cell>
          <cell r="E236">
            <v>1</v>
          </cell>
        </row>
        <row r="237">
          <cell r="B237" t="str">
            <v>C.T</v>
          </cell>
          <cell r="C237" t="str">
            <v>600/5A</v>
          </cell>
          <cell r="D237" t="str">
            <v>EA</v>
          </cell>
          <cell r="E237">
            <v>6</v>
          </cell>
        </row>
        <row r="238">
          <cell r="B238" t="str">
            <v>G.P.T(380/110/190V)</v>
          </cell>
          <cell r="C238" t="str">
            <v>100VA</v>
          </cell>
          <cell r="D238" t="str">
            <v>EA</v>
          </cell>
          <cell r="E238">
            <v>3</v>
          </cell>
        </row>
        <row r="239">
          <cell r="B239" t="str">
            <v>CONDENSER (440V)</v>
          </cell>
          <cell r="C239" t="str">
            <v>3P 10KVA (185μF)</v>
          </cell>
          <cell r="D239" t="str">
            <v>EA</v>
          </cell>
          <cell r="E239">
            <v>1</v>
          </cell>
        </row>
        <row r="240">
          <cell r="B240" t="str">
            <v>CONDENSER (440V)</v>
          </cell>
          <cell r="C240" t="str">
            <v>3P 15KVA (280μF)</v>
          </cell>
          <cell r="D240" t="str">
            <v>EA</v>
          </cell>
          <cell r="E240">
            <v>1</v>
          </cell>
        </row>
        <row r="241">
          <cell r="B241" t="str">
            <v>MCCB</v>
          </cell>
          <cell r="C241" t="str">
            <v>표준형 3P 600AF</v>
          </cell>
          <cell r="D241" t="str">
            <v>EA</v>
          </cell>
          <cell r="E241">
            <v>1</v>
          </cell>
        </row>
        <row r="242">
          <cell r="B242" t="str">
            <v>MCCB</v>
          </cell>
          <cell r="C242" t="str">
            <v>고차단형 3P 225AF</v>
          </cell>
          <cell r="D242" t="str">
            <v>EA</v>
          </cell>
          <cell r="E242">
            <v>11</v>
          </cell>
        </row>
        <row r="243">
          <cell r="B243" t="str">
            <v>MCCB</v>
          </cell>
          <cell r="C243" t="str">
            <v>고차단형 3P 100AF</v>
          </cell>
          <cell r="D243" t="str">
            <v>EA</v>
          </cell>
          <cell r="E243">
            <v>5</v>
          </cell>
        </row>
        <row r="244">
          <cell r="B244" t="str">
            <v>MCCB</v>
          </cell>
          <cell r="C244" t="str">
            <v>고차단형 2P 225AF</v>
          </cell>
          <cell r="D244" t="str">
            <v>EA</v>
          </cell>
          <cell r="E244">
            <v>4</v>
          </cell>
        </row>
        <row r="245">
          <cell r="B245" t="str">
            <v>MCCB</v>
          </cell>
          <cell r="C245" t="str">
            <v>고차단형 2P 100AF</v>
          </cell>
          <cell r="D245" t="str">
            <v>EA</v>
          </cell>
          <cell r="E245">
            <v>1</v>
          </cell>
        </row>
        <row r="246">
          <cell r="B246" t="str">
            <v>A.C.B (S.G.T)</v>
          </cell>
          <cell r="C246" t="str">
            <v>3P 600A</v>
          </cell>
          <cell r="D246" t="str">
            <v>EA</v>
          </cell>
          <cell r="E246">
            <v>1</v>
          </cell>
        </row>
        <row r="247">
          <cell r="B247" t="str">
            <v>S.G.R</v>
          </cell>
          <cell r="C247" t="str">
            <v>D/T</v>
          </cell>
          <cell r="D247" t="str">
            <v>EA</v>
          </cell>
          <cell r="E247">
            <v>1</v>
          </cell>
        </row>
        <row r="248">
          <cell r="B248" t="str">
            <v>O.V.G.R</v>
          </cell>
          <cell r="C248" t="str">
            <v>D/T</v>
          </cell>
          <cell r="D248" t="str">
            <v>EA</v>
          </cell>
          <cell r="E248">
            <v>1</v>
          </cell>
        </row>
        <row r="249">
          <cell r="B249" t="str">
            <v>Z.C.T 600V</v>
          </cell>
          <cell r="C249" t="str">
            <v>200mA/1.5mA</v>
          </cell>
          <cell r="D249" t="str">
            <v>EA</v>
          </cell>
          <cell r="E249">
            <v>1</v>
          </cell>
        </row>
        <row r="250">
          <cell r="B250" t="str">
            <v>Z.C.T 600V (환형)</v>
          </cell>
          <cell r="C250" t="str">
            <v>80MM</v>
          </cell>
          <cell r="D250" t="str">
            <v>EA</v>
          </cell>
          <cell r="E250">
            <v>8</v>
          </cell>
        </row>
        <row r="251">
          <cell r="B251" t="str">
            <v>Z.C.T 600V (환형)</v>
          </cell>
          <cell r="C251" t="str">
            <v>65MM</v>
          </cell>
          <cell r="D251" t="str">
            <v>EA</v>
          </cell>
          <cell r="E251">
            <v>10</v>
          </cell>
        </row>
        <row r="252">
          <cell r="B252" t="str">
            <v>E.L.D</v>
          </cell>
          <cell r="C252" t="str">
            <v>5회로</v>
          </cell>
          <cell r="D252" t="str">
            <v>EA</v>
          </cell>
          <cell r="E252">
            <v>1</v>
          </cell>
        </row>
        <row r="253">
          <cell r="B253" t="str">
            <v>E.L.D</v>
          </cell>
          <cell r="C253" t="str">
            <v>10회로</v>
          </cell>
          <cell r="D253" t="str">
            <v>EA</v>
          </cell>
          <cell r="E253">
            <v>2</v>
          </cell>
        </row>
        <row r="254">
          <cell r="B254" t="str">
            <v>나) 노 무 비</v>
          </cell>
        </row>
        <row r="255">
          <cell r="C255" t="str">
            <v>플랜트전공</v>
          </cell>
          <cell r="D255" t="str">
            <v>인</v>
          </cell>
          <cell r="E255">
            <v>4.5999999999999996</v>
          </cell>
          <cell r="H255">
            <v>59158</v>
          </cell>
          <cell r="I255">
            <v>272126.8</v>
          </cell>
          <cell r="L255">
            <v>272126.8</v>
          </cell>
        </row>
        <row r="256">
          <cell r="C256" t="str">
            <v>보 통 인 부</v>
          </cell>
          <cell r="D256" t="str">
            <v>인</v>
          </cell>
          <cell r="E256">
            <v>1.5</v>
          </cell>
          <cell r="H256">
            <v>38932</v>
          </cell>
          <cell r="I256">
            <v>58398</v>
          </cell>
          <cell r="L256">
            <v>58398</v>
          </cell>
        </row>
        <row r="260">
          <cell r="B260" t="str">
            <v>다) 공구손료</v>
          </cell>
          <cell r="G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C261" t="str">
            <v>플랜트전공</v>
          </cell>
          <cell r="D261" t="str">
            <v>인</v>
          </cell>
          <cell r="E261">
            <v>0.13</v>
          </cell>
          <cell r="J261">
            <v>59158</v>
          </cell>
          <cell r="K261">
            <v>7690</v>
          </cell>
          <cell r="L261">
            <v>7690</v>
          </cell>
        </row>
        <row r="262">
          <cell r="C262" t="str">
            <v>보 통 인 부</v>
          </cell>
          <cell r="D262" t="str">
            <v>인</v>
          </cell>
          <cell r="E262">
            <v>0.04</v>
          </cell>
          <cell r="J262">
            <v>38932</v>
          </cell>
          <cell r="K262">
            <v>1557</v>
          </cell>
          <cell r="L262">
            <v>1557</v>
          </cell>
        </row>
        <row r="275">
          <cell r="A275" t="str">
            <v>30신_10</v>
          </cell>
          <cell r="B275" t="str">
            <v>합    계</v>
          </cell>
          <cell r="G275">
            <v>0</v>
          </cell>
          <cell r="I275">
            <v>330524.79999999999</v>
          </cell>
          <cell r="K275">
            <v>9247</v>
          </cell>
          <cell r="L275">
            <v>339771.8</v>
          </cell>
        </row>
        <row r="279">
          <cell r="A279" t="str">
            <v>30신_11A</v>
          </cell>
          <cell r="B279" t="str">
            <v>11. 분전반 신설(L-1A)</v>
          </cell>
          <cell r="C279" t="str">
            <v>SUS 16회로</v>
          </cell>
          <cell r="D279" t="str">
            <v>면</v>
          </cell>
          <cell r="E279">
            <v>1</v>
          </cell>
          <cell r="L279" t="str">
            <v>x</v>
          </cell>
          <cell r="M279">
            <v>1</v>
          </cell>
        </row>
        <row r="280">
          <cell r="B280" t="str">
            <v>가) 재 료 비</v>
          </cell>
        </row>
        <row r="281">
          <cell r="A281" t="str">
            <v>분전반L-1A</v>
          </cell>
          <cell r="B281" t="str">
            <v>분전반</v>
          </cell>
          <cell r="C281" t="str">
            <v>L-1A</v>
          </cell>
          <cell r="D281" t="str">
            <v>면</v>
          </cell>
          <cell r="E281">
            <v>1</v>
          </cell>
          <cell r="F281">
            <v>1213096</v>
          </cell>
          <cell r="G281">
            <v>1213096</v>
          </cell>
          <cell r="L281">
            <v>1213096</v>
          </cell>
        </row>
        <row r="282">
          <cell r="B282" t="str">
            <v>BOX(STEEL)</v>
          </cell>
          <cell r="C282" t="str">
            <v>600x1000x150x1.6t</v>
          </cell>
          <cell r="D282" t="str">
            <v>SET</v>
          </cell>
          <cell r="E282">
            <v>1</v>
          </cell>
        </row>
        <row r="283">
          <cell r="B283" t="str">
            <v>DOOR(SUS)</v>
          </cell>
          <cell r="C283" t="str">
            <v>600x1000x1.5t</v>
          </cell>
          <cell r="D283" t="str">
            <v>SET</v>
          </cell>
          <cell r="E283">
            <v>1</v>
          </cell>
        </row>
        <row r="284">
          <cell r="B284" t="str">
            <v>W.H.M</v>
          </cell>
          <cell r="C284" t="str">
            <v>3상3선 220V 120(40)A</v>
          </cell>
          <cell r="D284" t="str">
            <v>EA</v>
          </cell>
          <cell r="E284">
            <v>1</v>
          </cell>
        </row>
        <row r="285">
          <cell r="B285" t="str">
            <v>MCCB</v>
          </cell>
          <cell r="C285" t="str">
            <v>표준형 3P 100AF</v>
          </cell>
          <cell r="D285" t="str">
            <v>EA</v>
          </cell>
          <cell r="E285">
            <v>1</v>
          </cell>
        </row>
        <row r="286">
          <cell r="B286" t="str">
            <v>MCCB</v>
          </cell>
          <cell r="C286" t="str">
            <v>표준형 3P 50AF</v>
          </cell>
          <cell r="D286" t="str">
            <v>EA</v>
          </cell>
          <cell r="E286">
            <v>2</v>
          </cell>
        </row>
        <row r="287">
          <cell r="B287" t="str">
            <v>ELB</v>
          </cell>
          <cell r="C287" t="str">
            <v>표준형 2P 30AF</v>
          </cell>
          <cell r="D287" t="str">
            <v>EA</v>
          </cell>
          <cell r="E287">
            <v>14</v>
          </cell>
        </row>
        <row r="288">
          <cell r="B288" t="str">
            <v>접속도체 BUS BAR</v>
          </cell>
          <cell r="C288" t="str">
            <v>속판취부</v>
          </cell>
          <cell r="D288" t="str">
            <v>SET</v>
          </cell>
          <cell r="E288">
            <v>1</v>
          </cell>
        </row>
        <row r="290">
          <cell r="B290" t="str">
            <v>나) 노 무 비</v>
          </cell>
        </row>
        <row r="291">
          <cell r="C291" t="str">
            <v>내 선 전 공</v>
          </cell>
          <cell r="D291" t="str">
            <v>인</v>
          </cell>
          <cell r="E291">
            <v>5.67</v>
          </cell>
          <cell r="H291">
            <v>53401</v>
          </cell>
          <cell r="I291">
            <v>302783.67</v>
          </cell>
          <cell r="L291">
            <v>302783.67</v>
          </cell>
        </row>
        <row r="295">
          <cell r="B295" t="str">
            <v>다) 공구손료</v>
          </cell>
        </row>
        <row r="296">
          <cell r="C296" t="str">
            <v>내 선 전 공</v>
          </cell>
          <cell r="D296" t="str">
            <v>인</v>
          </cell>
          <cell r="E296">
            <v>0.17</v>
          </cell>
          <cell r="J296">
            <v>53401</v>
          </cell>
          <cell r="K296">
            <v>9078</v>
          </cell>
          <cell r="L296">
            <v>9078</v>
          </cell>
        </row>
        <row r="301">
          <cell r="A301" t="str">
            <v>30신_11</v>
          </cell>
          <cell r="B301" t="str">
            <v>합    계</v>
          </cell>
          <cell r="G301">
            <v>1213096</v>
          </cell>
          <cell r="I301">
            <v>302783.67</v>
          </cell>
          <cell r="K301">
            <v>9078</v>
          </cell>
          <cell r="L301">
            <v>1524957.67</v>
          </cell>
        </row>
        <row r="304">
          <cell r="A304" t="str">
            <v>30신_12A</v>
          </cell>
          <cell r="B304" t="str">
            <v>12. 분전반 신설(L-1B)</v>
          </cell>
          <cell r="C304" t="str">
            <v>SUS 20회로</v>
          </cell>
          <cell r="D304" t="str">
            <v>면</v>
          </cell>
          <cell r="E304">
            <v>1</v>
          </cell>
          <cell r="L304" t="str">
            <v>x</v>
          </cell>
          <cell r="M304">
            <v>1</v>
          </cell>
        </row>
        <row r="305">
          <cell r="B305" t="str">
            <v>가) 재 료 비</v>
          </cell>
        </row>
        <row r="306">
          <cell r="A306" t="str">
            <v>분전반L-1B</v>
          </cell>
          <cell r="B306" t="str">
            <v>분전반</v>
          </cell>
          <cell r="C306" t="str">
            <v>L-1B</v>
          </cell>
          <cell r="D306" t="str">
            <v>면</v>
          </cell>
          <cell r="E306">
            <v>1</v>
          </cell>
          <cell r="F306">
            <v>1464796</v>
          </cell>
          <cell r="G306">
            <v>1464796</v>
          </cell>
          <cell r="L306">
            <v>1464796</v>
          </cell>
        </row>
        <row r="307">
          <cell r="B307" t="str">
            <v>BOX(STEEL)</v>
          </cell>
          <cell r="C307" t="str">
            <v>600x1100x150x1.6t</v>
          </cell>
          <cell r="D307" t="str">
            <v>SET</v>
          </cell>
          <cell r="E307">
            <v>1</v>
          </cell>
        </row>
        <row r="308">
          <cell r="B308" t="str">
            <v>DOOR(SUS)</v>
          </cell>
          <cell r="C308" t="str">
            <v>600x1100x1.5t</v>
          </cell>
          <cell r="D308" t="str">
            <v>SET</v>
          </cell>
          <cell r="E308">
            <v>1</v>
          </cell>
        </row>
        <row r="309">
          <cell r="B309" t="str">
            <v>W.H.M</v>
          </cell>
          <cell r="C309" t="str">
            <v>3상3선 220V 120(40)A</v>
          </cell>
          <cell r="D309" t="str">
            <v>EA</v>
          </cell>
          <cell r="E309">
            <v>1</v>
          </cell>
        </row>
        <row r="310">
          <cell r="B310" t="str">
            <v>MCCB</v>
          </cell>
          <cell r="C310" t="str">
            <v>표준형 3P 100AF</v>
          </cell>
          <cell r="D310" t="str">
            <v>EA</v>
          </cell>
          <cell r="E310">
            <v>3</v>
          </cell>
        </row>
        <row r="311">
          <cell r="B311" t="str">
            <v>ELB</v>
          </cell>
          <cell r="C311" t="str">
            <v>표준형 2P 30AF</v>
          </cell>
          <cell r="D311" t="str">
            <v>EA</v>
          </cell>
          <cell r="E311">
            <v>18</v>
          </cell>
        </row>
        <row r="312">
          <cell r="B312" t="str">
            <v>접속도체 BUS BAR</v>
          </cell>
          <cell r="C312" t="str">
            <v>속판취부</v>
          </cell>
          <cell r="D312" t="str">
            <v>SET</v>
          </cell>
          <cell r="E312">
            <v>1</v>
          </cell>
        </row>
        <row r="315">
          <cell r="B315" t="str">
            <v>나) 노 무 비</v>
          </cell>
        </row>
        <row r="316">
          <cell r="C316" t="str">
            <v>내 선 전 공</v>
          </cell>
          <cell r="D316" t="str">
            <v>인</v>
          </cell>
          <cell r="E316">
            <v>7.18</v>
          </cell>
          <cell r="H316">
            <v>53401</v>
          </cell>
          <cell r="I316">
            <v>383419.18</v>
          </cell>
          <cell r="L316">
            <v>383419.18</v>
          </cell>
        </row>
        <row r="320">
          <cell r="B320" t="str">
            <v>다) 공구손료</v>
          </cell>
        </row>
        <row r="321">
          <cell r="C321" t="str">
            <v>내 선 전 공</v>
          </cell>
          <cell r="D321" t="str">
            <v>인</v>
          </cell>
          <cell r="E321">
            <v>0.21</v>
          </cell>
          <cell r="J321">
            <v>53401</v>
          </cell>
          <cell r="K321">
            <v>11214</v>
          </cell>
          <cell r="L321">
            <v>11214</v>
          </cell>
        </row>
        <row r="326">
          <cell r="A326" t="str">
            <v>30신_12</v>
          </cell>
          <cell r="B326" t="str">
            <v>합    계</v>
          </cell>
          <cell r="G326">
            <v>1464796</v>
          </cell>
          <cell r="I326">
            <v>383419.18</v>
          </cell>
          <cell r="K326">
            <v>11214</v>
          </cell>
          <cell r="L326">
            <v>1859429.18</v>
          </cell>
        </row>
        <row r="329">
          <cell r="A329" t="str">
            <v>30신_13A</v>
          </cell>
          <cell r="B329" t="str">
            <v>13. 분전반 신설(L-1C)</v>
          </cell>
          <cell r="C329" t="str">
            <v>SUS 18회로</v>
          </cell>
          <cell r="D329" t="str">
            <v>면</v>
          </cell>
          <cell r="E329">
            <v>1</v>
          </cell>
          <cell r="L329" t="str">
            <v>x</v>
          </cell>
          <cell r="M329">
            <v>1</v>
          </cell>
        </row>
        <row r="330">
          <cell r="B330" t="str">
            <v>가) 재 료 비</v>
          </cell>
        </row>
        <row r="331">
          <cell r="A331" t="str">
            <v>분전반L-1C</v>
          </cell>
          <cell r="B331" t="str">
            <v>분전반</v>
          </cell>
          <cell r="C331" t="str">
            <v>L-1C</v>
          </cell>
          <cell r="D331" t="str">
            <v>면</v>
          </cell>
          <cell r="E331">
            <v>1</v>
          </cell>
          <cell r="F331">
            <v>1354641</v>
          </cell>
          <cell r="G331">
            <v>1354641</v>
          </cell>
          <cell r="L331">
            <v>1354641</v>
          </cell>
        </row>
        <row r="332">
          <cell r="B332" t="str">
            <v>BOX(STEEL)</v>
          </cell>
          <cell r="C332" t="str">
            <v>600x1000x150x1.6t</v>
          </cell>
          <cell r="D332" t="str">
            <v>SET</v>
          </cell>
          <cell r="E332">
            <v>1</v>
          </cell>
        </row>
        <row r="333">
          <cell r="B333" t="str">
            <v>DOOR(SUS)</v>
          </cell>
          <cell r="C333" t="str">
            <v>600x1000x1.5t</v>
          </cell>
          <cell r="D333" t="str">
            <v>SET</v>
          </cell>
          <cell r="E333">
            <v>1</v>
          </cell>
        </row>
        <row r="334">
          <cell r="B334" t="str">
            <v>W.H.M</v>
          </cell>
          <cell r="C334" t="str">
            <v>3상3선 220V 120(40)A</v>
          </cell>
          <cell r="D334" t="str">
            <v>EA</v>
          </cell>
          <cell r="E334">
            <v>1</v>
          </cell>
        </row>
        <row r="335">
          <cell r="B335" t="str">
            <v>MCCB</v>
          </cell>
          <cell r="C335" t="str">
            <v>표준형 3P 100AF</v>
          </cell>
          <cell r="D335" t="str">
            <v>EA</v>
          </cell>
          <cell r="E335">
            <v>3</v>
          </cell>
        </row>
        <row r="336">
          <cell r="B336" t="str">
            <v>ELB</v>
          </cell>
          <cell r="C336" t="str">
            <v>표준형 2P 30AF</v>
          </cell>
          <cell r="D336" t="str">
            <v>EA</v>
          </cell>
          <cell r="E336">
            <v>16</v>
          </cell>
        </row>
        <row r="337">
          <cell r="B337" t="str">
            <v>접속도체 BUS BAR</v>
          </cell>
          <cell r="C337" t="str">
            <v>속판취부</v>
          </cell>
          <cell r="D337" t="str">
            <v>SET</v>
          </cell>
          <cell r="E337">
            <v>1</v>
          </cell>
        </row>
        <row r="340">
          <cell r="B340" t="str">
            <v>나) 노 무 비</v>
          </cell>
        </row>
        <row r="341">
          <cell r="C341" t="str">
            <v>내 선 전 공</v>
          </cell>
          <cell r="D341" t="str">
            <v>인</v>
          </cell>
          <cell r="E341">
            <v>6.6199999999999992</v>
          </cell>
          <cell r="H341">
            <v>53401</v>
          </cell>
          <cell r="I341">
            <v>353514.61999999994</v>
          </cell>
          <cell r="L341">
            <v>353514.61999999994</v>
          </cell>
        </row>
        <row r="345">
          <cell r="B345" t="str">
            <v>다) 공구손료</v>
          </cell>
        </row>
        <row r="346">
          <cell r="C346" t="str">
            <v>내 선 전 공</v>
          </cell>
          <cell r="D346" t="str">
            <v>인</v>
          </cell>
          <cell r="E346">
            <v>0.19</v>
          </cell>
          <cell r="J346">
            <v>53401</v>
          </cell>
          <cell r="K346">
            <v>10146</v>
          </cell>
          <cell r="L346">
            <v>10146</v>
          </cell>
        </row>
        <row r="351">
          <cell r="A351" t="str">
            <v>30신_13</v>
          </cell>
          <cell r="B351" t="str">
            <v>합    계</v>
          </cell>
          <cell r="G351">
            <v>1354641</v>
          </cell>
          <cell r="I351">
            <v>353514.61999999994</v>
          </cell>
          <cell r="K351">
            <v>10146</v>
          </cell>
          <cell r="L351">
            <v>1718301.6199999999</v>
          </cell>
        </row>
        <row r="354">
          <cell r="A354" t="str">
            <v>30신_14A</v>
          </cell>
          <cell r="B354" t="str">
            <v>14. 분전반 신설(L-2A)</v>
          </cell>
          <cell r="C354" t="str">
            <v>SUS 14회로</v>
          </cell>
          <cell r="D354" t="str">
            <v>면</v>
          </cell>
          <cell r="E354">
            <v>1</v>
          </cell>
          <cell r="L354" t="str">
            <v>x</v>
          </cell>
          <cell r="M354">
            <v>1</v>
          </cell>
        </row>
        <row r="355">
          <cell r="B355" t="str">
            <v>가) 재 료 비</v>
          </cell>
        </row>
        <row r="356">
          <cell r="A356" t="str">
            <v>분전반L-2A</v>
          </cell>
          <cell r="B356" t="str">
            <v>분전반</v>
          </cell>
          <cell r="C356" t="str">
            <v>L-2A</v>
          </cell>
          <cell r="D356" t="str">
            <v>면</v>
          </cell>
          <cell r="E356">
            <v>1</v>
          </cell>
          <cell r="F356">
            <v>1046031</v>
          </cell>
          <cell r="G356">
            <v>1046031</v>
          </cell>
          <cell r="L356">
            <v>1046031</v>
          </cell>
        </row>
        <row r="357">
          <cell r="B357" t="str">
            <v>BOX(STEEL)</v>
          </cell>
          <cell r="C357" t="str">
            <v>600x900x150x1.6t</v>
          </cell>
          <cell r="D357" t="str">
            <v>SET</v>
          </cell>
          <cell r="E357">
            <v>1</v>
          </cell>
        </row>
        <row r="358">
          <cell r="B358" t="str">
            <v>DOOR(SUS)</v>
          </cell>
          <cell r="C358" t="str">
            <v>600x900x1.5t</v>
          </cell>
          <cell r="D358" t="str">
            <v>SET</v>
          </cell>
          <cell r="E358">
            <v>1</v>
          </cell>
        </row>
        <row r="359">
          <cell r="B359" t="str">
            <v>W.H.M</v>
          </cell>
          <cell r="C359" t="str">
            <v>3상3선 220V 60(20)A</v>
          </cell>
          <cell r="D359" t="str">
            <v>EA</v>
          </cell>
          <cell r="E359">
            <v>1</v>
          </cell>
        </row>
        <row r="360">
          <cell r="B360" t="str">
            <v>MCCB</v>
          </cell>
          <cell r="C360" t="str">
            <v>표준형 3P 50AF</v>
          </cell>
          <cell r="D360" t="str">
            <v>EA</v>
          </cell>
          <cell r="E360">
            <v>1</v>
          </cell>
        </row>
        <row r="361">
          <cell r="B361" t="str">
            <v>ELB</v>
          </cell>
          <cell r="C361" t="str">
            <v>표준형 2P 30AF</v>
          </cell>
          <cell r="D361" t="str">
            <v>EA</v>
          </cell>
          <cell r="E361">
            <v>14</v>
          </cell>
        </row>
        <row r="362">
          <cell r="B362" t="str">
            <v>접속도체 BUS BAR</v>
          </cell>
          <cell r="C362" t="str">
            <v>속판취부</v>
          </cell>
          <cell r="D362" t="str">
            <v>SET</v>
          </cell>
          <cell r="E362">
            <v>1</v>
          </cell>
        </row>
        <row r="365">
          <cell r="B365" t="str">
            <v>나) 노 무 비</v>
          </cell>
          <cell r="C365" t="str">
            <v>내 선 전 공</v>
          </cell>
          <cell r="D365" t="str">
            <v>인</v>
          </cell>
          <cell r="E365">
            <v>4.5200000000000005</v>
          </cell>
          <cell r="H365">
            <v>53401</v>
          </cell>
          <cell r="I365">
            <v>241372.52000000002</v>
          </cell>
          <cell r="L365">
            <v>241372.52000000002</v>
          </cell>
        </row>
        <row r="369">
          <cell r="B369" t="str">
            <v>다) 공구손료</v>
          </cell>
          <cell r="C369" t="str">
            <v>내 선 전 공</v>
          </cell>
          <cell r="D369" t="str">
            <v>인</v>
          </cell>
          <cell r="E369">
            <v>0.13</v>
          </cell>
          <cell r="J369">
            <v>53401</v>
          </cell>
          <cell r="K369">
            <v>6942</v>
          </cell>
          <cell r="L369">
            <v>6942</v>
          </cell>
        </row>
        <row r="376">
          <cell r="A376" t="str">
            <v>30신_14</v>
          </cell>
          <cell r="B376" t="str">
            <v>합    계</v>
          </cell>
          <cell r="G376">
            <v>1046031</v>
          </cell>
          <cell r="I376">
            <v>241372.52000000002</v>
          </cell>
          <cell r="K376">
            <v>6942</v>
          </cell>
          <cell r="L376">
            <v>1294345.52</v>
          </cell>
        </row>
        <row r="379">
          <cell r="A379" t="str">
            <v>30신_15A</v>
          </cell>
          <cell r="B379" t="str">
            <v>15. 분전반 신설(L-2B,2C)</v>
          </cell>
          <cell r="C379" t="str">
            <v>SUS 16회로</v>
          </cell>
          <cell r="D379" t="str">
            <v>면</v>
          </cell>
          <cell r="E379">
            <v>1</v>
          </cell>
          <cell r="L379" t="str">
            <v>x</v>
          </cell>
          <cell r="M379">
            <v>2</v>
          </cell>
        </row>
        <row r="380">
          <cell r="B380" t="str">
            <v>가) 재 료 비</v>
          </cell>
        </row>
        <row r="381">
          <cell r="A381" t="str">
            <v>분전반L-2B,2C</v>
          </cell>
          <cell r="B381" t="str">
            <v>분전반</v>
          </cell>
          <cell r="C381" t="str">
            <v>L-2B,2C</v>
          </cell>
          <cell r="D381" t="str">
            <v>면</v>
          </cell>
          <cell r="E381">
            <v>1</v>
          </cell>
          <cell r="F381">
            <v>1192877</v>
          </cell>
          <cell r="G381">
            <v>1192877</v>
          </cell>
          <cell r="L381">
            <v>1192877</v>
          </cell>
        </row>
        <row r="382">
          <cell r="B382" t="str">
            <v>BOX(STEEL)</v>
          </cell>
          <cell r="C382" t="str">
            <v>600x1000x150x1.6t</v>
          </cell>
          <cell r="D382" t="str">
            <v>SET</v>
          </cell>
          <cell r="E382">
            <v>1</v>
          </cell>
        </row>
        <row r="383">
          <cell r="B383" t="str">
            <v>DOOR(SUS)</v>
          </cell>
          <cell r="C383" t="str">
            <v>600x1000x1.5t</v>
          </cell>
          <cell r="D383" t="str">
            <v>SET</v>
          </cell>
          <cell r="E383">
            <v>1</v>
          </cell>
        </row>
        <row r="384">
          <cell r="B384" t="str">
            <v>W.H.M</v>
          </cell>
          <cell r="C384" t="str">
            <v>3상3선 220V 120(40)A</v>
          </cell>
          <cell r="D384" t="str">
            <v>EA</v>
          </cell>
          <cell r="E384">
            <v>1</v>
          </cell>
        </row>
        <row r="385">
          <cell r="B385" t="str">
            <v>MCCB</v>
          </cell>
          <cell r="C385" t="str">
            <v>표준형 3P 100AF</v>
          </cell>
          <cell r="D385" t="str">
            <v>EA</v>
          </cell>
          <cell r="E385">
            <v>1</v>
          </cell>
        </row>
        <row r="386">
          <cell r="B386" t="str">
            <v>ELB</v>
          </cell>
          <cell r="C386" t="str">
            <v>표준형 2P 30AF</v>
          </cell>
          <cell r="D386" t="str">
            <v>EA</v>
          </cell>
          <cell r="E386">
            <v>16</v>
          </cell>
        </row>
        <row r="387">
          <cell r="B387" t="str">
            <v>접속도체 BUS BAR</v>
          </cell>
          <cell r="C387" t="str">
            <v>속판취부</v>
          </cell>
          <cell r="D387" t="str">
            <v>SET</v>
          </cell>
          <cell r="E387">
            <v>1</v>
          </cell>
        </row>
        <row r="390">
          <cell r="B390" t="str">
            <v>나) 노 무 비</v>
          </cell>
        </row>
        <row r="391">
          <cell r="C391" t="str">
            <v>내 선 전 공</v>
          </cell>
          <cell r="D391" t="str">
            <v>인</v>
          </cell>
          <cell r="E391">
            <v>5.27</v>
          </cell>
          <cell r="H391">
            <v>53401</v>
          </cell>
          <cell r="I391">
            <v>281423.26999999996</v>
          </cell>
          <cell r="L391">
            <v>281423.26999999996</v>
          </cell>
        </row>
        <row r="396">
          <cell r="B396" t="str">
            <v>다) 공구손료</v>
          </cell>
        </row>
        <row r="397">
          <cell r="C397" t="str">
            <v>내 선 전 공</v>
          </cell>
          <cell r="D397" t="str">
            <v>인</v>
          </cell>
          <cell r="E397">
            <v>0.15</v>
          </cell>
          <cell r="J397">
            <v>53401</v>
          </cell>
          <cell r="K397">
            <v>8010</v>
          </cell>
          <cell r="L397">
            <v>8010</v>
          </cell>
        </row>
        <row r="401">
          <cell r="A401" t="str">
            <v>30신_15</v>
          </cell>
          <cell r="B401" t="str">
            <v>합    계</v>
          </cell>
          <cell r="G401">
            <v>1192877</v>
          </cell>
          <cell r="I401">
            <v>281423.26999999996</v>
          </cell>
          <cell r="K401">
            <v>8010</v>
          </cell>
          <cell r="L401">
            <v>1482310.27</v>
          </cell>
        </row>
        <row r="404">
          <cell r="A404" t="str">
            <v>30신_16A</v>
          </cell>
          <cell r="B404" t="str">
            <v>16. 분전반 신설(P-1A)</v>
          </cell>
          <cell r="C404" t="str">
            <v>SUS 16회로</v>
          </cell>
          <cell r="D404" t="str">
            <v>면</v>
          </cell>
          <cell r="E404">
            <v>1</v>
          </cell>
          <cell r="L404" t="str">
            <v>x</v>
          </cell>
          <cell r="M404">
            <v>1</v>
          </cell>
        </row>
        <row r="405">
          <cell r="B405" t="str">
            <v>가) 재 료 비</v>
          </cell>
        </row>
        <row r="406">
          <cell r="A406" t="str">
            <v>분전반P-1A</v>
          </cell>
          <cell r="B406" t="str">
            <v>분전반</v>
          </cell>
          <cell r="C406" t="str">
            <v>P-1A</v>
          </cell>
          <cell r="D406" t="str">
            <v>면</v>
          </cell>
          <cell r="E406">
            <v>1</v>
          </cell>
          <cell r="F406">
            <v>895884</v>
          </cell>
          <cell r="G406">
            <v>895884</v>
          </cell>
          <cell r="L406">
            <v>895884</v>
          </cell>
        </row>
        <row r="407">
          <cell r="B407" t="str">
            <v>BOX(STEEL)</v>
          </cell>
          <cell r="C407" t="str">
            <v>600x800x150x1.6t</v>
          </cell>
          <cell r="D407" t="str">
            <v>SET</v>
          </cell>
          <cell r="E407">
            <v>1</v>
          </cell>
        </row>
        <row r="408">
          <cell r="B408" t="str">
            <v>DOOR(SUS)</v>
          </cell>
          <cell r="C408" t="str">
            <v>600x800x1.5t</v>
          </cell>
          <cell r="D408" t="str">
            <v>SET</v>
          </cell>
          <cell r="E408">
            <v>1</v>
          </cell>
        </row>
        <row r="409">
          <cell r="B409" t="str">
            <v>W.H.M</v>
          </cell>
          <cell r="C409" t="str">
            <v>3상4선 220V 120(40)A</v>
          </cell>
          <cell r="D409" t="str">
            <v>EA</v>
          </cell>
          <cell r="E409">
            <v>1</v>
          </cell>
        </row>
        <row r="410">
          <cell r="B410" t="str">
            <v>MCCB</v>
          </cell>
          <cell r="C410" t="str">
            <v>표준형 4P 100AF</v>
          </cell>
          <cell r="D410" t="str">
            <v>EA</v>
          </cell>
          <cell r="E410">
            <v>1</v>
          </cell>
        </row>
        <row r="411">
          <cell r="B411" t="str">
            <v>MCCB</v>
          </cell>
          <cell r="C411" t="str">
            <v>표준형 3P 50AF</v>
          </cell>
          <cell r="D411" t="str">
            <v>EA</v>
          </cell>
          <cell r="E411">
            <v>2</v>
          </cell>
        </row>
        <row r="412">
          <cell r="B412" t="str">
            <v>ELB</v>
          </cell>
          <cell r="C412" t="str">
            <v>표준형 2P 30AF</v>
          </cell>
          <cell r="D412" t="str">
            <v>EA</v>
          </cell>
          <cell r="E412">
            <v>4</v>
          </cell>
        </row>
        <row r="413">
          <cell r="B413" t="str">
            <v>ELB</v>
          </cell>
          <cell r="C413" t="str">
            <v>표준형 3P 30AF</v>
          </cell>
          <cell r="D413" t="str">
            <v>EA</v>
          </cell>
          <cell r="E413">
            <v>2</v>
          </cell>
        </row>
        <row r="414">
          <cell r="B414" t="str">
            <v>접속도체 BUS BAR</v>
          </cell>
          <cell r="C414" t="str">
            <v>속판취부</v>
          </cell>
          <cell r="D414" t="str">
            <v>SET</v>
          </cell>
          <cell r="E414">
            <v>1</v>
          </cell>
        </row>
        <row r="417">
          <cell r="B417" t="str">
            <v>나) 노 무 비</v>
          </cell>
          <cell r="C417">
            <v>0</v>
          </cell>
          <cell r="D417">
            <v>0</v>
          </cell>
        </row>
        <row r="418">
          <cell r="C418" t="str">
            <v>내 선 전 공</v>
          </cell>
          <cell r="D418" t="str">
            <v>인</v>
          </cell>
          <cell r="E418">
            <v>3.8400000000000007</v>
          </cell>
          <cell r="H418">
            <v>53401</v>
          </cell>
          <cell r="I418">
            <v>205059.84000000003</v>
          </cell>
          <cell r="L418">
            <v>205059.84000000003</v>
          </cell>
        </row>
        <row r="421">
          <cell r="B421" t="str">
            <v>다) 공구손료</v>
          </cell>
        </row>
        <row r="422">
          <cell r="C422" t="str">
            <v>내 선 전 공</v>
          </cell>
          <cell r="D422" t="str">
            <v>인</v>
          </cell>
          <cell r="E422">
            <v>0.11</v>
          </cell>
          <cell r="J422">
            <v>53401</v>
          </cell>
          <cell r="K422">
            <v>5874</v>
          </cell>
          <cell r="L422">
            <v>5874</v>
          </cell>
        </row>
        <row r="426">
          <cell r="A426" t="str">
            <v>30신_16</v>
          </cell>
          <cell r="B426" t="str">
            <v>합    계</v>
          </cell>
          <cell r="G426">
            <v>895884</v>
          </cell>
          <cell r="I426">
            <v>205059.84000000003</v>
          </cell>
          <cell r="K426">
            <v>5874</v>
          </cell>
          <cell r="L426">
            <v>1106817.8400000001</v>
          </cell>
        </row>
        <row r="429">
          <cell r="A429" t="str">
            <v>30신_17A</v>
          </cell>
          <cell r="B429" t="str">
            <v>17. 분전반 신설(P-1B)</v>
          </cell>
          <cell r="C429" t="str">
            <v>SUS 16회로</v>
          </cell>
          <cell r="D429" t="str">
            <v>면</v>
          </cell>
          <cell r="E429">
            <v>1</v>
          </cell>
          <cell r="L429" t="str">
            <v>x</v>
          </cell>
          <cell r="M429">
            <v>1</v>
          </cell>
        </row>
        <row r="430">
          <cell r="B430" t="str">
            <v>가) 재 료 비</v>
          </cell>
        </row>
        <row r="431">
          <cell r="A431" t="str">
            <v>분전반P-1B</v>
          </cell>
          <cell r="B431" t="str">
            <v>분전반</v>
          </cell>
          <cell r="C431" t="str">
            <v>P-1B</v>
          </cell>
          <cell r="D431" t="str">
            <v>면</v>
          </cell>
          <cell r="E431">
            <v>1</v>
          </cell>
          <cell r="F431">
            <v>1346290</v>
          </cell>
          <cell r="G431">
            <v>1346290</v>
          </cell>
          <cell r="L431">
            <v>1346290</v>
          </cell>
        </row>
        <row r="432">
          <cell r="B432" t="str">
            <v>BOX(STEEL)</v>
          </cell>
          <cell r="C432" t="str">
            <v>600x1000x150x1.6t</v>
          </cell>
          <cell r="D432" t="str">
            <v>SET</v>
          </cell>
          <cell r="E432">
            <v>1</v>
          </cell>
        </row>
        <row r="433">
          <cell r="B433" t="str">
            <v>DOOR(SUS)</v>
          </cell>
          <cell r="C433" t="str">
            <v>600x1000x1.5t</v>
          </cell>
          <cell r="D433" t="str">
            <v>SET</v>
          </cell>
          <cell r="E433">
            <v>1</v>
          </cell>
        </row>
        <row r="434">
          <cell r="B434" t="str">
            <v>W.H.M</v>
          </cell>
          <cell r="C434" t="str">
            <v>3상4선 220V 120(40)A</v>
          </cell>
          <cell r="D434" t="str">
            <v>EA</v>
          </cell>
          <cell r="E434">
            <v>1</v>
          </cell>
        </row>
        <row r="435">
          <cell r="B435" t="str">
            <v>MCCB</v>
          </cell>
          <cell r="C435" t="str">
            <v>표준형 4P 100AF</v>
          </cell>
          <cell r="D435" t="str">
            <v>EA</v>
          </cell>
          <cell r="E435">
            <v>1</v>
          </cell>
        </row>
        <row r="436">
          <cell r="B436" t="str">
            <v>MCCB</v>
          </cell>
          <cell r="C436" t="str">
            <v>표준형 3P 50AF</v>
          </cell>
          <cell r="D436" t="str">
            <v>EA</v>
          </cell>
          <cell r="E436">
            <v>2</v>
          </cell>
        </row>
        <row r="437">
          <cell r="B437" t="str">
            <v>ELB</v>
          </cell>
          <cell r="C437" t="str">
            <v>표준형 2P 30AF</v>
          </cell>
          <cell r="D437" t="str">
            <v>EA</v>
          </cell>
          <cell r="E437">
            <v>10</v>
          </cell>
        </row>
        <row r="438">
          <cell r="B438" t="str">
            <v>ELB</v>
          </cell>
          <cell r="C438" t="str">
            <v>표준형 3P 30AF</v>
          </cell>
          <cell r="D438" t="str">
            <v>EA</v>
          </cell>
          <cell r="E438">
            <v>3</v>
          </cell>
        </row>
        <row r="439">
          <cell r="B439" t="str">
            <v>ELB</v>
          </cell>
          <cell r="C439" t="str">
            <v>표준형 3P 50AF</v>
          </cell>
          <cell r="D439" t="str">
            <v>EA</v>
          </cell>
          <cell r="E439">
            <v>1</v>
          </cell>
        </row>
        <row r="440">
          <cell r="B440" t="str">
            <v>접속도체 BUS BAR</v>
          </cell>
          <cell r="C440" t="str">
            <v>속판취부</v>
          </cell>
          <cell r="D440" t="str">
            <v>SET</v>
          </cell>
          <cell r="E440">
            <v>1</v>
          </cell>
        </row>
        <row r="442">
          <cell r="B442" t="str">
            <v>나) 노 무 비</v>
          </cell>
          <cell r="C442">
            <v>0</v>
          </cell>
          <cell r="D442">
            <v>0</v>
          </cell>
        </row>
        <row r="443">
          <cell r="C443" t="str">
            <v>내 선 전 공</v>
          </cell>
          <cell r="D443" t="str">
            <v>인</v>
          </cell>
          <cell r="E443">
            <v>6.35</v>
          </cell>
          <cell r="H443">
            <v>53401</v>
          </cell>
          <cell r="I443">
            <v>339096.35</v>
          </cell>
          <cell r="L443">
            <v>339096.35</v>
          </cell>
        </row>
        <row r="448">
          <cell r="B448" t="str">
            <v>다) 공구손료</v>
          </cell>
        </row>
        <row r="449">
          <cell r="C449" t="str">
            <v>내 선 전 공</v>
          </cell>
          <cell r="D449" t="str">
            <v>인</v>
          </cell>
          <cell r="E449">
            <v>0.19</v>
          </cell>
          <cell r="J449">
            <v>53401</v>
          </cell>
          <cell r="K449">
            <v>10146</v>
          </cell>
          <cell r="L449">
            <v>10146</v>
          </cell>
        </row>
        <row r="453">
          <cell r="A453" t="str">
            <v>30신_17</v>
          </cell>
          <cell r="B453" t="str">
            <v>합    계</v>
          </cell>
          <cell r="G453">
            <v>1346290</v>
          </cell>
          <cell r="I453">
            <v>339096.35</v>
          </cell>
          <cell r="K453">
            <v>10146</v>
          </cell>
          <cell r="L453">
            <v>1695532.35</v>
          </cell>
        </row>
        <row r="454">
          <cell r="A454" t="str">
            <v>30신_18A</v>
          </cell>
          <cell r="B454" t="str">
            <v>18. 분전반 신설(P-1C)</v>
          </cell>
          <cell r="C454" t="str">
            <v>SUS 10회로</v>
          </cell>
          <cell r="D454" t="str">
            <v>면</v>
          </cell>
          <cell r="E454">
            <v>1</v>
          </cell>
          <cell r="L454" t="str">
            <v>x</v>
          </cell>
          <cell r="M454">
            <v>1</v>
          </cell>
        </row>
        <row r="455">
          <cell r="B455" t="str">
            <v>가) 재 료 비</v>
          </cell>
        </row>
        <row r="456">
          <cell r="A456" t="str">
            <v>분전반P-1C</v>
          </cell>
          <cell r="B456" t="str">
            <v>분전반</v>
          </cell>
          <cell r="C456" t="str">
            <v>P-1C</v>
          </cell>
          <cell r="D456" t="str">
            <v>면</v>
          </cell>
          <cell r="E456">
            <v>1</v>
          </cell>
          <cell r="F456">
            <v>1009039</v>
          </cell>
          <cell r="G456">
            <v>1009039</v>
          </cell>
          <cell r="L456">
            <v>1009039</v>
          </cell>
        </row>
        <row r="457">
          <cell r="B457" t="str">
            <v>BOX(STEEL)</v>
          </cell>
          <cell r="C457" t="str">
            <v>600x900x150x1.6t</v>
          </cell>
          <cell r="D457" t="str">
            <v>SET</v>
          </cell>
          <cell r="E457">
            <v>1</v>
          </cell>
        </row>
        <row r="458">
          <cell r="B458" t="str">
            <v>DOOR(SUS)</v>
          </cell>
          <cell r="C458" t="str">
            <v>600x900x1.5t</v>
          </cell>
          <cell r="D458" t="str">
            <v>SET</v>
          </cell>
          <cell r="E458">
            <v>1</v>
          </cell>
        </row>
        <row r="459">
          <cell r="B459" t="str">
            <v>W.H.M</v>
          </cell>
          <cell r="C459" t="str">
            <v>3상4선 220V 120(40)A</v>
          </cell>
          <cell r="D459" t="str">
            <v>EA</v>
          </cell>
          <cell r="E459">
            <v>1</v>
          </cell>
        </row>
        <row r="460">
          <cell r="B460" t="str">
            <v>MCCB</v>
          </cell>
          <cell r="C460" t="str">
            <v>표준형 4P 100AF</v>
          </cell>
          <cell r="D460" t="str">
            <v>EA</v>
          </cell>
          <cell r="E460">
            <v>1</v>
          </cell>
        </row>
        <row r="461">
          <cell r="B461" t="str">
            <v>MCCB</v>
          </cell>
          <cell r="C461" t="str">
            <v>표준형 3P 50AF</v>
          </cell>
          <cell r="D461" t="str">
            <v>EA</v>
          </cell>
          <cell r="E461">
            <v>2</v>
          </cell>
        </row>
        <row r="462">
          <cell r="B462" t="str">
            <v>ELB</v>
          </cell>
          <cell r="C462" t="str">
            <v>표준형 2P 30AF</v>
          </cell>
          <cell r="D462" t="str">
            <v>EA</v>
          </cell>
          <cell r="E462">
            <v>6</v>
          </cell>
        </row>
        <row r="463">
          <cell r="B463" t="str">
            <v>ELB</v>
          </cell>
          <cell r="C463" t="str">
            <v>표준형 3P 30AF</v>
          </cell>
          <cell r="D463" t="str">
            <v>EA</v>
          </cell>
          <cell r="E463">
            <v>2</v>
          </cell>
        </row>
        <row r="464">
          <cell r="B464" t="str">
            <v>접속도체 BUS BAR</v>
          </cell>
          <cell r="C464" t="str">
            <v>속판취부</v>
          </cell>
          <cell r="D464" t="str">
            <v>SET</v>
          </cell>
          <cell r="E464">
            <v>1</v>
          </cell>
        </row>
        <row r="467">
          <cell r="B467" t="str">
            <v>나) 노 무 비</v>
          </cell>
          <cell r="C467">
            <v>0</v>
          </cell>
          <cell r="D467">
            <v>0</v>
          </cell>
        </row>
        <row r="468">
          <cell r="C468" t="str">
            <v>내 선 전 공</v>
          </cell>
          <cell r="D468" t="str">
            <v>인</v>
          </cell>
          <cell r="E468">
            <v>4.4000000000000004</v>
          </cell>
          <cell r="H468">
            <v>53401</v>
          </cell>
          <cell r="I468">
            <v>234964.40000000002</v>
          </cell>
          <cell r="L468">
            <v>234964.40000000002</v>
          </cell>
        </row>
        <row r="473">
          <cell r="B473" t="str">
            <v>다) 공구손료</v>
          </cell>
        </row>
        <row r="474">
          <cell r="C474" t="str">
            <v>내 선 전 공</v>
          </cell>
          <cell r="D474" t="str">
            <v>인</v>
          </cell>
          <cell r="E474">
            <v>0.13</v>
          </cell>
          <cell r="J474">
            <v>53401</v>
          </cell>
          <cell r="K474">
            <v>6942</v>
          </cell>
          <cell r="L474">
            <v>6942</v>
          </cell>
        </row>
        <row r="478">
          <cell r="A478" t="str">
            <v>30신_18</v>
          </cell>
          <cell r="B478" t="str">
            <v>합    계</v>
          </cell>
          <cell r="G478">
            <v>1009039</v>
          </cell>
          <cell r="I478">
            <v>234964.40000000002</v>
          </cell>
          <cell r="K478">
            <v>6942</v>
          </cell>
          <cell r="L478">
            <v>1250945.3999999999</v>
          </cell>
        </row>
        <row r="479">
          <cell r="A479" t="str">
            <v>30신_19A</v>
          </cell>
          <cell r="B479" t="str">
            <v>19. 분전반 신설(P-2A,2B)</v>
          </cell>
          <cell r="C479" t="str">
            <v>SUS 14회로</v>
          </cell>
          <cell r="D479" t="str">
            <v>면</v>
          </cell>
          <cell r="E479">
            <v>1</v>
          </cell>
          <cell r="L479" t="str">
            <v>x</v>
          </cell>
          <cell r="M479">
            <v>2</v>
          </cell>
        </row>
        <row r="480">
          <cell r="B480" t="str">
            <v>가) 재 료 비</v>
          </cell>
        </row>
        <row r="481">
          <cell r="A481" t="str">
            <v>분전반P-2A,2B</v>
          </cell>
          <cell r="B481" t="str">
            <v>분전반</v>
          </cell>
          <cell r="C481" t="str">
            <v>P-2A,2B</v>
          </cell>
          <cell r="D481" t="str">
            <v>면</v>
          </cell>
          <cell r="E481">
            <v>1</v>
          </cell>
          <cell r="F481">
            <v>1085300</v>
          </cell>
          <cell r="G481">
            <v>1085300</v>
          </cell>
          <cell r="L481">
            <v>1085300</v>
          </cell>
        </row>
        <row r="482">
          <cell r="B482" t="str">
            <v>BOX(STEEL)</v>
          </cell>
          <cell r="C482" t="str">
            <v>600x900x150x1.6t</v>
          </cell>
          <cell r="D482" t="str">
            <v>SET</v>
          </cell>
          <cell r="E482">
            <v>1</v>
          </cell>
        </row>
        <row r="483">
          <cell r="B483" t="str">
            <v>DOOR(SUS)</v>
          </cell>
          <cell r="C483" t="str">
            <v>600x900x1.5t</v>
          </cell>
          <cell r="D483" t="str">
            <v>SET</v>
          </cell>
          <cell r="E483">
            <v>1</v>
          </cell>
        </row>
        <row r="484">
          <cell r="B484" t="str">
            <v>W.H.M</v>
          </cell>
          <cell r="C484" t="str">
            <v>3상4선 220V 120(40)A</v>
          </cell>
          <cell r="D484" t="str">
            <v>EA</v>
          </cell>
          <cell r="E484">
            <v>1</v>
          </cell>
        </row>
        <row r="485">
          <cell r="B485" t="str">
            <v>MCCB</v>
          </cell>
          <cell r="C485" t="str">
            <v>표준형 4P 50AF</v>
          </cell>
          <cell r="D485" t="str">
            <v>EA</v>
          </cell>
          <cell r="E485">
            <v>1</v>
          </cell>
        </row>
        <row r="486">
          <cell r="B486" t="str">
            <v>ELB</v>
          </cell>
          <cell r="C486" t="str">
            <v>표준형 3P 30AF</v>
          </cell>
          <cell r="D486" t="str">
            <v>EA</v>
          </cell>
          <cell r="E486">
            <v>2</v>
          </cell>
        </row>
        <row r="487">
          <cell r="B487" t="str">
            <v>ELB</v>
          </cell>
          <cell r="C487" t="str">
            <v>표준형 2P 30AF</v>
          </cell>
          <cell r="D487" t="str">
            <v>EA</v>
          </cell>
          <cell r="E487">
            <v>12</v>
          </cell>
        </row>
        <row r="488">
          <cell r="B488" t="str">
            <v>접속도체 BUS BAR</v>
          </cell>
          <cell r="C488" t="str">
            <v>속판취부</v>
          </cell>
          <cell r="D488" t="str">
            <v>SET</v>
          </cell>
          <cell r="E488">
            <v>1</v>
          </cell>
        </row>
        <row r="490">
          <cell r="B490" t="str">
            <v>나) 노 무 비</v>
          </cell>
        </row>
        <row r="491">
          <cell r="C491" t="str">
            <v>내 선 전 공</v>
          </cell>
          <cell r="D491" t="str">
            <v>인</v>
          </cell>
          <cell r="E491">
            <v>4.87</v>
          </cell>
          <cell r="H491">
            <v>53401</v>
          </cell>
          <cell r="I491">
            <v>260062.87</v>
          </cell>
          <cell r="L491">
            <v>260062.87</v>
          </cell>
        </row>
        <row r="496">
          <cell r="B496" t="str">
            <v>다) 공구손료</v>
          </cell>
        </row>
        <row r="497">
          <cell r="C497" t="str">
            <v>내 선 전 공</v>
          </cell>
          <cell r="D497" t="str">
            <v>인</v>
          </cell>
          <cell r="E497">
            <v>0.14000000000000001</v>
          </cell>
          <cell r="J497">
            <v>53401</v>
          </cell>
          <cell r="K497">
            <v>7476</v>
          </cell>
          <cell r="L497">
            <v>7476</v>
          </cell>
        </row>
        <row r="501">
          <cell r="A501" t="str">
            <v>30신_19</v>
          </cell>
          <cell r="B501" t="str">
            <v>합    계</v>
          </cell>
          <cell r="G501">
            <v>1085300</v>
          </cell>
          <cell r="I501">
            <v>260062.87</v>
          </cell>
          <cell r="K501">
            <v>7476</v>
          </cell>
          <cell r="L501">
            <v>1352838.87</v>
          </cell>
        </row>
        <row r="504">
          <cell r="A504" t="str">
            <v>30신_20A</v>
          </cell>
          <cell r="B504" t="str">
            <v>20. 분전반 신설(P-2C)</v>
          </cell>
          <cell r="C504" t="str">
            <v>SUS 14회로</v>
          </cell>
          <cell r="D504" t="str">
            <v>면</v>
          </cell>
          <cell r="E504">
            <v>1</v>
          </cell>
          <cell r="L504" t="str">
            <v>x</v>
          </cell>
          <cell r="M504">
            <v>1</v>
          </cell>
        </row>
        <row r="505">
          <cell r="B505" t="str">
            <v>가) 재 료 비</v>
          </cell>
        </row>
        <row r="506">
          <cell r="A506" t="str">
            <v>분전반P-2C</v>
          </cell>
          <cell r="B506" t="str">
            <v>분전반</v>
          </cell>
          <cell r="C506" t="str">
            <v>P-2C</v>
          </cell>
          <cell r="D506" t="str">
            <v>면</v>
          </cell>
          <cell r="E506">
            <v>1</v>
          </cell>
          <cell r="F506">
            <v>1209911</v>
          </cell>
          <cell r="G506">
            <v>1209911</v>
          </cell>
          <cell r="L506">
            <v>1209911</v>
          </cell>
        </row>
        <row r="507">
          <cell r="B507" t="str">
            <v>BOX(STEEL)</v>
          </cell>
          <cell r="C507" t="str">
            <v>600x1000x150x1.6t</v>
          </cell>
          <cell r="D507" t="str">
            <v>SET</v>
          </cell>
          <cell r="E507">
            <v>1</v>
          </cell>
        </row>
        <row r="508">
          <cell r="B508" t="str">
            <v>DOOR(SUS)</v>
          </cell>
          <cell r="C508" t="str">
            <v>600x1000x1.5t</v>
          </cell>
          <cell r="D508" t="str">
            <v>SET</v>
          </cell>
          <cell r="E508">
            <v>1</v>
          </cell>
        </row>
        <row r="509">
          <cell r="B509" t="str">
            <v>W.H.M</v>
          </cell>
          <cell r="C509" t="str">
            <v>3상4선 220V 120(40)A</v>
          </cell>
          <cell r="D509" t="str">
            <v>EA</v>
          </cell>
          <cell r="E509">
            <v>1</v>
          </cell>
        </row>
        <row r="510">
          <cell r="B510" t="str">
            <v>MCCB</v>
          </cell>
          <cell r="C510" t="str">
            <v>표준형 4P 50AF</v>
          </cell>
          <cell r="D510" t="str">
            <v>EA</v>
          </cell>
          <cell r="E510">
            <v>1</v>
          </cell>
        </row>
        <row r="511">
          <cell r="B511" t="str">
            <v>ELB</v>
          </cell>
          <cell r="C511" t="str">
            <v>표준형 3P 30AF</v>
          </cell>
          <cell r="D511" t="str">
            <v>EA</v>
          </cell>
          <cell r="E511">
            <v>2</v>
          </cell>
        </row>
        <row r="512">
          <cell r="B512" t="str">
            <v>ELB</v>
          </cell>
          <cell r="C512" t="str">
            <v>표준형 2P 30AF</v>
          </cell>
          <cell r="D512" t="str">
            <v>EA</v>
          </cell>
          <cell r="E512">
            <v>14</v>
          </cell>
        </row>
        <row r="513">
          <cell r="B513" t="str">
            <v>접속도체 BUS BAR</v>
          </cell>
          <cell r="C513" t="str">
            <v>속판취부</v>
          </cell>
          <cell r="D513" t="str">
            <v>SET</v>
          </cell>
          <cell r="E513">
            <v>1</v>
          </cell>
        </row>
        <row r="515">
          <cell r="B515" t="str">
            <v>나) 노 무 비</v>
          </cell>
        </row>
        <row r="516">
          <cell r="C516" t="str">
            <v>내 선 전 공</v>
          </cell>
          <cell r="D516" t="str">
            <v>인</v>
          </cell>
          <cell r="E516">
            <v>5.36</v>
          </cell>
          <cell r="H516">
            <v>53401</v>
          </cell>
          <cell r="I516">
            <v>286229.36000000004</v>
          </cell>
          <cell r="L516">
            <v>286229.36000000004</v>
          </cell>
        </row>
        <row r="521">
          <cell r="B521" t="str">
            <v>다) 공구손료</v>
          </cell>
        </row>
        <row r="522">
          <cell r="C522" t="str">
            <v>내 선 전 공</v>
          </cell>
          <cell r="D522" t="str">
            <v>인</v>
          </cell>
          <cell r="E522">
            <v>0.16</v>
          </cell>
          <cell r="J522">
            <v>53401</v>
          </cell>
          <cell r="K522">
            <v>8544</v>
          </cell>
          <cell r="L522">
            <v>8544</v>
          </cell>
        </row>
        <row r="526">
          <cell r="A526" t="str">
            <v>30신_20</v>
          </cell>
          <cell r="B526" t="str">
            <v>합    계</v>
          </cell>
          <cell r="G526">
            <v>1209911</v>
          </cell>
          <cell r="I526">
            <v>286229.36000000004</v>
          </cell>
          <cell r="K526">
            <v>8544</v>
          </cell>
          <cell r="L526">
            <v>1504684.36</v>
          </cell>
        </row>
        <row r="529">
          <cell r="A529" t="str">
            <v>30신_21A</v>
          </cell>
          <cell r="B529" t="str">
            <v>21. 분전반 신설(P-J)</v>
          </cell>
          <cell r="C529" t="str">
            <v>SUS 4회로</v>
          </cell>
          <cell r="D529" t="str">
            <v>면</v>
          </cell>
          <cell r="E529">
            <v>1</v>
          </cell>
          <cell r="L529" t="str">
            <v>x</v>
          </cell>
          <cell r="M529">
            <v>1</v>
          </cell>
        </row>
        <row r="530">
          <cell r="B530" t="str">
            <v>가) 재 료 비</v>
          </cell>
        </row>
        <row r="531">
          <cell r="A531" t="str">
            <v>분전반P-J</v>
          </cell>
          <cell r="B531" t="str">
            <v>분전반</v>
          </cell>
          <cell r="C531" t="str">
            <v>P-J</v>
          </cell>
          <cell r="D531" t="str">
            <v>면</v>
          </cell>
          <cell r="E531">
            <v>1</v>
          </cell>
          <cell r="F531">
            <v>844714</v>
          </cell>
          <cell r="G531">
            <v>844714</v>
          </cell>
          <cell r="L531">
            <v>844714</v>
          </cell>
        </row>
        <row r="532">
          <cell r="B532" t="str">
            <v>BOX(STEEL)</v>
          </cell>
          <cell r="C532" t="str">
            <v>600x600x150x1.6t</v>
          </cell>
          <cell r="D532" t="str">
            <v>SET</v>
          </cell>
          <cell r="E532">
            <v>1</v>
          </cell>
        </row>
        <row r="533">
          <cell r="B533" t="str">
            <v>DOOR(SUS)</v>
          </cell>
          <cell r="C533" t="str">
            <v>600x600x1.5t</v>
          </cell>
          <cell r="D533" t="str">
            <v>SET</v>
          </cell>
          <cell r="E533">
            <v>1</v>
          </cell>
        </row>
        <row r="534">
          <cell r="B534" t="str">
            <v>MCCB</v>
          </cell>
          <cell r="C534" t="str">
            <v>표준형 4P 50AF</v>
          </cell>
          <cell r="D534" t="str">
            <v>EA</v>
          </cell>
          <cell r="E534">
            <v>1</v>
          </cell>
        </row>
        <row r="535">
          <cell r="B535" t="str">
            <v>ELB</v>
          </cell>
          <cell r="C535" t="str">
            <v>표준형 3P 30AF</v>
          </cell>
          <cell r="D535" t="str">
            <v>EA</v>
          </cell>
          <cell r="E535">
            <v>4</v>
          </cell>
        </row>
        <row r="536">
          <cell r="B536" t="str">
            <v>마그넷스위치</v>
          </cell>
          <cell r="D536" t="str">
            <v>EA</v>
          </cell>
          <cell r="E536">
            <v>2</v>
          </cell>
        </row>
        <row r="537">
          <cell r="B537" t="str">
            <v>접속도체 BUS BAR</v>
          </cell>
          <cell r="C537" t="str">
            <v>속판취부</v>
          </cell>
          <cell r="D537" t="str">
            <v>SET</v>
          </cell>
          <cell r="E537">
            <v>1</v>
          </cell>
        </row>
        <row r="540">
          <cell r="B540" t="str">
            <v>나) 노 무 비</v>
          </cell>
        </row>
        <row r="541">
          <cell r="C541" t="str">
            <v>내 선 전 공</v>
          </cell>
          <cell r="D541" t="str">
            <v>인</v>
          </cell>
          <cell r="E541">
            <v>2.8</v>
          </cell>
          <cell r="H541">
            <v>53401</v>
          </cell>
          <cell r="I541">
            <v>149522.79999999999</v>
          </cell>
          <cell r="L541">
            <v>149522.79999999999</v>
          </cell>
        </row>
        <row r="546">
          <cell r="B546" t="str">
            <v>다) 공구손료</v>
          </cell>
        </row>
        <row r="547">
          <cell r="C547" t="str">
            <v>내 선 전 공</v>
          </cell>
          <cell r="D547" t="str">
            <v>인</v>
          </cell>
          <cell r="E547">
            <v>0.08</v>
          </cell>
          <cell r="J547">
            <v>53401</v>
          </cell>
          <cell r="K547">
            <v>4272</v>
          </cell>
          <cell r="L547">
            <v>4272</v>
          </cell>
        </row>
        <row r="551">
          <cell r="A551" t="str">
            <v>30신_21</v>
          </cell>
          <cell r="B551" t="str">
            <v>합    계</v>
          </cell>
          <cell r="G551">
            <v>844714</v>
          </cell>
          <cell r="I551">
            <v>149522.79999999999</v>
          </cell>
          <cell r="K551">
            <v>4272</v>
          </cell>
          <cell r="L551">
            <v>998508.8</v>
          </cell>
        </row>
        <row r="554">
          <cell r="A554" t="str">
            <v>30신_22A</v>
          </cell>
          <cell r="B554" t="str">
            <v>22. 분전반 신설 (ELB 2P 30/30)</v>
          </cell>
          <cell r="C554" t="str">
            <v>SUS 1회로</v>
          </cell>
          <cell r="D554" t="str">
            <v>면</v>
          </cell>
          <cell r="E554">
            <v>1</v>
          </cell>
          <cell r="L554" t="str">
            <v>x</v>
          </cell>
          <cell r="M554">
            <v>5</v>
          </cell>
        </row>
        <row r="555">
          <cell r="B555" t="str">
            <v>가) 재 료 비</v>
          </cell>
        </row>
        <row r="556">
          <cell r="A556" t="str">
            <v>MCCB BOXELB 2P 30/30AT</v>
          </cell>
          <cell r="B556" t="str">
            <v>분전반</v>
          </cell>
          <cell r="C556" t="str">
            <v>ELB 2P 30/30AT</v>
          </cell>
          <cell r="D556" t="str">
            <v>면</v>
          </cell>
          <cell r="E556">
            <v>1</v>
          </cell>
          <cell r="F556">
            <v>57231</v>
          </cell>
          <cell r="G556">
            <v>57231</v>
          </cell>
          <cell r="L556">
            <v>57231</v>
          </cell>
        </row>
        <row r="557">
          <cell r="B557" t="str">
            <v>BOX(STEEL)</v>
          </cell>
          <cell r="C557" t="str">
            <v>200x300x150x1.6t</v>
          </cell>
          <cell r="D557" t="str">
            <v>SET</v>
          </cell>
          <cell r="E557">
            <v>1</v>
          </cell>
        </row>
        <row r="558">
          <cell r="B558" t="str">
            <v>DOOR(SUS)</v>
          </cell>
          <cell r="C558" t="str">
            <v>200x300x1.5t</v>
          </cell>
          <cell r="D558" t="str">
            <v>SET</v>
          </cell>
          <cell r="E558">
            <v>1</v>
          </cell>
        </row>
        <row r="559">
          <cell r="B559" t="str">
            <v>ELB</v>
          </cell>
          <cell r="C559" t="str">
            <v>표준형 2P 30AF</v>
          </cell>
          <cell r="D559" t="str">
            <v>EA</v>
          </cell>
          <cell r="E559">
            <v>1</v>
          </cell>
        </row>
        <row r="563">
          <cell r="B563" t="str">
            <v>나) 노 무 비</v>
          </cell>
        </row>
        <row r="564">
          <cell r="C564" t="str">
            <v>내 선 전 공</v>
          </cell>
          <cell r="D564" t="str">
            <v>인</v>
          </cell>
          <cell r="E564">
            <v>0.27</v>
          </cell>
          <cell r="H564">
            <v>53401</v>
          </cell>
          <cell r="I564">
            <v>14418</v>
          </cell>
          <cell r="L564">
            <v>14418</v>
          </cell>
        </row>
        <row r="569">
          <cell r="B569" t="str">
            <v>다) 공구손료</v>
          </cell>
        </row>
        <row r="570">
          <cell r="C570" t="str">
            <v>내 선 전 공</v>
          </cell>
          <cell r="D570" t="str">
            <v>인</v>
          </cell>
          <cell r="E570">
            <v>0</v>
          </cell>
          <cell r="K570">
            <v>0</v>
          </cell>
          <cell r="L570">
            <v>0</v>
          </cell>
        </row>
        <row r="574">
          <cell r="A574" t="str">
            <v>30신_22</v>
          </cell>
          <cell r="B574" t="str">
            <v>합    계</v>
          </cell>
          <cell r="G574">
            <v>57231</v>
          </cell>
          <cell r="I574">
            <v>14418</v>
          </cell>
          <cell r="K574">
            <v>0</v>
          </cell>
          <cell r="L574">
            <v>71649</v>
          </cell>
        </row>
        <row r="579">
          <cell r="A579" t="str">
            <v>30신_23A</v>
          </cell>
          <cell r="B579" t="str">
            <v>23. 분전반 신설 (ELB 4P 30/20)</v>
          </cell>
          <cell r="C579" t="str">
            <v>SUS 1회로</v>
          </cell>
          <cell r="D579" t="str">
            <v>면</v>
          </cell>
          <cell r="E579">
            <v>1</v>
          </cell>
          <cell r="L579" t="str">
            <v>x</v>
          </cell>
          <cell r="M579">
            <v>7</v>
          </cell>
        </row>
        <row r="580">
          <cell r="B580" t="str">
            <v>가) 재 료 비</v>
          </cell>
        </row>
        <row r="581">
          <cell r="A581" t="str">
            <v>MCCB BOXELB 4P 30/20AT</v>
          </cell>
          <cell r="B581" t="str">
            <v>분전반</v>
          </cell>
          <cell r="C581" t="str">
            <v>ELB 4P 30/20AT</v>
          </cell>
          <cell r="D581" t="str">
            <v>면</v>
          </cell>
          <cell r="E581">
            <v>1</v>
          </cell>
          <cell r="F581">
            <v>94102</v>
          </cell>
          <cell r="G581">
            <v>94102</v>
          </cell>
          <cell r="L581">
            <v>94102</v>
          </cell>
        </row>
        <row r="582">
          <cell r="B582" t="str">
            <v>BOX(STEEL)</v>
          </cell>
          <cell r="C582" t="str">
            <v>200x300x150x1.6t</v>
          </cell>
          <cell r="D582" t="str">
            <v>SET</v>
          </cell>
          <cell r="E582">
            <v>1</v>
          </cell>
        </row>
        <row r="583">
          <cell r="B583" t="str">
            <v>DOOR(SUS)</v>
          </cell>
          <cell r="C583" t="str">
            <v>200x300x1.5t</v>
          </cell>
          <cell r="D583" t="str">
            <v>SET</v>
          </cell>
          <cell r="E583">
            <v>1</v>
          </cell>
        </row>
        <row r="584">
          <cell r="B584" t="str">
            <v>ELB</v>
          </cell>
          <cell r="C584" t="str">
            <v>표준형 4P 30AF</v>
          </cell>
          <cell r="D584" t="str">
            <v>EA</v>
          </cell>
          <cell r="E584">
            <v>1</v>
          </cell>
        </row>
        <row r="588">
          <cell r="B588" t="str">
            <v>나) 노 무 비</v>
          </cell>
        </row>
        <row r="589">
          <cell r="C589" t="str">
            <v>내 선 전 공</v>
          </cell>
          <cell r="D589" t="str">
            <v>인</v>
          </cell>
          <cell r="E589">
            <v>0.45</v>
          </cell>
          <cell r="H589">
            <v>53401</v>
          </cell>
          <cell r="I589">
            <v>24030</v>
          </cell>
          <cell r="L589">
            <v>24030</v>
          </cell>
        </row>
        <row r="594">
          <cell r="B594" t="str">
            <v>다) 공구손료</v>
          </cell>
        </row>
        <row r="595">
          <cell r="C595" t="str">
            <v>내 선 전 공</v>
          </cell>
          <cell r="D595" t="str">
            <v>인</v>
          </cell>
          <cell r="E595">
            <v>0.01</v>
          </cell>
          <cell r="J595">
            <v>53401</v>
          </cell>
          <cell r="K595">
            <v>534</v>
          </cell>
          <cell r="L595">
            <v>534</v>
          </cell>
        </row>
        <row r="599">
          <cell r="A599" t="str">
            <v>30신_23</v>
          </cell>
          <cell r="B599" t="str">
            <v>합    계</v>
          </cell>
          <cell r="G599">
            <v>94102</v>
          </cell>
          <cell r="I599">
            <v>24030</v>
          </cell>
          <cell r="K599">
            <v>534</v>
          </cell>
          <cell r="L599">
            <v>118666</v>
          </cell>
        </row>
        <row r="604">
          <cell r="A604" t="str">
            <v>30신_24A</v>
          </cell>
          <cell r="B604" t="str">
            <v>24. 분전반 신설 (ELB 4P 50/30)</v>
          </cell>
          <cell r="C604" t="str">
            <v>SUS 1회로</v>
          </cell>
          <cell r="D604" t="str">
            <v>면</v>
          </cell>
          <cell r="E604">
            <v>1</v>
          </cell>
          <cell r="L604" t="str">
            <v>x</v>
          </cell>
          <cell r="M604">
            <v>1</v>
          </cell>
        </row>
        <row r="605">
          <cell r="B605" t="str">
            <v>가) 재 료 비</v>
          </cell>
        </row>
        <row r="606">
          <cell r="A606" t="str">
            <v>MCCB BOXELB 4P 50/30AT</v>
          </cell>
          <cell r="B606" t="str">
            <v>분전반</v>
          </cell>
          <cell r="C606" t="str">
            <v>ELB 4P 50/30AT</v>
          </cell>
          <cell r="D606" t="str">
            <v>면</v>
          </cell>
          <cell r="E606">
            <v>1</v>
          </cell>
          <cell r="F606">
            <v>122553</v>
          </cell>
          <cell r="G606">
            <v>122553</v>
          </cell>
          <cell r="L606">
            <v>122553</v>
          </cell>
        </row>
        <row r="607">
          <cell r="B607" t="str">
            <v>BOX(STEEL)</v>
          </cell>
          <cell r="C607" t="str">
            <v>200x300x150x1.6t</v>
          </cell>
          <cell r="D607" t="str">
            <v>SET</v>
          </cell>
          <cell r="E607">
            <v>1</v>
          </cell>
        </row>
        <row r="608">
          <cell r="B608" t="str">
            <v>DOOR(SUS)</v>
          </cell>
          <cell r="C608" t="str">
            <v>200x300x1.5t</v>
          </cell>
          <cell r="D608" t="str">
            <v>SET</v>
          </cell>
          <cell r="E608">
            <v>1</v>
          </cell>
        </row>
        <row r="609">
          <cell r="B609" t="str">
            <v>ELB</v>
          </cell>
          <cell r="C609" t="str">
            <v>표준형 4P 50AF</v>
          </cell>
          <cell r="D609" t="str">
            <v>EA</v>
          </cell>
          <cell r="E609">
            <v>1</v>
          </cell>
        </row>
        <row r="613">
          <cell r="B613" t="str">
            <v>나) 노 무 비</v>
          </cell>
        </row>
        <row r="614">
          <cell r="C614" t="str">
            <v>내 선 전 공</v>
          </cell>
          <cell r="D614" t="str">
            <v>인</v>
          </cell>
          <cell r="E614">
            <v>0.62</v>
          </cell>
          <cell r="H614">
            <v>53401</v>
          </cell>
          <cell r="I614">
            <v>33108</v>
          </cell>
          <cell r="L614">
            <v>33108</v>
          </cell>
        </row>
        <row r="619">
          <cell r="B619" t="str">
            <v>다) 공구손료</v>
          </cell>
        </row>
        <row r="620">
          <cell r="C620" t="str">
            <v>내 선 전 공</v>
          </cell>
          <cell r="D620" t="str">
            <v>인</v>
          </cell>
          <cell r="E620">
            <v>0.01</v>
          </cell>
          <cell r="J620">
            <v>53401</v>
          </cell>
          <cell r="K620">
            <v>534</v>
          </cell>
          <cell r="L620">
            <v>534</v>
          </cell>
        </row>
        <row r="624">
          <cell r="A624" t="str">
            <v>30신_24</v>
          </cell>
          <cell r="B624" t="str">
            <v>합    계</v>
          </cell>
          <cell r="G624">
            <v>122553</v>
          </cell>
          <cell r="I624">
            <v>33108</v>
          </cell>
          <cell r="K624">
            <v>534</v>
          </cell>
          <cell r="L624">
            <v>156195</v>
          </cell>
        </row>
        <row r="629">
          <cell r="A629" t="str">
            <v>30신_25A</v>
          </cell>
          <cell r="B629" t="str">
            <v>25. 분전반 신설 (MCCB 4P 50/40)</v>
          </cell>
          <cell r="C629" t="str">
            <v>SUS 1회로</v>
          </cell>
          <cell r="D629" t="str">
            <v>면</v>
          </cell>
          <cell r="E629">
            <v>1</v>
          </cell>
          <cell r="L629" t="str">
            <v>x</v>
          </cell>
          <cell r="M629">
            <v>2</v>
          </cell>
        </row>
        <row r="630">
          <cell r="B630" t="str">
            <v>가) 재 료 비</v>
          </cell>
        </row>
        <row r="631">
          <cell r="A631" t="str">
            <v>MCCB BOXMCCB 4P 50/40AT</v>
          </cell>
          <cell r="B631" t="str">
            <v>분전반</v>
          </cell>
          <cell r="C631" t="str">
            <v>MCCB 4P 50/40AT</v>
          </cell>
          <cell r="D631" t="str">
            <v>면</v>
          </cell>
          <cell r="E631">
            <v>1</v>
          </cell>
          <cell r="F631">
            <v>87100</v>
          </cell>
          <cell r="G631">
            <v>87100</v>
          </cell>
          <cell r="L631">
            <v>87100</v>
          </cell>
        </row>
        <row r="632">
          <cell r="B632" t="str">
            <v>BOX(STEEL)</v>
          </cell>
          <cell r="C632" t="str">
            <v>200x300x150x1.6t</v>
          </cell>
          <cell r="D632" t="str">
            <v>SET</v>
          </cell>
          <cell r="E632">
            <v>1</v>
          </cell>
        </row>
        <row r="633">
          <cell r="B633" t="str">
            <v>DOOR(SUS)</v>
          </cell>
          <cell r="C633" t="str">
            <v>200x300x1.5t</v>
          </cell>
          <cell r="D633" t="str">
            <v>SET</v>
          </cell>
          <cell r="E633">
            <v>1</v>
          </cell>
        </row>
        <row r="634">
          <cell r="B634" t="str">
            <v>MCCB</v>
          </cell>
          <cell r="C634" t="str">
            <v>표준형 4P 50AF</v>
          </cell>
          <cell r="D634" t="str">
            <v>EA</v>
          </cell>
          <cell r="E634">
            <v>1</v>
          </cell>
        </row>
        <row r="638">
          <cell r="B638" t="str">
            <v>나) 노 무 비</v>
          </cell>
        </row>
        <row r="639">
          <cell r="C639" t="str">
            <v>내 선 전 공</v>
          </cell>
          <cell r="D639" t="str">
            <v>인</v>
          </cell>
          <cell r="E639">
            <v>0.62</v>
          </cell>
          <cell r="H639">
            <v>53401</v>
          </cell>
          <cell r="I639">
            <v>33108</v>
          </cell>
          <cell r="L639">
            <v>33108</v>
          </cell>
        </row>
        <row r="644">
          <cell r="B644" t="str">
            <v>다) 공구손료</v>
          </cell>
        </row>
        <row r="645">
          <cell r="C645" t="str">
            <v>내 선 전 공</v>
          </cell>
          <cell r="D645" t="str">
            <v>인</v>
          </cell>
          <cell r="E645">
            <v>0.01</v>
          </cell>
          <cell r="J645">
            <v>53401</v>
          </cell>
          <cell r="K645">
            <v>534</v>
          </cell>
          <cell r="L645">
            <v>534</v>
          </cell>
        </row>
        <row r="649">
          <cell r="A649" t="str">
            <v>30신_25</v>
          </cell>
          <cell r="B649" t="str">
            <v>합    계</v>
          </cell>
          <cell r="G649">
            <v>87100</v>
          </cell>
          <cell r="I649">
            <v>33108</v>
          </cell>
          <cell r="K649">
            <v>534</v>
          </cell>
          <cell r="L649">
            <v>120742</v>
          </cell>
        </row>
        <row r="654">
          <cell r="A654" t="str">
            <v>30신_26A</v>
          </cell>
          <cell r="B654" t="str">
            <v>26. 분전반 신설 (MCCB 4P 100/100)</v>
          </cell>
          <cell r="C654" t="str">
            <v>SUS 1회로</v>
          </cell>
          <cell r="D654" t="str">
            <v>면</v>
          </cell>
          <cell r="E654">
            <v>1</v>
          </cell>
          <cell r="L654" t="str">
            <v>x</v>
          </cell>
          <cell r="M654">
            <v>1</v>
          </cell>
        </row>
        <row r="655">
          <cell r="B655" t="str">
            <v>가) 재 료 비</v>
          </cell>
        </row>
        <row r="656">
          <cell r="A656" t="str">
            <v>MCCB BOXMCCB 4P 100/100AT</v>
          </cell>
          <cell r="B656" t="str">
            <v>분전반</v>
          </cell>
          <cell r="C656" t="str">
            <v>MCCB 4P 100/100AT</v>
          </cell>
          <cell r="D656" t="str">
            <v>면</v>
          </cell>
          <cell r="E656">
            <v>1</v>
          </cell>
          <cell r="F656">
            <v>132004</v>
          </cell>
          <cell r="G656">
            <v>132004</v>
          </cell>
          <cell r="L656">
            <v>132004</v>
          </cell>
        </row>
        <row r="657">
          <cell r="B657" t="str">
            <v>BOX(STEEL)</v>
          </cell>
          <cell r="C657" t="str">
            <v>200x300x150x1.6t</v>
          </cell>
          <cell r="D657" t="str">
            <v>SET</v>
          </cell>
          <cell r="E657">
            <v>1</v>
          </cell>
        </row>
        <row r="658">
          <cell r="B658" t="str">
            <v>DOOR(SUS)</v>
          </cell>
          <cell r="C658" t="str">
            <v>200x300x1.5t</v>
          </cell>
          <cell r="D658" t="str">
            <v>SET</v>
          </cell>
          <cell r="E658">
            <v>1</v>
          </cell>
        </row>
        <row r="659">
          <cell r="B659" t="str">
            <v>MCCB</v>
          </cell>
          <cell r="C659" t="str">
            <v>표준형 4P 100AF</v>
          </cell>
          <cell r="D659" t="str">
            <v>EA</v>
          </cell>
          <cell r="E659">
            <v>1</v>
          </cell>
        </row>
        <row r="663">
          <cell r="B663" t="str">
            <v>나) 노 무 비</v>
          </cell>
        </row>
        <row r="664">
          <cell r="C664" t="str">
            <v>내 선 전 공</v>
          </cell>
          <cell r="D664" t="str">
            <v>인</v>
          </cell>
          <cell r="E664">
            <v>0.87</v>
          </cell>
          <cell r="H664">
            <v>53401</v>
          </cell>
          <cell r="I664">
            <v>46458</v>
          </cell>
          <cell r="L664">
            <v>46458</v>
          </cell>
        </row>
        <row r="669">
          <cell r="B669" t="str">
            <v>다) 공구손료</v>
          </cell>
        </row>
        <row r="670">
          <cell r="C670" t="str">
            <v>내 선 전 공</v>
          </cell>
          <cell r="D670" t="str">
            <v>인</v>
          </cell>
          <cell r="E670">
            <v>0.02</v>
          </cell>
          <cell r="J670">
            <v>53401</v>
          </cell>
          <cell r="K670">
            <v>1068</v>
          </cell>
          <cell r="L670">
            <v>1068</v>
          </cell>
        </row>
        <row r="674">
          <cell r="A674" t="str">
            <v>30신_26</v>
          </cell>
          <cell r="B674" t="str">
            <v>합    계</v>
          </cell>
          <cell r="G674">
            <v>132004</v>
          </cell>
          <cell r="I674">
            <v>46458</v>
          </cell>
          <cell r="K674">
            <v>1068</v>
          </cell>
          <cell r="L674">
            <v>179530</v>
          </cell>
        </row>
        <row r="679">
          <cell r="A679" t="str">
            <v>30신_27A</v>
          </cell>
          <cell r="B679" t="str">
            <v>27. 접지장치 신설</v>
          </cell>
          <cell r="C679" t="str">
            <v>제1종</v>
          </cell>
          <cell r="D679" t="str">
            <v>개소</v>
          </cell>
          <cell r="E679">
            <v>1</v>
          </cell>
          <cell r="L679" t="str">
            <v>x</v>
          </cell>
          <cell r="M679">
            <v>2</v>
          </cell>
        </row>
        <row r="680">
          <cell r="B680" t="str">
            <v>가) 재 료 비</v>
          </cell>
        </row>
        <row r="681">
          <cell r="A681" t="str">
            <v>접지봉Φ14x1000mm</v>
          </cell>
          <cell r="B681" t="str">
            <v>접지봉</v>
          </cell>
          <cell r="C681" t="str">
            <v>Φ14x1000mm</v>
          </cell>
          <cell r="D681" t="str">
            <v>개</v>
          </cell>
          <cell r="E681">
            <v>9</v>
          </cell>
          <cell r="F681">
            <v>3000</v>
          </cell>
          <cell r="G681">
            <v>27000</v>
          </cell>
          <cell r="L681">
            <v>27000</v>
          </cell>
        </row>
        <row r="682">
          <cell r="A682" t="str">
            <v>나 동 선60㎟</v>
          </cell>
          <cell r="B682" t="str">
            <v>나 동 선</v>
          </cell>
          <cell r="C682" t="str">
            <v>60㎟</v>
          </cell>
          <cell r="D682" t="str">
            <v>m</v>
          </cell>
          <cell r="E682">
            <v>6.6</v>
          </cell>
          <cell r="F682">
            <v>1910</v>
          </cell>
          <cell r="G682">
            <v>12606</v>
          </cell>
          <cell r="L682">
            <v>12606</v>
          </cell>
        </row>
        <row r="683">
          <cell r="A683" t="str">
            <v>압착단자60 ㎟</v>
          </cell>
          <cell r="B683" t="str">
            <v>압착단자</v>
          </cell>
          <cell r="C683" t="str">
            <v>60 ㎟</v>
          </cell>
          <cell r="D683" t="str">
            <v>m</v>
          </cell>
          <cell r="E683">
            <v>1</v>
          </cell>
          <cell r="F683">
            <v>486</v>
          </cell>
          <cell r="G683">
            <v>486</v>
          </cell>
          <cell r="L683">
            <v>486</v>
          </cell>
        </row>
        <row r="684">
          <cell r="A684" t="str">
            <v>접지크램프60㎟</v>
          </cell>
          <cell r="B684" t="str">
            <v>접지크램프</v>
          </cell>
          <cell r="C684" t="str">
            <v>60㎟</v>
          </cell>
          <cell r="D684" t="str">
            <v>m</v>
          </cell>
          <cell r="E684">
            <v>3</v>
          </cell>
          <cell r="F684">
            <v>1500</v>
          </cell>
          <cell r="G684">
            <v>4500</v>
          </cell>
          <cell r="L684">
            <v>4500</v>
          </cell>
        </row>
        <row r="685">
          <cell r="A685" t="str">
            <v>접지저항저감재메직어스(10kg)</v>
          </cell>
          <cell r="B685" t="str">
            <v>접지저항저감재</v>
          </cell>
          <cell r="C685" t="str">
            <v>메직어스(10kg)</v>
          </cell>
          <cell r="D685" t="str">
            <v>포</v>
          </cell>
          <cell r="E685">
            <v>6</v>
          </cell>
          <cell r="F685">
            <v>20000</v>
          </cell>
          <cell r="G685">
            <v>120000</v>
          </cell>
          <cell r="L685">
            <v>120000</v>
          </cell>
        </row>
        <row r="686">
          <cell r="B686" t="str">
            <v>터파기</v>
          </cell>
          <cell r="C686" t="str">
            <v>자갈섞인 토사</v>
          </cell>
          <cell r="D686" t="str">
            <v>㎥</v>
          </cell>
          <cell r="E686">
            <v>2.6249999999999996</v>
          </cell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92">
          <cell r="B692" t="str">
            <v>나) 노 무 비</v>
          </cell>
        </row>
        <row r="693">
          <cell r="C693" t="str">
            <v>내 선 전 공</v>
          </cell>
          <cell r="D693" t="str">
            <v>인</v>
          </cell>
          <cell r="E693">
            <v>4.29</v>
          </cell>
          <cell r="H693">
            <v>53401</v>
          </cell>
          <cell r="I693">
            <v>229090</v>
          </cell>
          <cell r="L693">
            <v>229090</v>
          </cell>
        </row>
        <row r="694">
          <cell r="C694" t="str">
            <v>보 통 인 부</v>
          </cell>
          <cell r="D694" t="str">
            <v>인</v>
          </cell>
          <cell r="E694">
            <v>3.17</v>
          </cell>
          <cell r="H694">
            <v>38932</v>
          </cell>
          <cell r="I694">
            <v>123414</v>
          </cell>
          <cell r="L694">
            <v>123414</v>
          </cell>
        </row>
        <row r="698">
          <cell r="B698" t="str">
            <v>다) 공구손료</v>
          </cell>
          <cell r="K698">
            <v>0</v>
          </cell>
        </row>
        <row r="699">
          <cell r="C699" t="str">
            <v>내 선 전 공</v>
          </cell>
          <cell r="D699" t="str">
            <v>인</v>
          </cell>
          <cell r="E699">
            <v>0.12</v>
          </cell>
          <cell r="J699">
            <v>53401</v>
          </cell>
          <cell r="K699">
            <v>6408</v>
          </cell>
          <cell r="L699">
            <v>6408</v>
          </cell>
        </row>
        <row r="700">
          <cell r="C700" t="str">
            <v>보 통 인 부</v>
          </cell>
          <cell r="D700" t="str">
            <v>인</v>
          </cell>
          <cell r="E700">
            <v>0.06</v>
          </cell>
          <cell r="J700">
            <v>38932</v>
          </cell>
          <cell r="K700">
            <v>2335</v>
          </cell>
          <cell r="L700">
            <v>2335</v>
          </cell>
        </row>
        <row r="703">
          <cell r="A703" t="str">
            <v>30신_27</v>
          </cell>
          <cell r="B703" t="str">
            <v>합    계</v>
          </cell>
          <cell r="G703">
            <v>164592</v>
          </cell>
          <cell r="I703">
            <v>352504</v>
          </cell>
          <cell r="K703">
            <v>8743</v>
          </cell>
          <cell r="L703">
            <v>525839</v>
          </cell>
        </row>
        <row r="704">
          <cell r="A704" t="str">
            <v>30신_28A</v>
          </cell>
          <cell r="B704" t="str">
            <v>28. 접지장치 신설</v>
          </cell>
          <cell r="C704" t="str">
            <v>제2종</v>
          </cell>
          <cell r="D704" t="str">
            <v>개소</v>
          </cell>
          <cell r="E704">
            <v>1</v>
          </cell>
          <cell r="L704" t="str">
            <v>x</v>
          </cell>
          <cell r="M704">
            <v>1</v>
          </cell>
        </row>
        <row r="705">
          <cell r="B705" t="str">
            <v>가) 재 료 비</v>
          </cell>
        </row>
        <row r="706">
          <cell r="A706" t="str">
            <v>접지봉Φ14x1000mm</v>
          </cell>
          <cell r="B706" t="str">
            <v>접지봉</v>
          </cell>
          <cell r="C706" t="str">
            <v>Φ14x1000mm</v>
          </cell>
          <cell r="D706" t="str">
            <v>개</v>
          </cell>
          <cell r="E706">
            <v>6</v>
          </cell>
          <cell r="F706">
            <v>3000</v>
          </cell>
          <cell r="G706">
            <v>18000</v>
          </cell>
          <cell r="L706">
            <v>18000</v>
          </cell>
        </row>
        <row r="707">
          <cell r="A707" t="str">
            <v>나 동 선60㎟</v>
          </cell>
          <cell r="B707" t="str">
            <v>나 동 선</v>
          </cell>
          <cell r="C707" t="str">
            <v>60㎟</v>
          </cell>
          <cell r="D707" t="str">
            <v>m</v>
          </cell>
          <cell r="E707">
            <v>6.6</v>
          </cell>
          <cell r="F707">
            <v>1910</v>
          </cell>
          <cell r="G707">
            <v>12606</v>
          </cell>
          <cell r="L707">
            <v>12606</v>
          </cell>
        </row>
        <row r="708">
          <cell r="A708" t="str">
            <v>압착단자60 ㎟</v>
          </cell>
          <cell r="B708" t="str">
            <v>압착단자</v>
          </cell>
          <cell r="C708" t="str">
            <v>60 ㎟</v>
          </cell>
          <cell r="D708" t="str">
            <v>m</v>
          </cell>
          <cell r="E708">
            <v>1</v>
          </cell>
          <cell r="F708">
            <v>486</v>
          </cell>
          <cell r="G708">
            <v>486</v>
          </cell>
          <cell r="L708">
            <v>486</v>
          </cell>
        </row>
        <row r="709">
          <cell r="A709" t="str">
            <v>접지크램프60㎟</v>
          </cell>
          <cell r="B709" t="str">
            <v>접지크램프</v>
          </cell>
          <cell r="C709" t="str">
            <v>60㎟</v>
          </cell>
          <cell r="D709" t="str">
            <v>m</v>
          </cell>
          <cell r="E709">
            <v>2</v>
          </cell>
          <cell r="F709">
            <v>1500</v>
          </cell>
          <cell r="G709">
            <v>3000</v>
          </cell>
          <cell r="L709">
            <v>3000</v>
          </cell>
        </row>
        <row r="710">
          <cell r="A710" t="str">
            <v>접지저항저감재메직어스(10kg)</v>
          </cell>
          <cell r="B710" t="str">
            <v>접지저항저감재</v>
          </cell>
          <cell r="C710" t="str">
            <v>메직어스(10kg)</v>
          </cell>
          <cell r="D710" t="str">
            <v>포</v>
          </cell>
          <cell r="E710">
            <v>4</v>
          </cell>
          <cell r="F710">
            <v>20000</v>
          </cell>
          <cell r="G710">
            <v>80000</v>
          </cell>
          <cell r="L710">
            <v>80000</v>
          </cell>
        </row>
        <row r="711">
          <cell r="B711" t="str">
            <v>터파기</v>
          </cell>
          <cell r="C711" t="str">
            <v>자갈섞인 토사</v>
          </cell>
          <cell r="D711" t="str">
            <v>㎥</v>
          </cell>
          <cell r="E711">
            <v>2.63</v>
          </cell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7">
          <cell r="B717" t="str">
            <v>나) 노 무 비</v>
          </cell>
        </row>
        <row r="718">
          <cell r="C718" t="str">
            <v>내 선 전 공</v>
          </cell>
          <cell r="D718" t="str">
            <v>인</v>
          </cell>
          <cell r="E718">
            <v>2.04</v>
          </cell>
          <cell r="H718">
            <v>53401</v>
          </cell>
          <cell r="I718">
            <v>108938</v>
          </cell>
          <cell r="L718">
            <v>108938</v>
          </cell>
        </row>
        <row r="719">
          <cell r="C719" t="str">
            <v>보 통 인 부</v>
          </cell>
          <cell r="D719" t="str">
            <v>인</v>
          </cell>
          <cell r="E719">
            <v>2</v>
          </cell>
          <cell r="H719">
            <v>38932</v>
          </cell>
          <cell r="I719">
            <v>77864</v>
          </cell>
          <cell r="L719">
            <v>77864</v>
          </cell>
        </row>
        <row r="723">
          <cell r="B723" t="str">
            <v>다) 공구손료</v>
          </cell>
          <cell r="K723">
            <v>0</v>
          </cell>
        </row>
        <row r="724">
          <cell r="C724" t="str">
            <v>내 선 전 공</v>
          </cell>
          <cell r="D724" t="str">
            <v>인</v>
          </cell>
          <cell r="E724">
            <v>0.06</v>
          </cell>
          <cell r="J724">
            <v>53401</v>
          </cell>
          <cell r="K724">
            <v>3204</v>
          </cell>
          <cell r="L724">
            <v>3204</v>
          </cell>
        </row>
        <row r="725">
          <cell r="C725" t="str">
            <v>보 통 인 부</v>
          </cell>
          <cell r="D725" t="str">
            <v>인</v>
          </cell>
          <cell r="E725">
            <v>0.01</v>
          </cell>
          <cell r="J725">
            <v>38932</v>
          </cell>
          <cell r="K725">
            <v>389</v>
          </cell>
          <cell r="L725">
            <v>389</v>
          </cell>
        </row>
        <row r="728">
          <cell r="A728" t="str">
            <v>30신_28</v>
          </cell>
          <cell r="B728" t="str">
            <v>합    계</v>
          </cell>
          <cell r="G728">
            <v>114092</v>
          </cell>
          <cell r="I728">
            <v>186802</v>
          </cell>
          <cell r="K728">
            <v>3593</v>
          </cell>
          <cell r="L728">
            <v>304487</v>
          </cell>
        </row>
        <row r="729">
          <cell r="A729" t="str">
            <v>30신_29A</v>
          </cell>
          <cell r="B729" t="str">
            <v>29. 접지장치 신설</v>
          </cell>
          <cell r="C729" t="str">
            <v>제3종</v>
          </cell>
          <cell r="D729" t="str">
            <v>개소</v>
          </cell>
          <cell r="E729">
            <v>1</v>
          </cell>
          <cell r="L729" t="str">
            <v>x</v>
          </cell>
          <cell r="M729">
            <v>1</v>
          </cell>
        </row>
        <row r="730">
          <cell r="B730" t="str">
            <v>가) 재 료 비</v>
          </cell>
        </row>
        <row r="731">
          <cell r="A731" t="str">
            <v>접지봉Φ14x1000mm</v>
          </cell>
          <cell r="B731" t="str">
            <v>접지봉</v>
          </cell>
          <cell r="C731" t="str">
            <v>Φ14x1000mm</v>
          </cell>
          <cell r="D731" t="str">
            <v>개</v>
          </cell>
          <cell r="E731">
            <v>3</v>
          </cell>
          <cell r="F731">
            <v>3000</v>
          </cell>
          <cell r="G731">
            <v>9000</v>
          </cell>
          <cell r="L731">
            <v>9000</v>
          </cell>
        </row>
        <row r="732">
          <cell r="A732" t="str">
            <v>나 동 선60㎟</v>
          </cell>
          <cell r="B732" t="str">
            <v>나 동 선</v>
          </cell>
          <cell r="C732" t="str">
            <v>60㎟</v>
          </cell>
          <cell r="D732" t="str">
            <v>m</v>
          </cell>
          <cell r="E732">
            <v>6.6</v>
          </cell>
          <cell r="F732">
            <v>1910</v>
          </cell>
          <cell r="G732">
            <v>12606</v>
          </cell>
          <cell r="L732">
            <v>12606</v>
          </cell>
        </row>
        <row r="733">
          <cell r="A733" t="str">
            <v>압착단자60 ㎟</v>
          </cell>
          <cell r="B733" t="str">
            <v>압착단자</v>
          </cell>
          <cell r="C733" t="str">
            <v>60 ㎟</v>
          </cell>
          <cell r="D733" t="str">
            <v>m</v>
          </cell>
          <cell r="E733">
            <v>1</v>
          </cell>
          <cell r="F733">
            <v>486</v>
          </cell>
          <cell r="G733">
            <v>486</v>
          </cell>
          <cell r="L733">
            <v>486</v>
          </cell>
        </row>
        <row r="734">
          <cell r="A734" t="str">
            <v>접지크램프60㎟</v>
          </cell>
          <cell r="B734" t="str">
            <v>접지크램프</v>
          </cell>
          <cell r="C734" t="str">
            <v>60㎟</v>
          </cell>
          <cell r="D734" t="str">
            <v>m</v>
          </cell>
          <cell r="E734">
            <v>3</v>
          </cell>
          <cell r="F734">
            <v>1500</v>
          </cell>
          <cell r="G734">
            <v>4500</v>
          </cell>
          <cell r="L734">
            <v>4500</v>
          </cell>
        </row>
        <row r="735">
          <cell r="A735" t="str">
            <v>접지저항저감재메직어스(10kg)</v>
          </cell>
          <cell r="B735" t="str">
            <v>접지저항저감재</v>
          </cell>
          <cell r="C735" t="str">
            <v>메직어스(10kg)</v>
          </cell>
          <cell r="D735" t="str">
            <v>포</v>
          </cell>
          <cell r="E735">
            <v>2</v>
          </cell>
          <cell r="F735">
            <v>20000</v>
          </cell>
          <cell r="G735">
            <v>40000</v>
          </cell>
          <cell r="L735">
            <v>40000</v>
          </cell>
        </row>
        <row r="736">
          <cell r="B736" t="str">
            <v>터파기</v>
          </cell>
          <cell r="C736" t="str">
            <v>자갈섞인 토사</v>
          </cell>
          <cell r="D736" t="str">
            <v>㎥</v>
          </cell>
          <cell r="E736">
            <v>2.63</v>
          </cell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42">
          <cell r="B742" t="str">
            <v>나) 노 무 비</v>
          </cell>
        </row>
        <row r="743">
          <cell r="C743" t="str">
            <v>내 선 전 공</v>
          </cell>
          <cell r="D743" t="str">
            <v>인</v>
          </cell>
          <cell r="E743">
            <v>0.82</v>
          </cell>
          <cell r="H743">
            <v>53401</v>
          </cell>
          <cell r="I743">
            <v>43788</v>
          </cell>
          <cell r="L743">
            <v>43788</v>
          </cell>
        </row>
        <row r="744">
          <cell r="C744" t="str">
            <v>보 통 인 부</v>
          </cell>
          <cell r="D744" t="str">
            <v>인</v>
          </cell>
          <cell r="E744">
            <v>1.1399999999999999</v>
          </cell>
          <cell r="H744">
            <v>38932</v>
          </cell>
          <cell r="I744">
            <v>44382</v>
          </cell>
          <cell r="L744">
            <v>44382</v>
          </cell>
        </row>
        <row r="748">
          <cell r="B748" t="str">
            <v>다) 공구손료</v>
          </cell>
          <cell r="K748">
            <v>0</v>
          </cell>
        </row>
        <row r="749">
          <cell r="C749" t="str">
            <v>내 선 전 공</v>
          </cell>
          <cell r="D749" t="str">
            <v>인</v>
          </cell>
          <cell r="E749">
            <v>0.02</v>
          </cell>
          <cell r="J749">
            <v>53401</v>
          </cell>
          <cell r="K749">
            <v>1068</v>
          </cell>
          <cell r="L749">
            <v>1068</v>
          </cell>
        </row>
        <row r="750">
          <cell r="C750" t="str">
            <v>보 통 인 부</v>
          </cell>
          <cell r="D750" t="str">
            <v>인</v>
          </cell>
          <cell r="E750">
            <v>0</v>
          </cell>
          <cell r="K750">
            <v>0</v>
          </cell>
          <cell r="L750">
            <v>0</v>
          </cell>
        </row>
        <row r="753">
          <cell r="A753" t="str">
            <v>30신_29</v>
          </cell>
          <cell r="B753" t="str">
            <v>합    계</v>
          </cell>
          <cell r="G753">
            <v>66592</v>
          </cell>
          <cell r="I753">
            <v>88170</v>
          </cell>
          <cell r="K753">
            <v>1068</v>
          </cell>
          <cell r="L753">
            <v>155830</v>
          </cell>
        </row>
        <row r="754">
          <cell r="A754" t="str">
            <v>30신_30A</v>
          </cell>
          <cell r="B754" t="str">
            <v>30. 접지장치 신설</v>
          </cell>
          <cell r="C754" t="str">
            <v>TEST 접지</v>
          </cell>
          <cell r="D754" t="str">
            <v>개소</v>
          </cell>
          <cell r="E754">
            <v>1</v>
          </cell>
          <cell r="L754" t="str">
            <v>x</v>
          </cell>
          <cell r="M754">
            <v>1</v>
          </cell>
        </row>
        <row r="755">
          <cell r="B755" t="str">
            <v>가) 재 료 비</v>
          </cell>
        </row>
        <row r="756">
          <cell r="A756" t="str">
            <v>접지봉Φ14x1000mm</v>
          </cell>
          <cell r="B756" t="str">
            <v>접지봉</v>
          </cell>
          <cell r="C756" t="str">
            <v>Φ14x1000mm</v>
          </cell>
          <cell r="D756" t="str">
            <v>개</v>
          </cell>
          <cell r="E756">
            <v>1</v>
          </cell>
          <cell r="F756">
            <v>3000</v>
          </cell>
          <cell r="G756">
            <v>3000</v>
          </cell>
          <cell r="L756">
            <v>3000</v>
          </cell>
        </row>
        <row r="757">
          <cell r="A757" t="str">
            <v>나 동 선38㎟</v>
          </cell>
          <cell r="B757" t="str">
            <v>나 동 선</v>
          </cell>
          <cell r="C757" t="str">
            <v>38㎟</v>
          </cell>
          <cell r="D757" t="str">
            <v>m</v>
          </cell>
          <cell r="E757">
            <v>6.6</v>
          </cell>
          <cell r="F757">
            <v>1195</v>
          </cell>
          <cell r="G757">
            <v>7887</v>
          </cell>
          <cell r="L757">
            <v>7887</v>
          </cell>
        </row>
        <row r="758">
          <cell r="A758" t="str">
            <v>압착단자38 ㎟</v>
          </cell>
          <cell r="B758" t="str">
            <v>압착단자</v>
          </cell>
          <cell r="C758" t="str">
            <v>38 ㎟</v>
          </cell>
          <cell r="D758" t="str">
            <v>m</v>
          </cell>
          <cell r="E758">
            <v>1</v>
          </cell>
          <cell r="F758">
            <v>281</v>
          </cell>
          <cell r="G758">
            <v>281</v>
          </cell>
          <cell r="L758">
            <v>281</v>
          </cell>
        </row>
        <row r="759">
          <cell r="A759" t="str">
            <v>접지크램프38㎟</v>
          </cell>
          <cell r="B759" t="str">
            <v>접지크램프</v>
          </cell>
          <cell r="C759" t="str">
            <v>38㎟</v>
          </cell>
          <cell r="D759" t="str">
            <v>m</v>
          </cell>
          <cell r="E759">
            <v>3</v>
          </cell>
          <cell r="F759">
            <v>1200</v>
          </cell>
          <cell r="G759">
            <v>3600</v>
          </cell>
          <cell r="L759">
            <v>3600</v>
          </cell>
        </row>
        <row r="760">
          <cell r="B760" t="str">
            <v>터파기</v>
          </cell>
          <cell r="C760" t="str">
            <v>자갈섞인 토사</v>
          </cell>
          <cell r="D760" t="str">
            <v>㎥</v>
          </cell>
          <cell r="E760">
            <v>2.63</v>
          </cell>
          <cell r="G760">
            <v>0</v>
          </cell>
          <cell r="L760">
            <v>0</v>
          </cell>
        </row>
        <row r="761">
          <cell r="G761">
            <v>0</v>
          </cell>
          <cell r="L761">
            <v>0</v>
          </cell>
        </row>
        <row r="762">
          <cell r="G762">
            <v>0</v>
          </cell>
          <cell r="L762">
            <v>0</v>
          </cell>
        </row>
        <row r="766">
          <cell r="B766" t="str">
            <v>나) 노 무 비</v>
          </cell>
        </row>
        <row r="767">
          <cell r="C767" t="str">
            <v>내 선 전 공</v>
          </cell>
          <cell r="D767" t="str">
            <v>인</v>
          </cell>
          <cell r="E767">
            <v>0.25</v>
          </cell>
          <cell r="H767">
            <v>53401</v>
          </cell>
          <cell r="I767">
            <v>13350</v>
          </cell>
          <cell r="L767">
            <v>13350</v>
          </cell>
        </row>
        <row r="768">
          <cell r="C768" t="str">
            <v>보 통 인 부</v>
          </cell>
          <cell r="D768" t="str">
            <v>인</v>
          </cell>
          <cell r="E768">
            <v>0.94</v>
          </cell>
          <cell r="H768">
            <v>38932</v>
          </cell>
          <cell r="I768">
            <v>36596</v>
          </cell>
          <cell r="L768">
            <v>36596</v>
          </cell>
        </row>
        <row r="772">
          <cell r="B772" t="str">
            <v>다) 공구손료</v>
          </cell>
          <cell r="K772">
            <v>0</v>
          </cell>
        </row>
        <row r="773">
          <cell r="C773" t="str">
            <v>내 선 전 공</v>
          </cell>
          <cell r="D773" t="str">
            <v>인</v>
          </cell>
          <cell r="E773">
            <v>0</v>
          </cell>
          <cell r="J773">
            <v>53401</v>
          </cell>
          <cell r="K773">
            <v>0</v>
          </cell>
          <cell r="L773">
            <v>0</v>
          </cell>
        </row>
        <row r="774">
          <cell r="C774" t="str">
            <v>보 통 인 부</v>
          </cell>
          <cell r="D774" t="str">
            <v>인</v>
          </cell>
          <cell r="E774">
            <v>0</v>
          </cell>
          <cell r="K774">
            <v>0</v>
          </cell>
          <cell r="L774">
            <v>0</v>
          </cell>
        </row>
        <row r="778">
          <cell r="A778" t="str">
            <v>30신_30</v>
          </cell>
          <cell r="B778" t="str">
            <v>합    계</v>
          </cell>
          <cell r="G778">
            <v>14768</v>
          </cell>
          <cell r="I778">
            <v>49946</v>
          </cell>
          <cell r="K778">
            <v>0</v>
          </cell>
          <cell r="L778">
            <v>64714</v>
          </cell>
        </row>
        <row r="779">
          <cell r="A779" t="str">
            <v>30신_31A</v>
          </cell>
          <cell r="B779" t="str">
            <v>31. 접지단자반</v>
          </cell>
          <cell r="C779" t="str">
            <v>(5CCT)</v>
          </cell>
          <cell r="D779" t="str">
            <v>면</v>
          </cell>
          <cell r="E779">
            <v>1</v>
          </cell>
          <cell r="L779" t="str">
            <v>x</v>
          </cell>
          <cell r="M779">
            <v>1</v>
          </cell>
        </row>
        <row r="780">
          <cell r="B780" t="str">
            <v>가) 재 료 비</v>
          </cell>
        </row>
        <row r="781">
          <cell r="A781" t="str">
            <v>접지단자반 (SUS)5 CCT</v>
          </cell>
          <cell r="B781" t="str">
            <v>접지단자반 (SUS)</v>
          </cell>
          <cell r="C781" t="str">
            <v>5 CCT</v>
          </cell>
          <cell r="D781" t="str">
            <v>면</v>
          </cell>
          <cell r="E781">
            <v>1</v>
          </cell>
          <cell r="F781">
            <v>140000</v>
          </cell>
          <cell r="G781">
            <v>140000</v>
          </cell>
          <cell r="L781">
            <v>140000</v>
          </cell>
        </row>
        <row r="786">
          <cell r="B786" t="str">
            <v>나) 노 무 비</v>
          </cell>
        </row>
        <row r="787">
          <cell r="C787" t="str">
            <v>내 선 전 공</v>
          </cell>
          <cell r="D787" t="str">
            <v>인</v>
          </cell>
          <cell r="E787">
            <v>0.66</v>
          </cell>
          <cell r="H787">
            <v>53401</v>
          </cell>
          <cell r="I787">
            <v>35244</v>
          </cell>
          <cell r="L787">
            <v>35244</v>
          </cell>
        </row>
        <row r="792">
          <cell r="B792" t="str">
            <v>다) 공구손료</v>
          </cell>
        </row>
        <row r="793">
          <cell r="C793" t="str">
            <v>내 선 전 공</v>
          </cell>
          <cell r="D793" t="str">
            <v>인</v>
          </cell>
          <cell r="E793">
            <v>0.01</v>
          </cell>
          <cell r="J793">
            <v>53401</v>
          </cell>
          <cell r="K793">
            <v>534</v>
          </cell>
          <cell r="L793">
            <v>534</v>
          </cell>
        </row>
        <row r="799">
          <cell r="A799" t="str">
            <v>30신_31</v>
          </cell>
          <cell r="B799" t="str">
            <v>합    계</v>
          </cell>
          <cell r="G799">
            <v>140000</v>
          </cell>
          <cell r="I799">
            <v>35244</v>
          </cell>
          <cell r="K799">
            <v>534</v>
          </cell>
          <cell r="L799">
            <v>175778</v>
          </cell>
        </row>
        <row r="804">
          <cell r="A804" t="str">
            <v>30신_32A</v>
          </cell>
          <cell r="B804" t="str">
            <v>32. 조명기구 신설</v>
          </cell>
          <cell r="C804" t="str">
            <v>TYPE'A' FL 2/32W</v>
          </cell>
          <cell r="D804" t="str">
            <v>개</v>
          </cell>
          <cell r="E804">
            <v>1</v>
          </cell>
          <cell r="L804" t="str">
            <v>x</v>
          </cell>
          <cell r="M804">
            <v>51</v>
          </cell>
        </row>
        <row r="805">
          <cell r="B805" t="str">
            <v>가) 재 료 비</v>
          </cell>
        </row>
        <row r="806">
          <cell r="A806" t="str">
            <v>등기구TYPE'A' FL 2/32W</v>
          </cell>
          <cell r="B806" t="str">
            <v>등기구</v>
          </cell>
          <cell r="C806" t="str">
            <v>TYPE'A' FL 2/32W</v>
          </cell>
          <cell r="D806" t="str">
            <v>개</v>
          </cell>
          <cell r="E806">
            <v>1</v>
          </cell>
          <cell r="F806">
            <v>62000</v>
          </cell>
          <cell r="G806">
            <v>62000</v>
          </cell>
          <cell r="L806">
            <v>62000</v>
          </cell>
        </row>
        <row r="807">
          <cell r="A807" t="str">
            <v>형광등기구보강대M바표준</v>
          </cell>
          <cell r="B807" t="str">
            <v>형광등기구보강대</v>
          </cell>
          <cell r="C807" t="str">
            <v>M바표준</v>
          </cell>
          <cell r="D807" t="str">
            <v>개</v>
          </cell>
          <cell r="E807">
            <v>1</v>
          </cell>
          <cell r="F807">
            <v>3900</v>
          </cell>
          <cell r="G807">
            <v>3900</v>
          </cell>
          <cell r="L807">
            <v>3900</v>
          </cell>
        </row>
        <row r="808">
          <cell r="A808" t="str">
            <v>와이어 콘넥타3.5㎟x2가닥</v>
          </cell>
          <cell r="B808" t="str">
            <v>와이어 콘넥타</v>
          </cell>
          <cell r="C808" t="str">
            <v>3.5㎟x2가닥</v>
          </cell>
          <cell r="D808" t="str">
            <v>개</v>
          </cell>
          <cell r="E808">
            <v>3</v>
          </cell>
          <cell r="F808">
            <v>112</v>
          </cell>
          <cell r="G808">
            <v>336</v>
          </cell>
          <cell r="L808">
            <v>336</v>
          </cell>
        </row>
        <row r="809">
          <cell r="A809" t="str">
            <v>플랙시블 커넥터일반비방수  16C</v>
          </cell>
          <cell r="B809" t="str">
            <v>플랙시블 커넥터</v>
          </cell>
          <cell r="C809" t="str">
            <v>일반비방수  16C</v>
          </cell>
          <cell r="D809" t="str">
            <v>개</v>
          </cell>
          <cell r="E809">
            <v>2</v>
          </cell>
          <cell r="F809">
            <v>360</v>
          </cell>
          <cell r="G809">
            <v>720</v>
          </cell>
          <cell r="L809">
            <v>720</v>
          </cell>
        </row>
        <row r="810">
          <cell r="A810" t="str">
            <v>전     선IV  1.6mm</v>
          </cell>
          <cell r="B810" t="str">
            <v>전     선</v>
          </cell>
          <cell r="C810" t="str">
            <v>IV  1.6mm</v>
          </cell>
          <cell r="D810" t="str">
            <v>m</v>
          </cell>
          <cell r="E810">
            <v>2.2000000000000002</v>
          </cell>
          <cell r="F810">
            <v>75</v>
          </cell>
          <cell r="G810">
            <v>165</v>
          </cell>
          <cell r="L810">
            <v>165</v>
          </cell>
        </row>
        <row r="811">
          <cell r="A811" t="str">
            <v>전     선IV  2.0mm</v>
          </cell>
          <cell r="B811" t="str">
            <v>전     선</v>
          </cell>
          <cell r="C811" t="str">
            <v>IV  2.0mm</v>
          </cell>
          <cell r="D811" t="str">
            <v>m</v>
          </cell>
          <cell r="E811">
            <v>4.4000000000000004</v>
          </cell>
          <cell r="F811">
            <v>109</v>
          </cell>
          <cell r="G811">
            <v>479</v>
          </cell>
          <cell r="L811">
            <v>479</v>
          </cell>
        </row>
        <row r="812">
          <cell r="A812" t="str">
            <v>플랙시블 전선관일반비방수  16C</v>
          </cell>
          <cell r="B812" t="str">
            <v>플랙시블 전선관</v>
          </cell>
          <cell r="C812" t="str">
            <v>일반비방수  16C</v>
          </cell>
          <cell r="D812" t="str">
            <v>m</v>
          </cell>
          <cell r="E812">
            <v>2.2000000000000002</v>
          </cell>
          <cell r="F812">
            <v>430</v>
          </cell>
          <cell r="G812">
            <v>946</v>
          </cell>
          <cell r="L812">
            <v>946</v>
          </cell>
        </row>
        <row r="817">
          <cell r="B817" t="str">
            <v>나) 노 무 비</v>
          </cell>
        </row>
        <row r="818">
          <cell r="C818" t="str">
            <v>내 선 전 공</v>
          </cell>
          <cell r="D818" t="str">
            <v>인</v>
          </cell>
          <cell r="E818">
            <v>0.69000000000000006</v>
          </cell>
          <cell r="H818">
            <v>53401</v>
          </cell>
          <cell r="I818">
            <v>36846</v>
          </cell>
          <cell r="L818">
            <v>36846</v>
          </cell>
        </row>
        <row r="823">
          <cell r="B823" t="str">
            <v>다) 공구손료</v>
          </cell>
          <cell r="L823">
            <v>0</v>
          </cell>
        </row>
        <row r="824">
          <cell r="C824" t="str">
            <v>내 선 전 공</v>
          </cell>
          <cell r="D824" t="str">
            <v>인</v>
          </cell>
          <cell r="E824">
            <v>0.02</v>
          </cell>
          <cell r="J824">
            <v>53401</v>
          </cell>
          <cell r="K824">
            <v>1068</v>
          </cell>
          <cell r="L824">
            <v>1068</v>
          </cell>
        </row>
        <row r="828">
          <cell r="A828" t="str">
            <v>30신_32</v>
          </cell>
          <cell r="B828" t="str">
            <v>합    계</v>
          </cell>
          <cell r="G828">
            <v>68546</v>
          </cell>
          <cell r="I828">
            <v>36846</v>
          </cell>
          <cell r="K828">
            <v>1068</v>
          </cell>
          <cell r="L828">
            <v>106460</v>
          </cell>
        </row>
        <row r="829">
          <cell r="A829" t="str">
            <v>30신_33A</v>
          </cell>
          <cell r="B829" t="str">
            <v>33. 조명기구 신설</v>
          </cell>
          <cell r="C829" t="str">
            <v>TYPE'C' FL 2/32W</v>
          </cell>
          <cell r="D829" t="str">
            <v>개</v>
          </cell>
          <cell r="E829">
            <v>1</v>
          </cell>
          <cell r="L829" t="str">
            <v>x</v>
          </cell>
          <cell r="M829">
            <v>66</v>
          </cell>
        </row>
        <row r="830">
          <cell r="B830" t="str">
            <v>가) 재 료 비</v>
          </cell>
        </row>
        <row r="831">
          <cell r="B831" t="str">
            <v>등기구</v>
          </cell>
          <cell r="C831" t="str">
            <v>TYPE'C' FL 2/32W</v>
          </cell>
          <cell r="D831" t="str">
            <v>개</v>
          </cell>
          <cell r="E831">
            <v>1</v>
          </cell>
          <cell r="F831">
            <v>89000</v>
          </cell>
          <cell r="G831">
            <v>89000</v>
          </cell>
          <cell r="L831">
            <v>89000</v>
          </cell>
        </row>
        <row r="832">
          <cell r="A832" t="str">
            <v>형광등기구보강대M바표준</v>
          </cell>
          <cell r="B832" t="str">
            <v>형광등기구보강대</v>
          </cell>
          <cell r="C832" t="str">
            <v>M바표준</v>
          </cell>
          <cell r="D832" t="str">
            <v>개</v>
          </cell>
          <cell r="E832">
            <v>1</v>
          </cell>
          <cell r="F832">
            <v>3900</v>
          </cell>
          <cell r="G832">
            <v>3900</v>
          </cell>
          <cell r="L832">
            <v>3900</v>
          </cell>
        </row>
        <row r="833">
          <cell r="A833" t="str">
            <v>와이어 콘넥타3.5㎟x2가닥</v>
          </cell>
          <cell r="B833" t="str">
            <v>와이어 콘넥타</v>
          </cell>
          <cell r="C833" t="str">
            <v>3.5㎟x2가닥</v>
          </cell>
          <cell r="D833" t="str">
            <v>개</v>
          </cell>
          <cell r="E833">
            <v>3</v>
          </cell>
          <cell r="F833">
            <v>112</v>
          </cell>
          <cell r="G833">
            <v>336</v>
          </cell>
          <cell r="L833">
            <v>336</v>
          </cell>
        </row>
        <row r="834">
          <cell r="A834" t="str">
            <v>플랙시블 커넥터일반비방수  16C</v>
          </cell>
          <cell r="B834" t="str">
            <v>플랙시블 커넥터</v>
          </cell>
          <cell r="C834" t="str">
            <v>일반비방수  16C</v>
          </cell>
          <cell r="D834" t="str">
            <v>개</v>
          </cell>
          <cell r="E834">
            <v>2</v>
          </cell>
          <cell r="F834">
            <v>360</v>
          </cell>
          <cell r="G834">
            <v>720</v>
          </cell>
          <cell r="L834">
            <v>720</v>
          </cell>
        </row>
        <row r="835">
          <cell r="A835" t="str">
            <v>전     선IV  1.6mm</v>
          </cell>
          <cell r="B835" t="str">
            <v>전     선</v>
          </cell>
          <cell r="C835" t="str">
            <v>IV  1.6mm</v>
          </cell>
          <cell r="D835" t="str">
            <v>m</v>
          </cell>
          <cell r="E835">
            <v>2.2000000000000002</v>
          </cell>
          <cell r="F835">
            <v>75</v>
          </cell>
          <cell r="G835">
            <v>165</v>
          </cell>
          <cell r="L835">
            <v>165</v>
          </cell>
        </row>
        <row r="836">
          <cell r="A836" t="str">
            <v>전     선IV  2.0mm</v>
          </cell>
          <cell r="B836" t="str">
            <v>전     선</v>
          </cell>
          <cell r="C836" t="str">
            <v>IV  2.0mm</v>
          </cell>
          <cell r="D836" t="str">
            <v>m</v>
          </cell>
          <cell r="E836">
            <v>4.4000000000000004</v>
          </cell>
          <cell r="F836">
            <v>109</v>
          </cell>
          <cell r="G836">
            <v>479</v>
          </cell>
          <cell r="L836">
            <v>479</v>
          </cell>
        </row>
        <row r="837">
          <cell r="A837" t="str">
            <v>플랙시블 전선관일반비방수  16C</v>
          </cell>
          <cell r="B837" t="str">
            <v>플랙시블 전선관</v>
          </cell>
          <cell r="C837" t="str">
            <v>일반비방수  16C</v>
          </cell>
          <cell r="D837" t="str">
            <v>m</v>
          </cell>
          <cell r="E837">
            <v>2.2000000000000002</v>
          </cell>
          <cell r="F837">
            <v>430</v>
          </cell>
          <cell r="G837">
            <v>946</v>
          </cell>
          <cell r="L837">
            <v>946</v>
          </cell>
        </row>
        <row r="843">
          <cell r="B843" t="str">
            <v>나) 노 무 비</v>
          </cell>
        </row>
        <row r="844">
          <cell r="C844" t="str">
            <v>내 선 전 공</v>
          </cell>
          <cell r="D844" t="str">
            <v>인</v>
          </cell>
          <cell r="E844">
            <v>0.72</v>
          </cell>
          <cell r="H844">
            <v>53401</v>
          </cell>
          <cell r="I844">
            <v>38448</v>
          </cell>
          <cell r="L844">
            <v>38448</v>
          </cell>
        </row>
        <row r="848">
          <cell r="B848" t="str">
            <v>다) 공구손료</v>
          </cell>
          <cell r="L848">
            <v>0</v>
          </cell>
        </row>
        <row r="849">
          <cell r="C849" t="str">
            <v>내 선 전 공</v>
          </cell>
          <cell r="D849" t="str">
            <v>인</v>
          </cell>
          <cell r="E849">
            <v>0.02</v>
          </cell>
          <cell r="J849">
            <v>53401</v>
          </cell>
          <cell r="K849">
            <v>1068</v>
          </cell>
          <cell r="L849">
            <v>1068</v>
          </cell>
        </row>
        <row r="853">
          <cell r="A853" t="str">
            <v>30신_33</v>
          </cell>
          <cell r="B853" t="str">
            <v>합    계</v>
          </cell>
          <cell r="G853">
            <v>95546</v>
          </cell>
          <cell r="I853">
            <v>38448</v>
          </cell>
          <cell r="K853">
            <v>1068</v>
          </cell>
          <cell r="L853">
            <v>135062</v>
          </cell>
        </row>
        <row r="854">
          <cell r="A854" t="str">
            <v>30신_34A</v>
          </cell>
          <cell r="B854" t="str">
            <v>34. 조명기구 신설</v>
          </cell>
          <cell r="C854" t="str">
            <v>TYPE'D' FL 1/32W</v>
          </cell>
          <cell r="D854" t="str">
            <v>개</v>
          </cell>
          <cell r="E854">
            <v>1</v>
          </cell>
          <cell r="L854" t="str">
            <v>x</v>
          </cell>
          <cell r="M854">
            <v>32</v>
          </cell>
        </row>
        <row r="855">
          <cell r="B855" t="str">
            <v>가) 재 료 비</v>
          </cell>
        </row>
        <row r="856">
          <cell r="B856" t="str">
            <v>등기구</v>
          </cell>
          <cell r="C856" t="str">
            <v>TYPE'D' FL 1/32W</v>
          </cell>
          <cell r="D856" t="str">
            <v>개</v>
          </cell>
          <cell r="E856">
            <v>1</v>
          </cell>
          <cell r="F856">
            <v>68000</v>
          </cell>
          <cell r="G856">
            <v>68000</v>
          </cell>
          <cell r="L856">
            <v>68000</v>
          </cell>
        </row>
        <row r="857">
          <cell r="A857" t="str">
            <v>형광등기구보강대M바표준</v>
          </cell>
          <cell r="B857" t="str">
            <v>형광등기구보강대</v>
          </cell>
          <cell r="C857" t="str">
            <v>M바표준</v>
          </cell>
          <cell r="D857" t="str">
            <v>개</v>
          </cell>
          <cell r="E857">
            <v>1</v>
          </cell>
          <cell r="F857">
            <v>3900</v>
          </cell>
          <cell r="G857">
            <v>3900</v>
          </cell>
          <cell r="L857">
            <v>3900</v>
          </cell>
        </row>
        <row r="858">
          <cell r="A858" t="str">
            <v>와이어 콘넥타3.5㎟x2가닥</v>
          </cell>
          <cell r="B858" t="str">
            <v>와이어 콘넥타</v>
          </cell>
          <cell r="C858" t="str">
            <v>3.5㎟x2가닥</v>
          </cell>
          <cell r="D858" t="str">
            <v>개</v>
          </cell>
          <cell r="E858">
            <v>3</v>
          </cell>
          <cell r="F858">
            <v>112</v>
          </cell>
          <cell r="G858">
            <v>336</v>
          </cell>
          <cell r="L858">
            <v>336</v>
          </cell>
        </row>
        <row r="859">
          <cell r="A859" t="str">
            <v>플랙시블 커넥터일반비방수  16C</v>
          </cell>
          <cell r="B859" t="str">
            <v>플랙시블 커넥터</v>
          </cell>
          <cell r="C859" t="str">
            <v>일반비방수  16C</v>
          </cell>
          <cell r="D859" t="str">
            <v>개</v>
          </cell>
          <cell r="E859">
            <v>2</v>
          </cell>
          <cell r="F859">
            <v>360</v>
          </cell>
          <cell r="G859">
            <v>720</v>
          </cell>
          <cell r="L859">
            <v>720</v>
          </cell>
        </row>
        <row r="860">
          <cell r="A860" t="str">
            <v>전     선IV  1.6mm</v>
          </cell>
          <cell r="B860" t="str">
            <v>전     선</v>
          </cell>
          <cell r="C860" t="str">
            <v>IV  1.6mm</v>
          </cell>
          <cell r="D860" t="str">
            <v>m</v>
          </cell>
          <cell r="E860">
            <v>2.2000000000000002</v>
          </cell>
          <cell r="F860">
            <v>75</v>
          </cell>
          <cell r="G860">
            <v>165</v>
          </cell>
          <cell r="L860">
            <v>165</v>
          </cell>
        </row>
        <row r="861">
          <cell r="A861" t="str">
            <v>전     선IV  2.0mm</v>
          </cell>
          <cell r="B861" t="str">
            <v>전     선</v>
          </cell>
          <cell r="C861" t="str">
            <v>IV  2.0mm</v>
          </cell>
          <cell r="D861" t="str">
            <v>m</v>
          </cell>
          <cell r="E861">
            <v>4.4000000000000004</v>
          </cell>
          <cell r="F861">
            <v>109</v>
          </cell>
          <cell r="G861">
            <v>479</v>
          </cell>
          <cell r="L861">
            <v>479</v>
          </cell>
        </row>
        <row r="862">
          <cell r="A862" t="str">
            <v>플랙시블 전선관일반비방수  16C</v>
          </cell>
          <cell r="B862" t="str">
            <v>플랙시블 전선관</v>
          </cell>
          <cell r="C862" t="str">
            <v>일반비방수  16C</v>
          </cell>
          <cell r="D862" t="str">
            <v>m</v>
          </cell>
          <cell r="E862">
            <v>2.2000000000000002</v>
          </cell>
          <cell r="F862">
            <v>430</v>
          </cell>
          <cell r="G862">
            <v>946</v>
          </cell>
          <cell r="L862">
            <v>946</v>
          </cell>
        </row>
        <row r="867">
          <cell r="B867" t="str">
            <v>나) 노 무 비</v>
          </cell>
          <cell r="L867">
            <v>0</v>
          </cell>
        </row>
        <row r="868">
          <cell r="C868" t="str">
            <v>내 선 전 공</v>
          </cell>
          <cell r="D868" t="str">
            <v>인</v>
          </cell>
          <cell r="E868">
            <v>0.61</v>
          </cell>
          <cell r="H868">
            <v>53401</v>
          </cell>
          <cell r="I868">
            <v>32574</v>
          </cell>
          <cell r="L868">
            <v>32574</v>
          </cell>
        </row>
        <row r="873">
          <cell r="B873" t="str">
            <v>다) 공구손료</v>
          </cell>
          <cell r="L873">
            <v>0</v>
          </cell>
        </row>
        <row r="874">
          <cell r="C874" t="str">
            <v>내 선 전 공</v>
          </cell>
          <cell r="D874" t="str">
            <v>인</v>
          </cell>
          <cell r="E874">
            <v>0.01</v>
          </cell>
          <cell r="J874">
            <v>53401</v>
          </cell>
          <cell r="K874">
            <v>534</v>
          </cell>
          <cell r="L874">
            <v>534</v>
          </cell>
        </row>
        <row r="878">
          <cell r="A878" t="str">
            <v>30신_34</v>
          </cell>
          <cell r="B878" t="str">
            <v>합    계</v>
          </cell>
          <cell r="G878">
            <v>74546</v>
          </cell>
          <cell r="I878">
            <v>32574</v>
          </cell>
          <cell r="K878">
            <v>534</v>
          </cell>
          <cell r="L878">
            <v>107654</v>
          </cell>
        </row>
        <row r="879">
          <cell r="A879" t="str">
            <v>30신_35A</v>
          </cell>
          <cell r="B879" t="str">
            <v>35. 조명기구 신설</v>
          </cell>
          <cell r="C879" t="str">
            <v>TYPE'E' FL 1/32W</v>
          </cell>
          <cell r="D879" t="str">
            <v>개</v>
          </cell>
          <cell r="E879">
            <v>1</v>
          </cell>
          <cell r="L879" t="str">
            <v>x</v>
          </cell>
          <cell r="M879">
            <v>14</v>
          </cell>
        </row>
        <row r="880">
          <cell r="B880" t="str">
            <v>가) 재 료 비</v>
          </cell>
        </row>
        <row r="881">
          <cell r="B881" t="str">
            <v>등기구</v>
          </cell>
          <cell r="C881" t="str">
            <v>TYPE'E' FL 1/32W</v>
          </cell>
          <cell r="D881" t="str">
            <v>개</v>
          </cell>
          <cell r="E881">
            <v>1</v>
          </cell>
          <cell r="F881">
            <v>65000</v>
          </cell>
          <cell r="G881">
            <v>65000</v>
          </cell>
          <cell r="L881">
            <v>65000</v>
          </cell>
        </row>
        <row r="882">
          <cell r="B882" t="str">
            <v>와이어 콘넥타</v>
          </cell>
          <cell r="C882" t="str">
            <v>3.5㎟x2가닥</v>
          </cell>
          <cell r="D882" t="str">
            <v>개</v>
          </cell>
          <cell r="E882">
            <v>3</v>
          </cell>
          <cell r="F882">
            <v>112</v>
          </cell>
          <cell r="G882">
            <v>3900</v>
          </cell>
          <cell r="L882">
            <v>3900</v>
          </cell>
        </row>
        <row r="885">
          <cell r="B885" t="str">
            <v>나) 노 무 비</v>
          </cell>
          <cell r="L885">
            <v>0</v>
          </cell>
        </row>
        <row r="886">
          <cell r="C886" t="str">
            <v>내 선 전 공</v>
          </cell>
          <cell r="D886" t="str">
            <v>인</v>
          </cell>
          <cell r="E886">
            <v>0.24</v>
          </cell>
          <cell r="H886">
            <v>53401</v>
          </cell>
          <cell r="I886">
            <v>12816</v>
          </cell>
          <cell r="L886">
            <v>12816</v>
          </cell>
        </row>
        <row r="891">
          <cell r="B891" t="str">
            <v>다) 공구손료</v>
          </cell>
          <cell r="L891">
            <v>0</v>
          </cell>
        </row>
        <row r="892">
          <cell r="C892" t="str">
            <v>내 선 전 공</v>
          </cell>
          <cell r="D892" t="str">
            <v>인</v>
          </cell>
          <cell r="E892">
            <v>0</v>
          </cell>
          <cell r="K892">
            <v>0</v>
          </cell>
          <cell r="L892">
            <v>0</v>
          </cell>
        </row>
        <row r="896">
          <cell r="A896" t="str">
            <v>30신_35</v>
          </cell>
          <cell r="B896" t="str">
            <v>합    계</v>
          </cell>
          <cell r="G896">
            <v>68900</v>
          </cell>
          <cell r="I896">
            <v>12816</v>
          </cell>
          <cell r="K896">
            <v>0</v>
          </cell>
          <cell r="L896">
            <v>81716</v>
          </cell>
        </row>
        <row r="904">
          <cell r="A904" t="str">
            <v>30신_36A</v>
          </cell>
          <cell r="B904" t="str">
            <v>36. 조명기구 신설</v>
          </cell>
          <cell r="C904" t="str">
            <v>TYPE'F' FL 2/32W</v>
          </cell>
          <cell r="D904" t="str">
            <v>개</v>
          </cell>
          <cell r="E904">
            <v>1</v>
          </cell>
          <cell r="L904" t="str">
            <v>x</v>
          </cell>
          <cell r="M904">
            <v>24</v>
          </cell>
        </row>
        <row r="905">
          <cell r="B905" t="str">
            <v>가) 재 료 비</v>
          </cell>
          <cell r="L905">
            <v>0</v>
          </cell>
        </row>
        <row r="906">
          <cell r="B906" t="str">
            <v>등기구</v>
          </cell>
          <cell r="C906" t="str">
            <v>TYPE'F' FL 2/32W</v>
          </cell>
          <cell r="D906" t="str">
            <v>개</v>
          </cell>
          <cell r="E906">
            <v>1</v>
          </cell>
          <cell r="F906">
            <v>57000</v>
          </cell>
          <cell r="G906">
            <v>57000</v>
          </cell>
          <cell r="L906">
            <v>57000</v>
          </cell>
        </row>
        <row r="907">
          <cell r="B907" t="str">
            <v>스트롱앵커</v>
          </cell>
          <cell r="C907" t="str">
            <v>3/8"(M10)</v>
          </cell>
          <cell r="D907" t="str">
            <v>개</v>
          </cell>
          <cell r="E907">
            <v>2</v>
          </cell>
          <cell r="F907">
            <v>112</v>
          </cell>
          <cell r="G907">
            <v>224</v>
          </cell>
          <cell r="L907">
            <v>224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B911" t="str">
            <v>나) 노 무 비</v>
          </cell>
          <cell r="C911" t="str">
            <v>내 선 전 공</v>
          </cell>
          <cell r="D911" t="str">
            <v>인</v>
          </cell>
          <cell r="E911">
            <v>0.6</v>
          </cell>
          <cell r="H911">
            <v>53401</v>
          </cell>
          <cell r="I911">
            <v>32040</v>
          </cell>
          <cell r="L911">
            <v>32040</v>
          </cell>
        </row>
        <row r="916">
          <cell r="L916">
            <v>0</v>
          </cell>
        </row>
        <row r="917">
          <cell r="B917" t="str">
            <v>다) 공구손료</v>
          </cell>
          <cell r="C917" t="str">
            <v>내 선 전 공</v>
          </cell>
          <cell r="D917" t="str">
            <v>인</v>
          </cell>
          <cell r="E917">
            <v>0.01</v>
          </cell>
          <cell r="J917">
            <v>53401</v>
          </cell>
          <cell r="K917">
            <v>534</v>
          </cell>
          <cell r="L917">
            <v>534</v>
          </cell>
        </row>
        <row r="921">
          <cell r="A921" t="str">
            <v>30신_36</v>
          </cell>
          <cell r="B921" t="str">
            <v>합    계</v>
          </cell>
          <cell r="G921">
            <v>57224</v>
          </cell>
          <cell r="I921">
            <v>32040</v>
          </cell>
          <cell r="K921">
            <v>534</v>
          </cell>
          <cell r="L921">
            <v>89798</v>
          </cell>
        </row>
        <row r="929">
          <cell r="A929" t="str">
            <v>30신_37A</v>
          </cell>
          <cell r="B929" t="str">
            <v>37. 조명기구 신설</v>
          </cell>
          <cell r="C929" t="str">
            <v>TYPE'G' FL 1/32W</v>
          </cell>
          <cell r="D929" t="str">
            <v>개</v>
          </cell>
          <cell r="E929">
            <v>1</v>
          </cell>
          <cell r="L929" t="str">
            <v>x</v>
          </cell>
          <cell r="M929">
            <v>10</v>
          </cell>
        </row>
        <row r="930">
          <cell r="B930" t="str">
            <v>가) 재 료 비</v>
          </cell>
          <cell r="L930">
            <v>0</v>
          </cell>
        </row>
        <row r="931">
          <cell r="B931" t="str">
            <v>등기구</v>
          </cell>
          <cell r="C931" t="str">
            <v>TYPE'G' FL 2/32W</v>
          </cell>
          <cell r="D931" t="str">
            <v>개</v>
          </cell>
          <cell r="E931">
            <v>1</v>
          </cell>
          <cell r="F931">
            <v>40000</v>
          </cell>
          <cell r="G931">
            <v>40000</v>
          </cell>
          <cell r="L931">
            <v>40000</v>
          </cell>
        </row>
        <row r="932">
          <cell r="B932" t="str">
            <v>와이어 콘넥타</v>
          </cell>
          <cell r="C932" t="str">
            <v>3.5㎟x2가닥</v>
          </cell>
          <cell r="D932" t="str">
            <v>개</v>
          </cell>
          <cell r="E932">
            <v>3</v>
          </cell>
          <cell r="F932">
            <v>112</v>
          </cell>
          <cell r="G932">
            <v>336</v>
          </cell>
          <cell r="L932">
            <v>336</v>
          </cell>
        </row>
        <row r="933">
          <cell r="B933" t="str">
            <v>스트롱앵커</v>
          </cell>
          <cell r="C933" t="str">
            <v>3/8"(M10)</v>
          </cell>
          <cell r="D933" t="str">
            <v>개</v>
          </cell>
          <cell r="E933">
            <v>2</v>
          </cell>
          <cell r="F933">
            <v>59</v>
          </cell>
          <cell r="G933">
            <v>118</v>
          </cell>
          <cell r="L933">
            <v>118</v>
          </cell>
        </row>
        <row r="936">
          <cell r="B936" t="str">
            <v>나) 노 무 비</v>
          </cell>
          <cell r="L936">
            <v>0</v>
          </cell>
        </row>
        <row r="937">
          <cell r="C937" t="str">
            <v>내 선 전 공</v>
          </cell>
          <cell r="D937" t="str">
            <v>인</v>
          </cell>
          <cell r="E937">
            <v>0.53</v>
          </cell>
          <cell r="H937">
            <v>53401</v>
          </cell>
          <cell r="I937">
            <v>28302</v>
          </cell>
          <cell r="L937">
            <v>28302</v>
          </cell>
        </row>
        <row r="942">
          <cell r="B942" t="str">
            <v>다) 공구손료</v>
          </cell>
          <cell r="L942">
            <v>0</v>
          </cell>
        </row>
        <row r="943">
          <cell r="C943" t="str">
            <v>내 선 전 공</v>
          </cell>
          <cell r="D943" t="str">
            <v>인</v>
          </cell>
          <cell r="E943">
            <v>0.01</v>
          </cell>
          <cell r="J943">
            <v>53401</v>
          </cell>
          <cell r="K943">
            <v>534</v>
          </cell>
          <cell r="L943">
            <v>534</v>
          </cell>
        </row>
        <row r="947">
          <cell r="A947" t="str">
            <v>30신_37</v>
          </cell>
          <cell r="B947" t="str">
            <v>합    계</v>
          </cell>
          <cell r="G947">
            <v>40454</v>
          </cell>
          <cell r="I947">
            <v>28302</v>
          </cell>
          <cell r="K947">
            <v>534</v>
          </cell>
          <cell r="L947">
            <v>69290</v>
          </cell>
        </row>
        <row r="954">
          <cell r="A954" t="str">
            <v>30신_38A</v>
          </cell>
          <cell r="B954" t="str">
            <v>38. 조명기구 신설</v>
          </cell>
          <cell r="C954" t="str">
            <v>TYPE'H' FL 1/32W</v>
          </cell>
          <cell r="D954" t="str">
            <v>개</v>
          </cell>
          <cell r="E954">
            <v>1</v>
          </cell>
          <cell r="L954" t="str">
            <v>x</v>
          </cell>
          <cell r="M954">
            <v>4</v>
          </cell>
        </row>
        <row r="955">
          <cell r="B955" t="str">
            <v>가) 재 료 비</v>
          </cell>
        </row>
        <row r="956">
          <cell r="B956" t="str">
            <v>등기구</v>
          </cell>
          <cell r="C956" t="str">
            <v>TYPE'H' FL 1/32W</v>
          </cell>
          <cell r="D956" t="str">
            <v>개</v>
          </cell>
          <cell r="E956">
            <v>1</v>
          </cell>
          <cell r="F956">
            <v>26000</v>
          </cell>
          <cell r="G956">
            <v>26000</v>
          </cell>
          <cell r="L956">
            <v>26000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B959" t="str">
            <v>나) 노 무 비</v>
          </cell>
          <cell r="L959">
            <v>0</v>
          </cell>
        </row>
        <row r="960">
          <cell r="C960" t="str">
            <v>내 선 전 공</v>
          </cell>
          <cell r="D960" t="str">
            <v>인</v>
          </cell>
          <cell r="E960">
            <v>0.24</v>
          </cell>
          <cell r="H960">
            <v>53401</v>
          </cell>
          <cell r="I960">
            <v>12816</v>
          </cell>
          <cell r="L960">
            <v>12816</v>
          </cell>
        </row>
        <row r="965">
          <cell r="B965" t="str">
            <v>다) 공구손료</v>
          </cell>
          <cell r="L965">
            <v>0</v>
          </cell>
        </row>
        <row r="966">
          <cell r="C966" t="str">
            <v>내 선 전 공</v>
          </cell>
          <cell r="D966" t="str">
            <v>인</v>
          </cell>
          <cell r="E966">
            <v>0</v>
          </cell>
          <cell r="K966">
            <v>0</v>
          </cell>
          <cell r="L966">
            <v>0</v>
          </cell>
        </row>
        <row r="970">
          <cell r="A970" t="str">
            <v>30신_38</v>
          </cell>
          <cell r="B970" t="str">
            <v>합    계</v>
          </cell>
          <cell r="G970">
            <v>26000</v>
          </cell>
          <cell r="I970">
            <v>12816</v>
          </cell>
          <cell r="K970">
            <v>0</v>
          </cell>
          <cell r="L970">
            <v>38816</v>
          </cell>
        </row>
        <row r="979">
          <cell r="A979" t="str">
            <v>30신_39A</v>
          </cell>
          <cell r="B979" t="str">
            <v>39. 조명기구 신설</v>
          </cell>
          <cell r="C979" t="str">
            <v>TYPE'J' FL 1/32+40W</v>
          </cell>
          <cell r="D979" t="str">
            <v>개</v>
          </cell>
          <cell r="E979">
            <v>1</v>
          </cell>
          <cell r="L979" t="str">
            <v>x</v>
          </cell>
          <cell r="M979">
            <v>35</v>
          </cell>
        </row>
        <row r="980">
          <cell r="B980" t="str">
            <v>가) 재 료 비</v>
          </cell>
        </row>
        <row r="981">
          <cell r="B981" t="str">
            <v>등기구</v>
          </cell>
          <cell r="C981" t="str">
            <v>TYPE'J' FL 1/32+40W</v>
          </cell>
          <cell r="D981" t="str">
            <v>개</v>
          </cell>
          <cell r="E981">
            <v>1</v>
          </cell>
          <cell r="F981">
            <v>60000</v>
          </cell>
          <cell r="G981">
            <v>60000</v>
          </cell>
          <cell r="L981">
            <v>60000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B984" t="str">
            <v>나) 노 무 비</v>
          </cell>
          <cell r="L984">
            <v>0</v>
          </cell>
        </row>
        <row r="985">
          <cell r="C985" t="str">
            <v>내 선 전 공</v>
          </cell>
          <cell r="D985" t="str">
            <v>인</v>
          </cell>
          <cell r="E985">
            <v>0.3</v>
          </cell>
          <cell r="H985">
            <v>53401</v>
          </cell>
          <cell r="I985">
            <v>16020</v>
          </cell>
          <cell r="L985">
            <v>16020</v>
          </cell>
        </row>
        <row r="990">
          <cell r="B990" t="str">
            <v>다) 공구손료</v>
          </cell>
          <cell r="L990">
            <v>0</v>
          </cell>
        </row>
        <row r="991">
          <cell r="C991" t="str">
            <v>내 선 전 공</v>
          </cell>
          <cell r="D991" t="str">
            <v>인</v>
          </cell>
          <cell r="E991">
            <v>0</v>
          </cell>
          <cell r="K991">
            <v>0</v>
          </cell>
          <cell r="L991">
            <v>0</v>
          </cell>
        </row>
        <row r="995">
          <cell r="A995" t="str">
            <v>30신_39</v>
          </cell>
          <cell r="B995" t="str">
            <v>합    계</v>
          </cell>
          <cell r="G995">
            <v>60000</v>
          </cell>
          <cell r="I995">
            <v>16020</v>
          </cell>
          <cell r="K995">
            <v>0</v>
          </cell>
          <cell r="L995">
            <v>76020</v>
          </cell>
        </row>
        <row r="1004">
          <cell r="A1004" t="str">
            <v>30신_40A</v>
          </cell>
          <cell r="B1004" t="str">
            <v>40. 조명기구 신설</v>
          </cell>
          <cell r="C1004" t="str">
            <v>TYPE'K' FUL 2/13W</v>
          </cell>
          <cell r="D1004" t="str">
            <v>개</v>
          </cell>
          <cell r="E1004">
            <v>1</v>
          </cell>
          <cell r="L1004" t="str">
            <v>x</v>
          </cell>
          <cell r="M1004">
            <v>60</v>
          </cell>
        </row>
        <row r="1005">
          <cell r="B1005" t="str">
            <v>가) 재 료 비</v>
          </cell>
        </row>
        <row r="1006">
          <cell r="B1006" t="str">
            <v>등기구</v>
          </cell>
          <cell r="C1006" t="str">
            <v>TYPE'K' FUL 2/13W</v>
          </cell>
          <cell r="D1006" t="str">
            <v>개</v>
          </cell>
          <cell r="E1006">
            <v>1</v>
          </cell>
          <cell r="F1006">
            <v>24000</v>
          </cell>
          <cell r="G1006">
            <v>24000</v>
          </cell>
          <cell r="L1006">
            <v>24000</v>
          </cell>
        </row>
        <row r="1007">
          <cell r="B1007" t="str">
            <v>등기구 보강대</v>
          </cell>
          <cell r="C1007" t="str">
            <v>(다운라이트용)</v>
          </cell>
          <cell r="D1007" t="str">
            <v>개</v>
          </cell>
          <cell r="E1007">
            <v>1</v>
          </cell>
          <cell r="F1007">
            <v>3900</v>
          </cell>
          <cell r="G1007">
            <v>3900</v>
          </cell>
          <cell r="L1007">
            <v>3900</v>
          </cell>
        </row>
        <row r="1008">
          <cell r="A1008" t="str">
            <v>와이어 콘넥타3.5㎟x2가닥</v>
          </cell>
          <cell r="B1008" t="str">
            <v>와이어 콘넥타</v>
          </cell>
          <cell r="C1008" t="str">
            <v>3.5㎟x2가닥</v>
          </cell>
          <cell r="D1008" t="str">
            <v>개</v>
          </cell>
          <cell r="E1008">
            <v>3</v>
          </cell>
          <cell r="F1008">
            <v>112</v>
          </cell>
          <cell r="G1008">
            <v>336</v>
          </cell>
          <cell r="L1008">
            <v>336</v>
          </cell>
        </row>
        <row r="1009">
          <cell r="A1009" t="str">
            <v>플랙시블 커넥터일반비방수  16C</v>
          </cell>
          <cell r="B1009" t="str">
            <v>플랙시블 커넥터</v>
          </cell>
          <cell r="C1009" t="str">
            <v>일반비방수  16C</v>
          </cell>
          <cell r="D1009" t="str">
            <v>개</v>
          </cell>
          <cell r="E1009">
            <v>2</v>
          </cell>
          <cell r="F1009">
            <v>360</v>
          </cell>
          <cell r="G1009">
            <v>720</v>
          </cell>
          <cell r="L1009">
            <v>720</v>
          </cell>
        </row>
        <row r="1010">
          <cell r="A1010" t="str">
            <v>전     선IV  1.6mm</v>
          </cell>
          <cell r="B1010" t="str">
            <v>전     선</v>
          </cell>
          <cell r="C1010" t="str">
            <v>IV  1.6mm</v>
          </cell>
          <cell r="D1010" t="str">
            <v>m</v>
          </cell>
          <cell r="E1010">
            <v>2.2000000000000002</v>
          </cell>
          <cell r="F1010">
            <v>75</v>
          </cell>
          <cell r="G1010">
            <v>165</v>
          </cell>
          <cell r="L1010">
            <v>165</v>
          </cell>
        </row>
        <row r="1011">
          <cell r="A1011" t="str">
            <v>전     선IV  2.0mm</v>
          </cell>
          <cell r="B1011" t="str">
            <v>전     선</v>
          </cell>
          <cell r="C1011" t="str">
            <v>IV  2.0mm</v>
          </cell>
          <cell r="D1011" t="str">
            <v>m</v>
          </cell>
          <cell r="E1011">
            <v>4.4000000000000004</v>
          </cell>
          <cell r="F1011">
            <v>109</v>
          </cell>
          <cell r="G1011">
            <v>479</v>
          </cell>
          <cell r="L1011">
            <v>479</v>
          </cell>
        </row>
        <row r="1012">
          <cell r="A1012" t="str">
            <v>플랙시블 전선관일반비방수  16C</v>
          </cell>
          <cell r="B1012" t="str">
            <v>플랙시블 전선관</v>
          </cell>
          <cell r="C1012" t="str">
            <v>일반비방수  16C</v>
          </cell>
          <cell r="D1012" t="str">
            <v>m</v>
          </cell>
          <cell r="E1012">
            <v>2.2000000000000002</v>
          </cell>
          <cell r="F1012">
            <v>430</v>
          </cell>
          <cell r="G1012">
            <v>946</v>
          </cell>
          <cell r="L1012">
            <v>946</v>
          </cell>
        </row>
        <row r="1017">
          <cell r="B1017" t="str">
            <v>나) 노 무 비</v>
          </cell>
        </row>
        <row r="1018">
          <cell r="C1018" t="str">
            <v>내 선 전 공</v>
          </cell>
          <cell r="D1018" t="str">
            <v>인</v>
          </cell>
          <cell r="E1018">
            <v>0.36</v>
          </cell>
          <cell r="H1018">
            <v>53401</v>
          </cell>
          <cell r="I1018">
            <v>19224</v>
          </cell>
          <cell r="L1018">
            <v>19224</v>
          </cell>
        </row>
        <row r="1023">
          <cell r="B1023" t="str">
            <v>다) 공구손료</v>
          </cell>
          <cell r="L1023">
            <v>0</v>
          </cell>
        </row>
        <row r="1024">
          <cell r="C1024" t="str">
            <v>내 선 전 공</v>
          </cell>
          <cell r="D1024" t="str">
            <v>인</v>
          </cell>
          <cell r="E1024">
            <v>0.01</v>
          </cell>
          <cell r="J1024">
            <v>53401</v>
          </cell>
          <cell r="K1024">
            <v>534</v>
          </cell>
          <cell r="L1024">
            <v>534</v>
          </cell>
        </row>
        <row r="1028">
          <cell r="A1028" t="str">
            <v>30신_40</v>
          </cell>
          <cell r="B1028" t="str">
            <v>합    계</v>
          </cell>
          <cell r="G1028">
            <v>30546</v>
          </cell>
          <cell r="I1028">
            <v>19224</v>
          </cell>
          <cell r="K1028">
            <v>534</v>
          </cell>
          <cell r="L1028">
            <v>50304</v>
          </cell>
        </row>
        <row r="1029">
          <cell r="A1029" t="str">
            <v>30신_41A</v>
          </cell>
          <cell r="B1029" t="str">
            <v>41. 조명기구 신설</v>
          </cell>
          <cell r="C1029" t="str">
            <v>TYPE'L' FUL 1/13W</v>
          </cell>
          <cell r="D1029" t="str">
            <v>개</v>
          </cell>
          <cell r="E1029">
            <v>1</v>
          </cell>
          <cell r="L1029" t="str">
            <v>x</v>
          </cell>
          <cell r="M1029">
            <v>8</v>
          </cell>
        </row>
        <row r="1030">
          <cell r="B1030" t="str">
            <v>가) 재 료 비</v>
          </cell>
        </row>
        <row r="1031">
          <cell r="B1031" t="str">
            <v>등기구</v>
          </cell>
          <cell r="C1031" t="str">
            <v>TYPE'L' FUL 1/13W</v>
          </cell>
          <cell r="D1031" t="str">
            <v>개</v>
          </cell>
          <cell r="E1031">
            <v>1</v>
          </cell>
          <cell r="F1031">
            <v>18000</v>
          </cell>
          <cell r="G1031">
            <v>18000</v>
          </cell>
          <cell r="L1031">
            <v>18000</v>
          </cell>
        </row>
        <row r="1032">
          <cell r="B1032" t="str">
            <v>등기구 보강대</v>
          </cell>
          <cell r="C1032" t="str">
            <v>(다운라이트용)</v>
          </cell>
          <cell r="D1032" t="str">
            <v>개</v>
          </cell>
          <cell r="E1032">
            <v>1</v>
          </cell>
          <cell r="F1032">
            <v>3900</v>
          </cell>
          <cell r="G1032">
            <v>3900</v>
          </cell>
          <cell r="L1032">
            <v>3900</v>
          </cell>
        </row>
        <row r="1033">
          <cell r="A1033" t="str">
            <v>와이어 콘넥타3.5㎟x2가닥</v>
          </cell>
          <cell r="B1033" t="str">
            <v>와이어 콘넥타</v>
          </cell>
          <cell r="C1033" t="str">
            <v>3.5㎟x2가닥</v>
          </cell>
          <cell r="D1033" t="str">
            <v>개</v>
          </cell>
          <cell r="E1033">
            <v>3</v>
          </cell>
          <cell r="F1033">
            <v>112</v>
          </cell>
          <cell r="G1033">
            <v>336</v>
          </cell>
          <cell r="L1033">
            <v>336</v>
          </cell>
        </row>
        <row r="1034">
          <cell r="A1034" t="str">
            <v>플랙시블 커넥터일반비방수  16C</v>
          </cell>
          <cell r="B1034" t="str">
            <v>플랙시블 커넥터</v>
          </cell>
          <cell r="C1034" t="str">
            <v>일반비방수  16C</v>
          </cell>
          <cell r="D1034" t="str">
            <v>개</v>
          </cell>
          <cell r="E1034">
            <v>2</v>
          </cell>
          <cell r="F1034">
            <v>360</v>
          </cell>
          <cell r="G1034">
            <v>720</v>
          </cell>
          <cell r="L1034">
            <v>720</v>
          </cell>
        </row>
        <row r="1035">
          <cell r="A1035" t="str">
            <v>전     선IV  1.6mm</v>
          </cell>
          <cell r="B1035" t="str">
            <v>전     선</v>
          </cell>
          <cell r="C1035" t="str">
            <v>IV  1.6mm</v>
          </cell>
          <cell r="D1035" t="str">
            <v>m</v>
          </cell>
          <cell r="E1035">
            <v>2.2000000000000002</v>
          </cell>
          <cell r="F1035">
            <v>75</v>
          </cell>
          <cell r="G1035">
            <v>165</v>
          </cell>
          <cell r="L1035">
            <v>165</v>
          </cell>
        </row>
        <row r="1036">
          <cell r="A1036" t="str">
            <v>전     선IV  2.0mm</v>
          </cell>
          <cell r="B1036" t="str">
            <v>전     선</v>
          </cell>
          <cell r="C1036" t="str">
            <v>IV  2.0mm</v>
          </cell>
          <cell r="D1036" t="str">
            <v>m</v>
          </cell>
          <cell r="E1036">
            <v>4.4000000000000004</v>
          </cell>
          <cell r="F1036">
            <v>109</v>
          </cell>
          <cell r="G1036">
            <v>479</v>
          </cell>
          <cell r="L1036">
            <v>479</v>
          </cell>
        </row>
        <row r="1037">
          <cell r="A1037" t="str">
            <v>플랙시블 전선관일반비방수  16C</v>
          </cell>
          <cell r="B1037" t="str">
            <v>플랙시블 전선관</v>
          </cell>
          <cell r="C1037" t="str">
            <v>일반비방수  16C</v>
          </cell>
          <cell r="D1037" t="str">
            <v>m</v>
          </cell>
          <cell r="E1037">
            <v>2.2000000000000002</v>
          </cell>
          <cell r="F1037">
            <v>430</v>
          </cell>
          <cell r="G1037">
            <v>946</v>
          </cell>
          <cell r="L1037">
            <v>946</v>
          </cell>
        </row>
        <row r="1041">
          <cell r="L1041">
            <v>0</v>
          </cell>
        </row>
        <row r="1042">
          <cell r="B1042" t="str">
            <v>나) 노 무 비</v>
          </cell>
          <cell r="L1042">
            <v>0</v>
          </cell>
        </row>
        <row r="1043">
          <cell r="C1043" t="str">
            <v>내 선 전 공</v>
          </cell>
          <cell r="D1043" t="str">
            <v>인</v>
          </cell>
          <cell r="E1043">
            <v>0.42000000000000004</v>
          </cell>
          <cell r="H1043">
            <v>53401</v>
          </cell>
          <cell r="I1043">
            <v>22428</v>
          </cell>
          <cell r="L1043">
            <v>22428</v>
          </cell>
        </row>
        <row r="1047">
          <cell r="L1047">
            <v>0</v>
          </cell>
        </row>
        <row r="1048">
          <cell r="B1048" t="str">
            <v>다) 공구손료</v>
          </cell>
          <cell r="L1048">
            <v>0</v>
          </cell>
        </row>
        <row r="1049">
          <cell r="C1049" t="str">
            <v>내 선 전 공</v>
          </cell>
          <cell r="D1049" t="str">
            <v>인</v>
          </cell>
          <cell r="E1049">
            <v>0.01</v>
          </cell>
          <cell r="J1049">
            <v>53401</v>
          </cell>
          <cell r="K1049">
            <v>534</v>
          </cell>
          <cell r="L1049">
            <v>534</v>
          </cell>
        </row>
        <row r="1053">
          <cell r="A1053" t="str">
            <v>30신_41</v>
          </cell>
          <cell r="B1053" t="str">
            <v>합    계</v>
          </cell>
          <cell r="G1053">
            <v>24546</v>
          </cell>
          <cell r="I1053">
            <v>22428</v>
          </cell>
          <cell r="K1053">
            <v>534</v>
          </cell>
          <cell r="L1053">
            <v>47508</v>
          </cell>
        </row>
        <row r="1054">
          <cell r="A1054" t="str">
            <v>30신_42A</v>
          </cell>
          <cell r="B1054" t="str">
            <v>42. 조명기구 신설</v>
          </cell>
          <cell r="C1054" t="str">
            <v>TYPE'M' IL 60W</v>
          </cell>
          <cell r="D1054" t="str">
            <v>개</v>
          </cell>
          <cell r="E1054">
            <v>1</v>
          </cell>
          <cell r="L1054" t="str">
            <v>x</v>
          </cell>
          <cell r="M1054">
            <v>34</v>
          </cell>
        </row>
        <row r="1055">
          <cell r="B1055" t="str">
            <v>가) 재 료 비</v>
          </cell>
        </row>
        <row r="1056">
          <cell r="B1056" t="str">
            <v>등기구</v>
          </cell>
          <cell r="C1056" t="str">
            <v>TYPE'M' IL 1/60W</v>
          </cell>
          <cell r="D1056" t="str">
            <v>개</v>
          </cell>
          <cell r="E1056">
            <v>1</v>
          </cell>
          <cell r="F1056">
            <v>22000</v>
          </cell>
          <cell r="G1056">
            <v>22000</v>
          </cell>
          <cell r="L1056">
            <v>22000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B1059" t="str">
            <v>나) 노 무 비</v>
          </cell>
          <cell r="L1059">
            <v>0</v>
          </cell>
        </row>
        <row r="1060">
          <cell r="C1060" t="str">
            <v>내 선 전 공</v>
          </cell>
          <cell r="D1060" t="str">
            <v>인</v>
          </cell>
          <cell r="E1060">
            <v>0.18</v>
          </cell>
          <cell r="H1060">
            <v>53401</v>
          </cell>
          <cell r="I1060">
            <v>9612</v>
          </cell>
          <cell r="L1060">
            <v>9612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B1065" t="str">
            <v>다) 공구손료</v>
          </cell>
          <cell r="L1065">
            <v>0</v>
          </cell>
        </row>
        <row r="1066">
          <cell r="C1066" t="str">
            <v>내 선 전 공</v>
          </cell>
          <cell r="D1066" t="str">
            <v>인</v>
          </cell>
          <cell r="E1066">
            <v>0</v>
          </cell>
          <cell r="K1066">
            <v>0</v>
          </cell>
          <cell r="L1066">
            <v>0</v>
          </cell>
        </row>
        <row r="1070">
          <cell r="A1070" t="str">
            <v>30신_42</v>
          </cell>
          <cell r="B1070" t="str">
            <v>합    계</v>
          </cell>
          <cell r="G1070">
            <v>22000</v>
          </cell>
          <cell r="I1070">
            <v>9612</v>
          </cell>
          <cell r="K1070">
            <v>0</v>
          </cell>
          <cell r="L1070">
            <v>31612</v>
          </cell>
        </row>
        <row r="1079">
          <cell r="A1079" t="str">
            <v>30신_43A</v>
          </cell>
          <cell r="B1079" t="str">
            <v>43. 조명기구 신설</v>
          </cell>
          <cell r="C1079" t="str">
            <v>TYPE'N' IL 60W</v>
          </cell>
          <cell r="D1079" t="str">
            <v>개</v>
          </cell>
          <cell r="E1079">
            <v>1</v>
          </cell>
          <cell r="L1079" t="str">
            <v>x</v>
          </cell>
          <cell r="M1079">
            <v>21</v>
          </cell>
        </row>
        <row r="1080">
          <cell r="B1080" t="str">
            <v>가) 재 료 비</v>
          </cell>
          <cell r="L1080">
            <v>0</v>
          </cell>
        </row>
        <row r="1081">
          <cell r="B1081" t="str">
            <v>등기구</v>
          </cell>
          <cell r="C1081" t="str">
            <v>TYPE'N' IL 1/60W</v>
          </cell>
          <cell r="D1081" t="str">
            <v>개</v>
          </cell>
          <cell r="E1081">
            <v>1</v>
          </cell>
          <cell r="F1081">
            <v>7000</v>
          </cell>
          <cell r="G1081">
            <v>7000</v>
          </cell>
          <cell r="L1081">
            <v>7000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B1084" t="str">
            <v>나) 노 무 비</v>
          </cell>
          <cell r="L1084">
            <v>0</v>
          </cell>
        </row>
        <row r="1085">
          <cell r="C1085" t="str">
            <v>내 선 전 공</v>
          </cell>
          <cell r="D1085" t="str">
            <v>인</v>
          </cell>
          <cell r="E1085">
            <v>0.18</v>
          </cell>
          <cell r="H1085">
            <v>53401</v>
          </cell>
          <cell r="I1085">
            <v>9612</v>
          </cell>
          <cell r="L1085">
            <v>9612</v>
          </cell>
        </row>
        <row r="1089">
          <cell r="L1089">
            <v>0</v>
          </cell>
        </row>
        <row r="1090">
          <cell r="B1090" t="str">
            <v>다) 공구손료</v>
          </cell>
          <cell r="L1090">
            <v>0</v>
          </cell>
        </row>
        <row r="1091">
          <cell r="C1091" t="str">
            <v>내 선 전 공</v>
          </cell>
          <cell r="D1091" t="str">
            <v>인</v>
          </cell>
          <cell r="E1091">
            <v>0</v>
          </cell>
          <cell r="K1091">
            <v>0</v>
          </cell>
          <cell r="L1091">
            <v>0</v>
          </cell>
        </row>
        <row r="1095">
          <cell r="A1095" t="str">
            <v>30신_43</v>
          </cell>
          <cell r="B1095" t="str">
            <v>합    계</v>
          </cell>
          <cell r="G1095">
            <v>7000</v>
          </cell>
          <cell r="I1095">
            <v>9612</v>
          </cell>
          <cell r="K1095">
            <v>0</v>
          </cell>
          <cell r="L1095">
            <v>16612</v>
          </cell>
        </row>
        <row r="1104">
          <cell r="A1104" t="str">
            <v>30신_44A</v>
          </cell>
          <cell r="B1104" t="str">
            <v>44. 조명기구 신설</v>
          </cell>
          <cell r="C1104" t="str">
            <v>TYPE'O' IL 60W</v>
          </cell>
          <cell r="D1104" t="str">
            <v>개</v>
          </cell>
          <cell r="E1104">
            <v>1</v>
          </cell>
          <cell r="L1104" t="str">
            <v>x</v>
          </cell>
          <cell r="M1104">
            <v>10</v>
          </cell>
        </row>
        <row r="1105">
          <cell r="B1105" t="str">
            <v>가) 재 료 비</v>
          </cell>
        </row>
        <row r="1106">
          <cell r="B1106" t="str">
            <v>등기구</v>
          </cell>
          <cell r="C1106" t="str">
            <v>TYPE'O' IL 1/60W</v>
          </cell>
          <cell r="D1106" t="str">
            <v>개</v>
          </cell>
          <cell r="E1106">
            <v>1</v>
          </cell>
          <cell r="F1106">
            <v>35000</v>
          </cell>
          <cell r="G1106">
            <v>35000</v>
          </cell>
          <cell r="L1106">
            <v>35000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B1109" t="str">
            <v>나) 노 무 비</v>
          </cell>
          <cell r="L1109">
            <v>0</v>
          </cell>
        </row>
        <row r="1110">
          <cell r="C1110" t="str">
            <v>내 선 전 공</v>
          </cell>
          <cell r="D1110" t="str">
            <v>인</v>
          </cell>
          <cell r="E1110">
            <v>0.18</v>
          </cell>
          <cell r="H1110">
            <v>53401</v>
          </cell>
          <cell r="I1110">
            <v>9612</v>
          </cell>
          <cell r="L1110">
            <v>9612</v>
          </cell>
        </row>
        <row r="1115">
          <cell r="B1115" t="str">
            <v>다) 공구손료</v>
          </cell>
          <cell r="L1115">
            <v>0</v>
          </cell>
        </row>
        <row r="1116">
          <cell r="C1116" t="str">
            <v>내 선 전 공</v>
          </cell>
          <cell r="D1116" t="str">
            <v>인</v>
          </cell>
          <cell r="E1116">
            <v>0</v>
          </cell>
          <cell r="K1116">
            <v>0</v>
          </cell>
          <cell r="L1116">
            <v>0</v>
          </cell>
        </row>
        <row r="1120">
          <cell r="A1120" t="str">
            <v>30신_44</v>
          </cell>
          <cell r="B1120" t="str">
            <v>합    계</v>
          </cell>
          <cell r="G1120">
            <v>35000</v>
          </cell>
          <cell r="I1120">
            <v>9612</v>
          </cell>
          <cell r="K1120">
            <v>0</v>
          </cell>
          <cell r="L1120">
            <v>44612</v>
          </cell>
        </row>
        <row r="1129">
          <cell r="A1129" t="str">
            <v>30신_45A</v>
          </cell>
          <cell r="B1129" t="str">
            <v>45. 조명기구 신설</v>
          </cell>
          <cell r="C1129" t="str">
            <v>TYPE'P' IL 100W</v>
          </cell>
          <cell r="D1129" t="str">
            <v>개</v>
          </cell>
          <cell r="E1129">
            <v>1</v>
          </cell>
          <cell r="L1129" t="str">
            <v>x</v>
          </cell>
          <cell r="M1129">
            <v>13</v>
          </cell>
        </row>
        <row r="1130">
          <cell r="B1130" t="str">
            <v>가) 재 료 비</v>
          </cell>
        </row>
        <row r="1131">
          <cell r="B1131" t="str">
            <v>등기구</v>
          </cell>
          <cell r="C1131" t="str">
            <v>TYPE'P' IL 1/60W</v>
          </cell>
          <cell r="D1131" t="str">
            <v>개</v>
          </cell>
          <cell r="E1131">
            <v>1</v>
          </cell>
          <cell r="F1131">
            <v>8000</v>
          </cell>
          <cell r="G1131">
            <v>8000</v>
          </cell>
          <cell r="L1131">
            <v>8000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B1135" t="str">
            <v>나) 노 무 비</v>
          </cell>
          <cell r="C1135" t="str">
            <v>내 선 전 공</v>
          </cell>
          <cell r="D1135" t="str">
            <v>인</v>
          </cell>
          <cell r="E1135">
            <v>0.19</v>
          </cell>
          <cell r="H1135">
            <v>53401</v>
          </cell>
          <cell r="I1135">
            <v>10146</v>
          </cell>
          <cell r="L1135">
            <v>10146</v>
          </cell>
        </row>
        <row r="1140">
          <cell r="L1140">
            <v>0</v>
          </cell>
        </row>
        <row r="1141">
          <cell r="B1141" t="str">
            <v>다) 공구손료</v>
          </cell>
          <cell r="C1141" t="str">
            <v>내 선 전 공</v>
          </cell>
          <cell r="D1141" t="str">
            <v>인</v>
          </cell>
          <cell r="E1141">
            <v>0</v>
          </cell>
          <cell r="K1141">
            <v>0</v>
          </cell>
          <cell r="L1141">
            <v>0</v>
          </cell>
        </row>
        <row r="1145">
          <cell r="A1145" t="str">
            <v>30신_45</v>
          </cell>
          <cell r="B1145" t="str">
            <v>합    계</v>
          </cell>
          <cell r="G1145">
            <v>8000</v>
          </cell>
          <cell r="I1145">
            <v>10146</v>
          </cell>
          <cell r="K1145">
            <v>0</v>
          </cell>
          <cell r="L1145">
            <v>18146</v>
          </cell>
        </row>
        <row r="1154">
          <cell r="A1154" t="str">
            <v>30신_46A</v>
          </cell>
          <cell r="B1154" t="str">
            <v>46. 조명기구 신설</v>
          </cell>
          <cell r="C1154" t="str">
            <v>TYPE'Q' IL 30W</v>
          </cell>
          <cell r="D1154" t="str">
            <v>개</v>
          </cell>
          <cell r="E1154">
            <v>1</v>
          </cell>
          <cell r="L1154" t="str">
            <v>x</v>
          </cell>
          <cell r="M1154">
            <v>34</v>
          </cell>
        </row>
        <row r="1155">
          <cell r="B1155" t="str">
            <v>가) 재 료 비</v>
          </cell>
        </row>
        <row r="1156">
          <cell r="B1156" t="str">
            <v>등기구</v>
          </cell>
          <cell r="C1156" t="str">
            <v>TYPE'Q' IL 1/60W</v>
          </cell>
          <cell r="D1156" t="str">
            <v>개</v>
          </cell>
          <cell r="E1156">
            <v>1</v>
          </cell>
          <cell r="F1156">
            <v>10000</v>
          </cell>
          <cell r="G1156">
            <v>10000</v>
          </cell>
          <cell r="L1156">
            <v>10000</v>
          </cell>
        </row>
        <row r="1157">
          <cell r="B1157" t="str">
            <v>등기구 보강대</v>
          </cell>
          <cell r="C1157" t="str">
            <v>(다운라이트용)</v>
          </cell>
          <cell r="D1157" t="str">
            <v>개</v>
          </cell>
          <cell r="E1157">
            <v>1</v>
          </cell>
          <cell r="F1157">
            <v>3900</v>
          </cell>
          <cell r="G1157">
            <v>3900</v>
          </cell>
          <cell r="L1157">
            <v>3900</v>
          </cell>
        </row>
        <row r="1158">
          <cell r="A1158" t="str">
            <v>와이어 콘넥타3.5㎟x2가닥</v>
          </cell>
          <cell r="B1158" t="str">
            <v>와이어 콘넥타</v>
          </cell>
          <cell r="C1158" t="str">
            <v>3.5㎟x2가닥</v>
          </cell>
          <cell r="D1158" t="str">
            <v>개</v>
          </cell>
          <cell r="E1158">
            <v>3</v>
          </cell>
          <cell r="F1158">
            <v>112</v>
          </cell>
          <cell r="G1158">
            <v>336</v>
          </cell>
          <cell r="L1158">
            <v>336</v>
          </cell>
        </row>
        <row r="1159">
          <cell r="A1159" t="str">
            <v>플랙시블 커넥터일반비방수  16C</v>
          </cell>
          <cell r="B1159" t="str">
            <v>플랙시블 커넥터</v>
          </cell>
          <cell r="C1159" t="str">
            <v>일반비방수  16C</v>
          </cell>
          <cell r="D1159" t="str">
            <v>개</v>
          </cell>
          <cell r="E1159">
            <v>2</v>
          </cell>
          <cell r="F1159">
            <v>360</v>
          </cell>
          <cell r="G1159">
            <v>720</v>
          </cell>
          <cell r="L1159">
            <v>720</v>
          </cell>
        </row>
        <row r="1160">
          <cell r="A1160" t="str">
            <v>전     선IV  1.6mm</v>
          </cell>
          <cell r="B1160" t="str">
            <v>전     선</v>
          </cell>
          <cell r="C1160" t="str">
            <v>IV  1.6mm</v>
          </cell>
          <cell r="D1160" t="str">
            <v>m</v>
          </cell>
          <cell r="E1160">
            <v>2.2000000000000002</v>
          </cell>
          <cell r="F1160">
            <v>75</v>
          </cell>
          <cell r="G1160">
            <v>165</v>
          </cell>
          <cell r="L1160">
            <v>165</v>
          </cell>
        </row>
        <row r="1161">
          <cell r="A1161" t="str">
            <v>전     선IV  2.0mm</v>
          </cell>
          <cell r="B1161" t="str">
            <v>전     선</v>
          </cell>
          <cell r="C1161" t="str">
            <v>IV  2.0mm</v>
          </cell>
          <cell r="D1161" t="str">
            <v>m</v>
          </cell>
          <cell r="E1161">
            <v>4.4000000000000004</v>
          </cell>
          <cell r="F1161">
            <v>109</v>
          </cell>
          <cell r="G1161">
            <v>479</v>
          </cell>
          <cell r="L1161">
            <v>479</v>
          </cell>
        </row>
        <row r="1162">
          <cell r="A1162" t="str">
            <v>플랙시블 전선관일반비방수  16C</v>
          </cell>
          <cell r="B1162" t="str">
            <v>플랙시블 전선관</v>
          </cell>
          <cell r="C1162" t="str">
            <v>일반비방수  16C</v>
          </cell>
          <cell r="D1162" t="str">
            <v>m</v>
          </cell>
          <cell r="E1162">
            <v>2.2000000000000002</v>
          </cell>
          <cell r="F1162">
            <v>430</v>
          </cell>
          <cell r="G1162">
            <v>946</v>
          </cell>
          <cell r="L1162">
            <v>946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B1167" t="str">
            <v>나) 노 무 비</v>
          </cell>
          <cell r="L1167">
            <v>0</v>
          </cell>
        </row>
        <row r="1168">
          <cell r="C1168" t="str">
            <v>내 선 전 공</v>
          </cell>
          <cell r="D1168" t="str">
            <v>인</v>
          </cell>
          <cell r="E1168">
            <v>0.35</v>
          </cell>
          <cell r="H1168">
            <v>53401</v>
          </cell>
          <cell r="I1168">
            <v>18690</v>
          </cell>
          <cell r="L1168">
            <v>18690</v>
          </cell>
        </row>
        <row r="1173">
          <cell r="B1173" t="str">
            <v>다) 공구손료</v>
          </cell>
          <cell r="L1173">
            <v>0</v>
          </cell>
        </row>
        <row r="1174">
          <cell r="C1174" t="str">
            <v>내 선 전 공</v>
          </cell>
          <cell r="D1174" t="str">
            <v>인</v>
          </cell>
          <cell r="E1174">
            <v>0.01</v>
          </cell>
          <cell r="J1174">
            <v>53401</v>
          </cell>
          <cell r="K1174">
            <v>534</v>
          </cell>
          <cell r="L1174">
            <v>534</v>
          </cell>
        </row>
        <row r="1178">
          <cell r="A1178" t="str">
            <v>30신_46</v>
          </cell>
          <cell r="B1178" t="str">
            <v>합    계</v>
          </cell>
          <cell r="G1178">
            <v>16546</v>
          </cell>
          <cell r="I1178">
            <v>18690</v>
          </cell>
          <cell r="K1178">
            <v>534</v>
          </cell>
          <cell r="L1178">
            <v>35770</v>
          </cell>
        </row>
        <row r="1179">
          <cell r="A1179" t="str">
            <v>30신_47A</v>
          </cell>
          <cell r="B1179" t="str">
            <v>47. 개폐기신설</v>
          </cell>
          <cell r="C1179" t="str">
            <v>15A 250V 1구</v>
          </cell>
          <cell r="D1179" t="str">
            <v>개</v>
          </cell>
          <cell r="E1179">
            <v>1</v>
          </cell>
          <cell r="L1179" t="str">
            <v>x</v>
          </cell>
          <cell r="M1179">
            <v>159</v>
          </cell>
        </row>
        <row r="1180">
          <cell r="B1180" t="str">
            <v>가) 재 료 비</v>
          </cell>
        </row>
        <row r="1181">
          <cell r="B1181" t="str">
            <v>매입 1로스위치</v>
          </cell>
          <cell r="C1181" t="str">
            <v>15A 250V 1구</v>
          </cell>
          <cell r="D1181" t="str">
            <v>개</v>
          </cell>
          <cell r="E1181">
            <v>1</v>
          </cell>
          <cell r="F1181">
            <v>2070</v>
          </cell>
          <cell r="G1181">
            <v>2070</v>
          </cell>
          <cell r="L1181">
            <v>2070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B1184" t="str">
            <v>나) 노 무 비</v>
          </cell>
          <cell r="L1184">
            <v>0</v>
          </cell>
        </row>
        <row r="1185">
          <cell r="C1185" t="str">
            <v>내 선 전 공</v>
          </cell>
          <cell r="D1185" t="str">
            <v>인</v>
          </cell>
          <cell r="E1185">
            <v>0.06</v>
          </cell>
          <cell r="H1185">
            <v>53401</v>
          </cell>
          <cell r="I1185">
            <v>3204</v>
          </cell>
          <cell r="L1185">
            <v>3204</v>
          </cell>
        </row>
        <row r="1190">
          <cell r="L1190">
            <v>0</v>
          </cell>
        </row>
        <row r="1191">
          <cell r="B1191" t="str">
            <v>다) 공구손료</v>
          </cell>
          <cell r="K1191">
            <v>0</v>
          </cell>
          <cell r="L1191">
            <v>0</v>
          </cell>
        </row>
        <row r="1192">
          <cell r="C1192" t="str">
            <v>내 선 전 공</v>
          </cell>
          <cell r="D1192" t="str">
            <v>인</v>
          </cell>
          <cell r="E1192">
            <v>0</v>
          </cell>
          <cell r="K1192">
            <v>0</v>
          </cell>
          <cell r="L1192">
            <v>0</v>
          </cell>
        </row>
        <row r="1195">
          <cell r="A1195" t="str">
            <v>30신_47</v>
          </cell>
          <cell r="B1195" t="str">
            <v>합    계</v>
          </cell>
          <cell r="G1195">
            <v>2070</v>
          </cell>
          <cell r="I1195">
            <v>3204</v>
          </cell>
          <cell r="K1195">
            <v>0</v>
          </cell>
          <cell r="L1195">
            <v>5274</v>
          </cell>
        </row>
        <row r="1204">
          <cell r="A1204" t="str">
            <v>30신_48A</v>
          </cell>
          <cell r="B1204" t="str">
            <v>48. 개폐기신설</v>
          </cell>
          <cell r="C1204" t="str">
            <v>15A 250V 2구</v>
          </cell>
          <cell r="D1204" t="str">
            <v>개</v>
          </cell>
          <cell r="E1204">
            <v>1</v>
          </cell>
          <cell r="L1204" t="str">
            <v>x</v>
          </cell>
          <cell r="M1204">
            <v>45</v>
          </cell>
        </row>
        <row r="1205">
          <cell r="B1205" t="str">
            <v>가) 재 료 비</v>
          </cell>
        </row>
        <row r="1206">
          <cell r="B1206" t="str">
            <v>매입 1로스위치</v>
          </cell>
          <cell r="C1206" t="str">
            <v>15A 250V 2구</v>
          </cell>
          <cell r="D1206" t="str">
            <v>개</v>
          </cell>
          <cell r="E1206">
            <v>1</v>
          </cell>
          <cell r="F1206">
            <v>2931</v>
          </cell>
          <cell r="G1206">
            <v>2931</v>
          </cell>
          <cell r="L1206">
            <v>2931</v>
          </cell>
        </row>
        <row r="1208">
          <cell r="L1208">
            <v>0</v>
          </cell>
        </row>
        <row r="1209">
          <cell r="B1209" t="str">
            <v>나) 노 무 비</v>
          </cell>
          <cell r="L1209">
            <v>0</v>
          </cell>
        </row>
        <row r="1210">
          <cell r="C1210" t="str">
            <v>내 선 전 공</v>
          </cell>
          <cell r="D1210" t="str">
            <v>인</v>
          </cell>
          <cell r="E1210">
            <v>7.0000000000000007E-2</v>
          </cell>
          <cell r="H1210">
            <v>53401</v>
          </cell>
          <cell r="I1210">
            <v>3738</v>
          </cell>
          <cell r="L1210">
            <v>3738</v>
          </cell>
        </row>
        <row r="1215">
          <cell r="L1215">
            <v>0</v>
          </cell>
        </row>
        <row r="1216">
          <cell r="B1216" t="str">
            <v>다) 공구손료</v>
          </cell>
          <cell r="K1216">
            <v>0</v>
          </cell>
          <cell r="L1216">
            <v>0</v>
          </cell>
        </row>
        <row r="1217">
          <cell r="C1217" t="str">
            <v>내 선 전 공</v>
          </cell>
          <cell r="D1217" t="str">
            <v>인</v>
          </cell>
          <cell r="E1217">
            <v>0</v>
          </cell>
          <cell r="K1217">
            <v>0</v>
          </cell>
          <cell r="L1217">
            <v>0</v>
          </cell>
        </row>
        <row r="1220">
          <cell r="A1220" t="str">
            <v>30신_48</v>
          </cell>
          <cell r="B1220" t="str">
            <v>합    계</v>
          </cell>
          <cell r="G1220">
            <v>2931</v>
          </cell>
          <cell r="I1220">
            <v>3738</v>
          </cell>
          <cell r="K1220">
            <v>0</v>
          </cell>
          <cell r="L1220">
            <v>6669</v>
          </cell>
        </row>
        <row r="1229">
          <cell r="A1229" t="str">
            <v>30신_49A</v>
          </cell>
          <cell r="B1229" t="str">
            <v>49. 개폐기신설</v>
          </cell>
          <cell r="C1229" t="str">
            <v>15A 250V 3구</v>
          </cell>
          <cell r="D1229" t="str">
            <v>개</v>
          </cell>
          <cell r="E1229">
            <v>1</v>
          </cell>
          <cell r="L1229" t="str">
            <v>x</v>
          </cell>
          <cell r="M1229">
            <v>43</v>
          </cell>
        </row>
        <row r="1230">
          <cell r="B1230" t="str">
            <v>가) 재 료 비</v>
          </cell>
        </row>
        <row r="1231">
          <cell r="B1231" t="str">
            <v>매입 1로스위치</v>
          </cell>
          <cell r="C1231" t="str">
            <v>15A 250V 3구</v>
          </cell>
          <cell r="D1231" t="str">
            <v>개</v>
          </cell>
          <cell r="E1231">
            <v>1</v>
          </cell>
          <cell r="F1231">
            <v>3780</v>
          </cell>
          <cell r="G1231">
            <v>3780</v>
          </cell>
          <cell r="L1231">
            <v>3780</v>
          </cell>
        </row>
        <row r="1233">
          <cell r="L1233">
            <v>0</v>
          </cell>
        </row>
        <row r="1234">
          <cell r="B1234" t="str">
            <v>나) 노 무 비</v>
          </cell>
          <cell r="L1234">
            <v>0</v>
          </cell>
        </row>
        <row r="1235">
          <cell r="C1235" t="str">
            <v>내 선 전 공</v>
          </cell>
          <cell r="D1235" t="str">
            <v>인</v>
          </cell>
          <cell r="E1235">
            <v>0.09</v>
          </cell>
          <cell r="H1235">
            <v>53401</v>
          </cell>
          <cell r="I1235">
            <v>4806</v>
          </cell>
          <cell r="L1235">
            <v>4806</v>
          </cell>
        </row>
        <row r="1240">
          <cell r="L1240">
            <v>0</v>
          </cell>
        </row>
        <row r="1241">
          <cell r="B1241" t="str">
            <v>다) 공구손료</v>
          </cell>
          <cell r="K1241">
            <v>0</v>
          </cell>
          <cell r="L1241">
            <v>0</v>
          </cell>
        </row>
        <row r="1242">
          <cell r="C1242" t="str">
            <v>내 선 전 공</v>
          </cell>
          <cell r="D1242" t="str">
            <v>인</v>
          </cell>
          <cell r="E1242">
            <v>0</v>
          </cell>
          <cell r="K1242">
            <v>0</v>
          </cell>
          <cell r="L1242">
            <v>0</v>
          </cell>
        </row>
        <row r="1245">
          <cell r="A1245" t="str">
            <v>30신_49</v>
          </cell>
          <cell r="B1245" t="str">
            <v>합    계</v>
          </cell>
          <cell r="G1245">
            <v>3780</v>
          </cell>
          <cell r="I1245">
            <v>4806</v>
          </cell>
          <cell r="K1245">
            <v>0</v>
          </cell>
          <cell r="L1245">
            <v>8586</v>
          </cell>
        </row>
        <row r="1254">
          <cell r="A1254" t="str">
            <v>30신_50A</v>
          </cell>
          <cell r="B1254" t="str">
            <v>50. 개폐기신설</v>
          </cell>
          <cell r="C1254" t="str">
            <v>15A 250V 4구</v>
          </cell>
          <cell r="D1254" t="str">
            <v>개</v>
          </cell>
          <cell r="E1254">
            <v>1</v>
          </cell>
          <cell r="L1254" t="str">
            <v>x</v>
          </cell>
          <cell r="M1254">
            <v>11</v>
          </cell>
        </row>
        <row r="1255">
          <cell r="B1255" t="str">
            <v>가) 재 료 비</v>
          </cell>
        </row>
        <row r="1256">
          <cell r="B1256" t="str">
            <v>매입 1로스위치</v>
          </cell>
          <cell r="C1256" t="str">
            <v>15A 250V 4구</v>
          </cell>
          <cell r="D1256" t="str">
            <v>개</v>
          </cell>
          <cell r="E1256">
            <v>1</v>
          </cell>
          <cell r="F1256">
            <v>5940</v>
          </cell>
          <cell r="G1256">
            <v>5940</v>
          </cell>
          <cell r="L1256">
            <v>5940</v>
          </cell>
        </row>
        <row r="1258">
          <cell r="L1258">
            <v>0</v>
          </cell>
        </row>
        <row r="1259">
          <cell r="B1259" t="str">
            <v>나) 노 무 비</v>
          </cell>
          <cell r="L1259">
            <v>0</v>
          </cell>
        </row>
        <row r="1260">
          <cell r="C1260" t="str">
            <v>내 선 전 공</v>
          </cell>
          <cell r="D1260" t="str">
            <v>인</v>
          </cell>
          <cell r="E1260">
            <v>0.1</v>
          </cell>
          <cell r="H1260">
            <v>53401</v>
          </cell>
          <cell r="I1260">
            <v>5340</v>
          </cell>
          <cell r="L1260">
            <v>5340</v>
          </cell>
        </row>
        <row r="1265">
          <cell r="L1265">
            <v>0</v>
          </cell>
        </row>
        <row r="1266">
          <cell r="B1266" t="str">
            <v>다) 공구손료</v>
          </cell>
          <cell r="K1266">
            <v>0</v>
          </cell>
          <cell r="L1266">
            <v>0</v>
          </cell>
        </row>
        <row r="1267">
          <cell r="C1267" t="str">
            <v>내 선 전 공</v>
          </cell>
          <cell r="D1267" t="str">
            <v>인</v>
          </cell>
          <cell r="E1267">
            <v>0</v>
          </cell>
          <cell r="K1267">
            <v>0</v>
          </cell>
          <cell r="L1267">
            <v>0</v>
          </cell>
        </row>
        <row r="1270">
          <cell r="A1270" t="str">
            <v>30신_50</v>
          </cell>
          <cell r="B1270" t="str">
            <v>합    계</v>
          </cell>
          <cell r="G1270">
            <v>5940</v>
          </cell>
          <cell r="I1270">
            <v>5340</v>
          </cell>
          <cell r="K1270">
            <v>0</v>
          </cell>
          <cell r="L1270">
            <v>11280</v>
          </cell>
        </row>
        <row r="1279">
          <cell r="A1279" t="str">
            <v>30신_51A</v>
          </cell>
          <cell r="B1279" t="str">
            <v>51. 개폐기신설</v>
          </cell>
          <cell r="C1279" t="str">
            <v>15A 250V 1구(3로)</v>
          </cell>
          <cell r="D1279" t="str">
            <v>개</v>
          </cell>
          <cell r="E1279">
            <v>1</v>
          </cell>
          <cell r="L1279" t="str">
            <v>x</v>
          </cell>
          <cell r="M1279">
            <v>18</v>
          </cell>
        </row>
        <row r="1280">
          <cell r="B1280" t="str">
            <v>가) 재 료 비</v>
          </cell>
        </row>
        <row r="1281">
          <cell r="B1281" t="str">
            <v>매입 1로스위치</v>
          </cell>
          <cell r="C1281" t="str">
            <v>15A 250V 3구 1로</v>
          </cell>
          <cell r="D1281" t="str">
            <v>개</v>
          </cell>
          <cell r="E1281">
            <v>1</v>
          </cell>
          <cell r="F1281">
            <v>2250</v>
          </cell>
          <cell r="G1281">
            <v>2250</v>
          </cell>
          <cell r="L1281">
            <v>2250</v>
          </cell>
        </row>
        <row r="1283">
          <cell r="L1283">
            <v>0</v>
          </cell>
        </row>
        <row r="1284">
          <cell r="B1284" t="str">
            <v>나) 노 무 비</v>
          </cell>
          <cell r="L1284">
            <v>0</v>
          </cell>
        </row>
        <row r="1285">
          <cell r="C1285" t="str">
            <v>내 선 전 공</v>
          </cell>
          <cell r="D1285" t="str">
            <v>인</v>
          </cell>
          <cell r="E1285">
            <v>0.08</v>
          </cell>
          <cell r="H1285">
            <v>53401</v>
          </cell>
          <cell r="I1285">
            <v>4272</v>
          </cell>
          <cell r="L1285">
            <v>4272</v>
          </cell>
        </row>
        <row r="1290">
          <cell r="L1290">
            <v>0</v>
          </cell>
        </row>
        <row r="1291">
          <cell r="B1291" t="str">
            <v>다) 공구손료</v>
          </cell>
          <cell r="K1291">
            <v>0</v>
          </cell>
          <cell r="L1291">
            <v>0</v>
          </cell>
        </row>
        <row r="1292">
          <cell r="C1292" t="str">
            <v>내 선 전 공</v>
          </cell>
          <cell r="D1292" t="str">
            <v>인</v>
          </cell>
          <cell r="E1292">
            <v>0</v>
          </cell>
          <cell r="K1292">
            <v>0</v>
          </cell>
          <cell r="L1292">
            <v>0</v>
          </cell>
        </row>
        <row r="1295">
          <cell r="A1295" t="str">
            <v>30신_51</v>
          </cell>
          <cell r="B1295" t="str">
            <v>합    계</v>
          </cell>
          <cell r="G1295">
            <v>2250</v>
          </cell>
          <cell r="I1295">
            <v>4272</v>
          </cell>
          <cell r="K1295">
            <v>0</v>
          </cell>
          <cell r="L1295">
            <v>6522</v>
          </cell>
        </row>
        <row r="1304">
          <cell r="A1304" t="str">
            <v>30신_52A</v>
          </cell>
          <cell r="B1304" t="str">
            <v>52. 콘센트신설</v>
          </cell>
          <cell r="C1304" t="str">
            <v>15A 250V  1구</v>
          </cell>
          <cell r="D1304" t="str">
            <v>개</v>
          </cell>
          <cell r="E1304">
            <v>1</v>
          </cell>
          <cell r="L1304" t="str">
            <v>x</v>
          </cell>
          <cell r="M1304">
            <v>48</v>
          </cell>
        </row>
        <row r="1305">
          <cell r="B1305" t="str">
            <v>가) 재 료 비</v>
          </cell>
        </row>
        <row r="1306">
          <cell r="B1306" t="str">
            <v>콘센트 (접지)</v>
          </cell>
          <cell r="C1306" t="str">
            <v>15A 250V  1구</v>
          </cell>
          <cell r="D1306" t="str">
            <v>개</v>
          </cell>
          <cell r="E1306">
            <v>1</v>
          </cell>
          <cell r="F1306">
            <v>1080</v>
          </cell>
          <cell r="G1306">
            <v>1080</v>
          </cell>
          <cell r="L1306">
            <v>1080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B1310" t="str">
            <v>나) 노 무 비</v>
          </cell>
          <cell r="C1310" t="str">
            <v>내 선 전 공</v>
          </cell>
          <cell r="D1310" t="str">
            <v>인</v>
          </cell>
          <cell r="E1310">
            <v>0.08</v>
          </cell>
          <cell r="H1310">
            <v>53401</v>
          </cell>
          <cell r="I1310">
            <v>4272</v>
          </cell>
          <cell r="L1310">
            <v>4272</v>
          </cell>
        </row>
        <row r="1315">
          <cell r="L1315">
            <v>0</v>
          </cell>
        </row>
        <row r="1316">
          <cell r="B1316" t="str">
            <v>다) 공구손료</v>
          </cell>
          <cell r="C1316" t="str">
            <v>내 선 전 공</v>
          </cell>
          <cell r="D1316" t="str">
            <v>인</v>
          </cell>
          <cell r="E1316">
            <v>0</v>
          </cell>
          <cell r="K1316">
            <v>0</v>
          </cell>
          <cell r="L1316">
            <v>0</v>
          </cell>
        </row>
        <row r="1319">
          <cell r="A1319" t="str">
            <v>30신_52</v>
          </cell>
          <cell r="B1319" t="str">
            <v>합    계</v>
          </cell>
          <cell r="G1319">
            <v>1080</v>
          </cell>
          <cell r="I1319">
            <v>4272</v>
          </cell>
          <cell r="K1319">
            <v>0</v>
          </cell>
          <cell r="L1319">
            <v>5352</v>
          </cell>
        </row>
        <row r="1329">
          <cell r="A1329" t="str">
            <v>30신_53A</v>
          </cell>
          <cell r="B1329" t="str">
            <v>53.콘센트신설</v>
          </cell>
          <cell r="C1329" t="str">
            <v>15A 250V  2구</v>
          </cell>
          <cell r="D1329" t="str">
            <v>개</v>
          </cell>
          <cell r="E1329">
            <v>1</v>
          </cell>
          <cell r="L1329" t="str">
            <v>x</v>
          </cell>
          <cell r="M1329">
            <v>223</v>
          </cell>
        </row>
        <row r="1330">
          <cell r="B1330" t="str">
            <v>가) 재 료 비</v>
          </cell>
        </row>
        <row r="1331">
          <cell r="B1331" t="str">
            <v>콘센트 (접지)</v>
          </cell>
          <cell r="C1331" t="str">
            <v>15A 250V  2구</v>
          </cell>
          <cell r="D1331" t="str">
            <v>개</v>
          </cell>
          <cell r="E1331">
            <v>1</v>
          </cell>
          <cell r="F1331">
            <v>1364</v>
          </cell>
          <cell r="G1331">
            <v>1364</v>
          </cell>
          <cell r="L1331">
            <v>1364</v>
          </cell>
        </row>
        <row r="1333">
          <cell r="L1333">
            <v>0</v>
          </cell>
        </row>
        <row r="1334">
          <cell r="B1334" t="str">
            <v>나) 노 무 비</v>
          </cell>
          <cell r="L1334">
            <v>0</v>
          </cell>
        </row>
        <row r="1335">
          <cell r="C1335" t="str">
            <v>내 선 전 공</v>
          </cell>
          <cell r="D1335" t="str">
            <v>인</v>
          </cell>
          <cell r="E1335">
            <v>0.08</v>
          </cell>
          <cell r="H1335">
            <v>53401</v>
          </cell>
          <cell r="I1335">
            <v>4272</v>
          </cell>
          <cell r="L1335">
            <v>4272</v>
          </cell>
        </row>
        <row r="1340">
          <cell r="B1340" t="str">
            <v>다) 공구손료</v>
          </cell>
          <cell r="L1340">
            <v>0</v>
          </cell>
        </row>
        <row r="1341">
          <cell r="C1341" t="str">
            <v>내 선 전 공</v>
          </cell>
          <cell r="D1341" t="str">
            <v>인</v>
          </cell>
          <cell r="E1341">
            <v>0</v>
          </cell>
          <cell r="K1341">
            <v>0</v>
          </cell>
          <cell r="L1341">
            <v>0</v>
          </cell>
        </row>
        <row r="1344">
          <cell r="A1344" t="str">
            <v>30신_53</v>
          </cell>
          <cell r="B1344" t="str">
            <v>합    계</v>
          </cell>
          <cell r="G1344">
            <v>1364</v>
          </cell>
          <cell r="I1344">
            <v>4272</v>
          </cell>
          <cell r="K1344">
            <v>0</v>
          </cell>
          <cell r="L1344">
            <v>5636</v>
          </cell>
        </row>
        <row r="1354">
          <cell r="A1354" t="str">
            <v>30신_54A</v>
          </cell>
          <cell r="B1354" t="str">
            <v>54. 콘센트신설</v>
          </cell>
          <cell r="C1354" t="str">
            <v>15A 250V  1구(방습 COVER)</v>
          </cell>
          <cell r="D1354" t="str">
            <v>개</v>
          </cell>
          <cell r="E1354">
            <v>1</v>
          </cell>
          <cell r="L1354" t="str">
            <v>x</v>
          </cell>
          <cell r="M1354">
            <v>9</v>
          </cell>
        </row>
        <row r="1355">
          <cell r="B1355" t="str">
            <v>가) 재 료 비</v>
          </cell>
        </row>
        <row r="1356">
          <cell r="B1356" t="str">
            <v>콘센트 (접지,방습커버)</v>
          </cell>
          <cell r="C1356" t="str">
            <v>15A 250V  1구</v>
          </cell>
          <cell r="D1356" t="str">
            <v>개</v>
          </cell>
          <cell r="E1356">
            <v>1</v>
          </cell>
          <cell r="F1356">
            <v>2084</v>
          </cell>
          <cell r="G1356">
            <v>2084</v>
          </cell>
          <cell r="L1356">
            <v>2084</v>
          </cell>
        </row>
        <row r="1358">
          <cell r="L1358">
            <v>0</v>
          </cell>
        </row>
        <row r="1359">
          <cell r="B1359" t="str">
            <v>나) 노 무 비</v>
          </cell>
          <cell r="L1359">
            <v>0</v>
          </cell>
        </row>
        <row r="1360">
          <cell r="C1360" t="str">
            <v>내 선 전 공</v>
          </cell>
          <cell r="D1360" t="str">
            <v>인</v>
          </cell>
          <cell r="E1360">
            <v>0.08</v>
          </cell>
          <cell r="H1360">
            <v>53401</v>
          </cell>
          <cell r="I1360">
            <v>4272</v>
          </cell>
          <cell r="L1360">
            <v>4272</v>
          </cell>
        </row>
        <row r="1365">
          <cell r="B1365" t="str">
            <v>다) 공구손료</v>
          </cell>
          <cell r="L1365">
            <v>0</v>
          </cell>
        </row>
        <row r="1366">
          <cell r="C1366" t="str">
            <v>내 선 전 공</v>
          </cell>
          <cell r="D1366" t="str">
            <v>인</v>
          </cell>
          <cell r="E1366">
            <v>0</v>
          </cell>
          <cell r="K1366">
            <v>0</v>
          </cell>
          <cell r="L1366">
            <v>0</v>
          </cell>
        </row>
        <row r="1369">
          <cell r="A1369" t="str">
            <v>30신_54</v>
          </cell>
          <cell r="B1369" t="str">
            <v>합    계</v>
          </cell>
          <cell r="G1369">
            <v>2084</v>
          </cell>
          <cell r="I1369">
            <v>4272</v>
          </cell>
          <cell r="K1369">
            <v>0</v>
          </cell>
          <cell r="L1369">
            <v>6356</v>
          </cell>
        </row>
        <row r="1379">
          <cell r="A1379" t="str">
            <v>30신_55A</v>
          </cell>
          <cell r="B1379" t="str">
            <v>55. 콘센트신설</v>
          </cell>
          <cell r="C1379" t="str">
            <v>15A 250V  2구(방습 COVER)</v>
          </cell>
          <cell r="D1379" t="str">
            <v>개</v>
          </cell>
          <cell r="E1379">
            <v>1</v>
          </cell>
          <cell r="L1379" t="str">
            <v>x</v>
          </cell>
          <cell r="M1379">
            <v>2</v>
          </cell>
        </row>
        <row r="1380">
          <cell r="B1380" t="str">
            <v>가) 재 료 비</v>
          </cell>
        </row>
        <row r="1381">
          <cell r="B1381" t="str">
            <v>콘센트 (접지,방습커버)</v>
          </cell>
          <cell r="C1381" t="str">
            <v>15A 250V  2구</v>
          </cell>
          <cell r="D1381" t="str">
            <v>개</v>
          </cell>
          <cell r="E1381">
            <v>1</v>
          </cell>
          <cell r="F1381">
            <v>2920</v>
          </cell>
          <cell r="G1381">
            <v>2920</v>
          </cell>
          <cell r="L1381">
            <v>2920</v>
          </cell>
        </row>
        <row r="1383">
          <cell r="L1383">
            <v>0</v>
          </cell>
        </row>
        <row r="1384">
          <cell r="B1384" t="str">
            <v>나) 노 무 비</v>
          </cell>
          <cell r="L1384">
            <v>0</v>
          </cell>
        </row>
        <row r="1385">
          <cell r="C1385" t="str">
            <v>내 선 전 공</v>
          </cell>
          <cell r="D1385" t="str">
            <v>인</v>
          </cell>
          <cell r="E1385">
            <v>0.08</v>
          </cell>
          <cell r="H1385">
            <v>53401</v>
          </cell>
          <cell r="I1385">
            <v>4272</v>
          </cell>
          <cell r="L1385">
            <v>4272</v>
          </cell>
        </row>
        <row r="1390">
          <cell r="B1390" t="str">
            <v>다) 공구손료</v>
          </cell>
          <cell r="L1390">
            <v>0</v>
          </cell>
        </row>
        <row r="1391">
          <cell r="C1391" t="str">
            <v>내 선 전 공</v>
          </cell>
          <cell r="D1391" t="str">
            <v>인</v>
          </cell>
          <cell r="E1391">
            <v>0</v>
          </cell>
          <cell r="K1391">
            <v>0</v>
          </cell>
          <cell r="L1391">
            <v>0</v>
          </cell>
        </row>
        <row r="1394">
          <cell r="A1394" t="str">
            <v>30신_55</v>
          </cell>
          <cell r="B1394" t="str">
            <v>합    계</v>
          </cell>
          <cell r="G1394">
            <v>2920</v>
          </cell>
          <cell r="I1394">
            <v>4272</v>
          </cell>
          <cell r="K1394">
            <v>0</v>
          </cell>
          <cell r="L1394">
            <v>7192</v>
          </cell>
        </row>
        <row r="1404">
          <cell r="A1404" t="str">
            <v>30신_56A</v>
          </cell>
          <cell r="B1404" t="str">
            <v>56. CABLE DUCT신설</v>
          </cell>
          <cell r="C1404" t="str">
            <v>600Wx200Hx1.2t</v>
          </cell>
          <cell r="D1404" t="str">
            <v>m</v>
          </cell>
          <cell r="E1404">
            <v>4</v>
          </cell>
          <cell r="L1404" t="str">
            <v>x</v>
          </cell>
          <cell r="M1404">
            <v>1</v>
          </cell>
        </row>
        <row r="1405">
          <cell r="B1405" t="str">
            <v>가) 재 료 비</v>
          </cell>
        </row>
        <row r="1406">
          <cell r="B1406" t="str">
            <v>CABLE DUCT</v>
          </cell>
          <cell r="C1406" t="str">
            <v>600Wx200Hx1.2t</v>
          </cell>
          <cell r="D1406" t="str">
            <v>m</v>
          </cell>
          <cell r="E1406">
            <v>4</v>
          </cell>
          <cell r="F1406">
            <v>53680</v>
          </cell>
          <cell r="G1406">
            <v>214720</v>
          </cell>
          <cell r="L1406">
            <v>214720</v>
          </cell>
        </row>
        <row r="1407">
          <cell r="B1407" t="str">
            <v>DUCT 지지금구</v>
          </cell>
          <cell r="C1407" t="str">
            <v>W600</v>
          </cell>
          <cell r="D1407" t="str">
            <v>개소</v>
          </cell>
          <cell r="E1407">
            <v>2</v>
          </cell>
          <cell r="F1407">
            <v>1683.9999999999998</v>
          </cell>
          <cell r="G1407">
            <v>3368</v>
          </cell>
          <cell r="H1407">
            <v>17088.32</v>
          </cell>
          <cell r="I1407">
            <v>34176</v>
          </cell>
          <cell r="J1407">
            <v>0</v>
          </cell>
          <cell r="K1407">
            <v>0</v>
          </cell>
          <cell r="L1407">
            <v>37544</v>
          </cell>
        </row>
        <row r="1415">
          <cell r="B1415" t="str">
            <v>나) 노 무 비</v>
          </cell>
        </row>
        <row r="1416">
          <cell r="C1416" t="str">
            <v>내 선 전 공</v>
          </cell>
          <cell r="D1416" t="str">
            <v>인</v>
          </cell>
          <cell r="E1416">
            <v>7.6</v>
          </cell>
          <cell r="H1416">
            <v>53401</v>
          </cell>
          <cell r="I1416">
            <v>405847</v>
          </cell>
          <cell r="L1416">
            <v>405847</v>
          </cell>
        </row>
        <row r="1421">
          <cell r="B1421" t="str">
            <v>다) 공구손료</v>
          </cell>
        </row>
        <row r="1422">
          <cell r="C1422" t="str">
            <v>내 선 전 공</v>
          </cell>
          <cell r="D1422" t="str">
            <v>인</v>
          </cell>
          <cell r="E1422">
            <v>0.22</v>
          </cell>
          <cell r="J1422">
            <v>53401</v>
          </cell>
          <cell r="K1422">
            <v>11748</v>
          </cell>
          <cell r="L1422">
            <v>11748</v>
          </cell>
        </row>
        <row r="1425">
          <cell r="A1425" t="str">
            <v>30신_56</v>
          </cell>
          <cell r="B1425" t="str">
            <v>합    계</v>
          </cell>
          <cell r="G1425">
            <v>218088</v>
          </cell>
          <cell r="I1425">
            <v>440023</v>
          </cell>
          <cell r="K1425">
            <v>11748</v>
          </cell>
          <cell r="L1425">
            <v>669859</v>
          </cell>
        </row>
        <row r="1429">
          <cell r="A1429" t="str">
            <v>30신_57A</v>
          </cell>
          <cell r="B1429" t="str">
            <v>57. 통로유도등</v>
          </cell>
          <cell r="C1429" t="str">
            <v>소형</v>
          </cell>
          <cell r="D1429" t="str">
            <v>개</v>
          </cell>
          <cell r="E1429">
            <v>1</v>
          </cell>
          <cell r="L1429" t="str">
            <v>x</v>
          </cell>
          <cell r="M1429">
            <v>15</v>
          </cell>
        </row>
        <row r="1430">
          <cell r="B1430" t="str">
            <v>가) 재 료 비</v>
          </cell>
        </row>
        <row r="1431">
          <cell r="B1431" t="str">
            <v>통로 유도등</v>
          </cell>
          <cell r="C1431" t="str">
            <v>소형</v>
          </cell>
          <cell r="D1431" t="str">
            <v>개</v>
          </cell>
          <cell r="E1431">
            <v>1</v>
          </cell>
          <cell r="F1431">
            <v>35000</v>
          </cell>
          <cell r="G1431">
            <v>35000</v>
          </cell>
          <cell r="L1431">
            <v>35000</v>
          </cell>
        </row>
        <row r="1436">
          <cell r="B1436" t="str">
            <v>나) 노 무 비</v>
          </cell>
        </row>
        <row r="1437">
          <cell r="C1437" t="str">
            <v>내 선 전 공</v>
          </cell>
          <cell r="D1437" t="str">
            <v>인</v>
          </cell>
          <cell r="E1437">
            <v>0.2</v>
          </cell>
          <cell r="H1437">
            <v>53401</v>
          </cell>
          <cell r="I1437">
            <v>10680</v>
          </cell>
          <cell r="L1437">
            <v>10680</v>
          </cell>
        </row>
        <row r="1442">
          <cell r="B1442" t="str">
            <v>다) 공구손료</v>
          </cell>
        </row>
        <row r="1443">
          <cell r="C1443" t="str">
            <v>내 선 전 공</v>
          </cell>
          <cell r="D1443" t="str">
            <v>인</v>
          </cell>
          <cell r="E1443">
            <v>0</v>
          </cell>
          <cell r="K1443">
            <v>0</v>
          </cell>
          <cell r="L1443">
            <v>0</v>
          </cell>
        </row>
        <row r="1448">
          <cell r="A1448" t="str">
            <v>30신_57</v>
          </cell>
          <cell r="B1448" t="str">
            <v>합    계</v>
          </cell>
          <cell r="G1448">
            <v>35000</v>
          </cell>
          <cell r="I1448">
            <v>10680</v>
          </cell>
          <cell r="K1448">
            <v>0</v>
          </cell>
          <cell r="L1448">
            <v>45680</v>
          </cell>
        </row>
        <row r="1454">
          <cell r="A1454" t="str">
            <v>30신_58A</v>
          </cell>
          <cell r="B1454" t="str">
            <v>58. 피난구유도등</v>
          </cell>
          <cell r="C1454" t="str">
            <v>(소형)</v>
          </cell>
          <cell r="D1454" t="str">
            <v>개</v>
          </cell>
          <cell r="E1454">
            <v>1</v>
          </cell>
          <cell r="L1454" t="str">
            <v>x</v>
          </cell>
          <cell r="M1454">
            <v>39</v>
          </cell>
        </row>
        <row r="1455">
          <cell r="B1455" t="str">
            <v>가) 재 료 비</v>
          </cell>
        </row>
        <row r="1456">
          <cell r="B1456" t="str">
            <v>피난구 유도등</v>
          </cell>
          <cell r="C1456" t="str">
            <v>소형</v>
          </cell>
          <cell r="D1456" t="str">
            <v>개</v>
          </cell>
          <cell r="E1456">
            <v>1</v>
          </cell>
          <cell r="F1456">
            <v>30000</v>
          </cell>
          <cell r="G1456">
            <v>30000</v>
          </cell>
          <cell r="L1456">
            <v>30000</v>
          </cell>
        </row>
        <row r="1461">
          <cell r="B1461" t="str">
            <v>나) 노 무 비</v>
          </cell>
        </row>
        <row r="1462">
          <cell r="C1462" t="str">
            <v>내 선 전 공</v>
          </cell>
          <cell r="D1462" t="str">
            <v>인</v>
          </cell>
          <cell r="E1462">
            <v>0.2</v>
          </cell>
          <cell r="H1462">
            <v>53401</v>
          </cell>
          <cell r="I1462">
            <v>10680</v>
          </cell>
          <cell r="L1462">
            <v>10680</v>
          </cell>
        </row>
        <row r="1467">
          <cell r="B1467" t="str">
            <v>다) 공구손료</v>
          </cell>
        </row>
        <row r="1468">
          <cell r="C1468" t="str">
            <v>내 선 전 공</v>
          </cell>
          <cell r="D1468" t="str">
            <v>인</v>
          </cell>
          <cell r="E1468">
            <v>0</v>
          </cell>
          <cell r="K1468">
            <v>0</v>
          </cell>
          <cell r="L1468">
            <v>0</v>
          </cell>
        </row>
        <row r="1473">
          <cell r="A1473" t="str">
            <v>30신_58</v>
          </cell>
          <cell r="B1473" t="str">
            <v>합    계</v>
          </cell>
          <cell r="G1473">
            <v>30000</v>
          </cell>
          <cell r="I1473">
            <v>10680</v>
          </cell>
          <cell r="K1473">
            <v>0</v>
          </cell>
          <cell r="L1473">
            <v>40680</v>
          </cell>
        </row>
        <row r="1479">
          <cell r="A1479" t="str">
            <v>30신_59A</v>
          </cell>
          <cell r="B1479" t="str">
            <v>59. 피난구유도등</v>
          </cell>
          <cell r="C1479" t="str">
            <v>(중형)</v>
          </cell>
          <cell r="D1479" t="str">
            <v>개</v>
          </cell>
          <cell r="E1479">
            <v>1</v>
          </cell>
          <cell r="L1479" t="str">
            <v>x</v>
          </cell>
          <cell r="M1479">
            <v>2</v>
          </cell>
        </row>
        <row r="1480">
          <cell r="B1480" t="str">
            <v>가) 재 료 비</v>
          </cell>
        </row>
        <row r="1481">
          <cell r="B1481" t="str">
            <v>피난구 유도등</v>
          </cell>
          <cell r="C1481" t="str">
            <v>중형</v>
          </cell>
          <cell r="D1481" t="str">
            <v>개</v>
          </cell>
          <cell r="E1481">
            <v>1</v>
          </cell>
          <cell r="F1481">
            <v>45000</v>
          </cell>
          <cell r="G1481">
            <v>45000</v>
          </cell>
          <cell r="L1481">
            <v>45000</v>
          </cell>
        </row>
        <row r="1486">
          <cell r="B1486" t="str">
            <v>나) 노 무 비</v>
          </cell>
        </row>
        <row r="1487">
          <cell r="C1487" t="str">
            <v>내 선 전 공</v>
          </cell>
          <cell r="D1487" t="str">
            <v>인</v>
          </cell>
          <cell r="E1487">
            <v>0.2</v>
          </cell>
          <cell r="H1487">
            <v>53401</v>
          </cell>
          <cell r="I1487">
            <v>10680</v>
          </cell>
          <cell r="L1487">
            <v>10680</v>
          </cell>
        </row>
        <row r="1492">
          <cell r="B1492" t="str">
            <v>다) 공구손료</v>
          </cell>
        </row>
        <row r="1493">
          <cell r="C1493" t="str">
            <v>내 선 전 공</v>
          </cell>
          <cell r="D1493" t="str">
            <v>인</v>
          </cell>
          <cell r="E1493">
            <v>0</v>
          </cell>
          <cell r="K1493">
            <v>0</v>
          </cell>
          <cell r="L1493">
            <v>0</v>
          </cell>
        </row>
        <row r="1498">
          <cell r="A1498" t="str">
            <v>30신_59</v>
          </cell>
          <cell r="B1498" t="str">
            <v>합    계</v>
          </cell>
          <cell r="G1498">
            <v>45000</v>
          </cell>
          <cell r="I1498">
            <v>10680</v>
          </cell>
          <cell r="K1498">
            <v>0</v>
          </cell>
          <cell r="L1498">
            <v>55680</v>
          </cell>
        </row>
        <row r="1504">
          <cell r="A1504" t="str">
            <v>30신_60A</v>
          </cell>
          <cell r="B1504" t="str">
            <v>60. 케이블신설</v>
          </cell>
          <cell r="C1504" t="str">
            <v>CV  38㎟/1C 외 각종</v>
          </cell>
          <cell r="D1504" t="str">
            <v>m</v>
          </cell>
          <cell r="E1504">
            <v>4275</v>
          </cell>
          <cell r="L1504" t="str">
            <v>x</v>
          </cell>
          <cell r="M1504">
            <v>1</v>
          </cell>
        </row>
        <row r="1505">
          <cell r="B1505" t="str">
            <v>가) 재 료 비</v>
          </cell>
        </row>
        <row r="1506">
          <cell r="A1506" t="str">
            <v>케 이 블6.6KV CV 38㎟/1C</v>
          </cell>
          <cell r="B1506" t="str">
            <v>케 이 블</v>
          </cell>
          <cell r="C1506" t="str">
            <v>6.6KV CV 38㎟/1C</v>
          </cell>
          <cell r="D1506" t="str">
            <v>m</v>
          </cell>
          <cell r="E1506">
            <v>44</v>
          </cell>
          <cell r="F1506">
            <v>3227</v>
          </cell>
          <cell r="G1506">
            <v>141988</v>
          </cell>
          <cell r="L1506">
            <v>141988</v>
          </cell>
        </row>
        <row r="1507">
          <cell r="A1507" t="str">
            <v>케 이 블600V CV 5.5㎟/1C</v>
          </cell>
          <cell r="B1507" t="str">
            <v>케 이 블</v>
          </cell>
          <cell r="C1507" t="str">
            <v>600V CV 5.5㎟/1C</v>
          </cell>
          <cell r="D1507" t="str">
            <v>m</v>
          </cell>
          <cell r="E1507">
            <v>777</v>
          </cell>
          <cell r="F1507">
            <v>315</v>
          </cell>
          <cell r="G1507">
            <v>244755</v>
          </cell>
          <cell r="L1507">
            <v>244755</v>
          </cell>
        </row>
        <row r="1508">
          <cell r="A1508" t="str">
            <v>케 이 블600V CV 14㎟/1C</v>
          </cell>
          <cell r="B1508" t="str">
            <v>케 이 블</v>
          </cell>
          <cell r="C1508" t="str">
            <v>600V CV 14㎟/1C</v>
          </cell>
          <cell r="D1508" t="str">
            <v>m</v>
          </cell>
          <cell r="E1508">
            <v>659</v>
          </cell>
          <cell r="F1508">
            <v>642</v>
          </cell>
          <cell r="G1508">
            <v>423078</v>
          </cell>
          <cell r="L1508">
            <v>423078</v>
          </cell>
        </row>
        <row r="1509">
          <cell r="A1509" t="str">
            <v>케 이 블600V CV 22㎟/1C</v>
          </cell>
          <cell r="B1509" t="str">
            <v>케 이 블</v>
          </cell>
          <cell r="C1509" t="str">
            <v>600V CV 22㎟/1C</v>
          </cell>
          <cell r="D1509" t="str">
            <v>m</v>
          </cell>
          <cell r="E1509">
            <v>47</v>
          </cell>
          <cell r="F1509">
            <v>928</v>
          </cell>
          <cell r="G1509">
            <v>43616</v>
          </cell>
          <cell r="L1509">
            <v>43616</v>
          </cell>
        </row>
        <row r="1510">
          <cell r="A1510" t="str">
            <v>케 이 블600V CV 38㎟/1C</v>
          </cell>
          <cell r="B1510" t="str">
            <v>케 이 블</v>
          </cell>
          <cell r="C1510" t="str">
            <v>600V CV 38㎟/1C</v>
          </cell>
          <cell r="D1510" t="str">
            <v>m</v>
          </cell>
          <cell r="E1510">
            <v>2315</v>
          </cell>
          <cell r="F1510">
            <v>1451</v>
          </cell>
          <cell r="G1510">
            <v>3359065</v>
          </cell>
          <cell r="L1510">
            <v>3359065</v>
          </cell>
        </row>
        <row r="1511">
          <cell r="A1511" t="str">
            <v>케 이 블600V CV 60㎟/1C</v>
          </cell>
          <cell r="B1511" t="str">
            <v>케 이 블</v>
          </cell>
          <cell r="C1511" t="str">
            <v>600V CV 60㎟/1C</v>
          </cell>
          <cell r="D1511" t="str">
            <v>m</v>
          </cell>
          <cell r="E1511">
            <v>37</v>
          </cell>
          <cell r="F1511">
            <v>2272</v>
          </cell>
          <cell r="G1511">
            <v>84064</v>
          </cell>
          <cell r="L1511">
            <v>84064</v>
          </cell>
        </row>
        <row r="1512">
          <cell r="A1512" t="str">
            <v>케 이 블600V CV 150㎟/1C</v>
          </cell>
          <cell r="B1512" t="str">
            <v>케 이 블</v>
          </cell>
          <cell r="C1512" t="str">
            <v>600V CV 150㎟/1C</v>
          </cell>
          <cell r="D1512" t="str">
            <v>m</v>
          </cell>
          <cell r="E1512">
            <v>42</v>
          </cell>
          <cell r="F1512">
            <v>5426</v>
          </cell>
          <cell r="G1512">
            <v>227892</v>
          </cell>
          <cell r="L1512">
            <v>227892</v>
          </cell>
        </row>
        <row r="1513">
          <cell r="A1513" t="str">
            <v>케 이 블600V CV 200㎟/1C</v>
          </cell>
          <cell r="B1513" t="str">
            <v>케 이 블</v>
          </cell>
          <cell r="C1513" t="str">
            <v>600V CV 200㎟/1C</v>
          </cell>
          <cell r="D1513" t="str">
            <v>m</v>
          </cell>
          <cell r="E1513">
            <v>18</v>
          </cell>
          <cell r="F1513">
            <v>7513</v>
          </cell>
          <cell r="G1513">
            <v>135234</v>
          </cell>
          <cell r="L1513">
            <v>135234</v>
          </cell>
        </row>
        <row r="1514">
          <cell r="A1514" t="str">
            <v>케 이 블600V CV 250㎟/1C</v>
          </cell>
          <cell r="B1514" t="str">
            <v>케 이 블</v>
          </cell>
          <cell r="C1514" t="str">
            <v>600V CV 250㎟/1C</v>
          </cell>
          <cell r="D1514" t="str">
            <v>m</v>
          </cell>
          <cell r="E1514">
            <v>63</v>
          </cell>
          <cell r="F1514">
            <v>9147</v>
          </cell>
          <cell r="G1514">
            <v>576261</v>
          </cell>
          <cell r="L1514">
            <v>576261</v>
          </cell>
        </row>
        <row r="1515">
          <cell r="A1515" t="str">
            <v>케 이 블FR-8  38㎟/1C</v>
          </cell>
          <cell r="B1515" t="str">
            <v>케 이 블</v>
          </cell>
          <cell r="C1515" t="str">
            <v>FR-8  38㎟/1C</v>
          </cell>
          <cell r="D1515" t="str">
            <v>m</v>
          </cell>
          <cell r="E1515">
            <v>273</v>
          </cell>
          <cell r="F1515">
            <v>2251</v>
          </cell>
          <cell r="G1515">
            <v>614523</v>
          </cell>
          <cell r="L1515">
            <v>614523</v>
          </cell>
        </row>
        <row r="1516">
          <cell r="A1516" t="str">
            <v>압착단자14 ㎟</v>
          </cell>
          <cell r="B1516" t="str">
            <v>압착단자</v>
          </cell>
          <cell r="C1516" t="str">
            <v>14 ㎟</v>
          </cell>
          <cell r="D1516" t="str">
            <v>개</v>
          </cell>
          <cell r="E1516">
            <v>61</v>
          </cell>
          <cell r="F1516">
            <v>160</v>
          </cell>
          <cell r="G1516">
            <v>9760</v>
          </cell>
          <cell r="L1516">
            <v>9760</v>
          </cell>
        </row>
        <row r="1517">
          <cell r="A1517" t="str">
            <v>압착단자22 ㎟</v>
          </cell>
          <cell r="B1517" t="str">
            <v>압착단자</v>
          </cell>
          <cell r="C1517" t="str">
            <v>22 ㎟</v>
          </cell>
          <cell r="D1517" t="str">
            <v>개</v>
          </cell>
          <cell r="E1517">
            <v>18</v>
          </cell>
          <cell r="F1517">
            <v>230</v>
          </cell>
          <cell r="G1517">
            <v>4140</v>
          </cell>
          <cell r="L1517">
            <v>4140</v>
          </cell>
        </row>
        <row r="1518">
          <cell r="A1518" t="str">
            <v>압착단자38 ㎟</v>
          </cell>
          <cell r="B1518" t="str">
            <v>압착단자</v>
          </cell>
          <cell r="C1518" t="str">
            <v>38 ㎟</v>
          </cell>
          <cell r="D1518" t="str">
            <v>개</v>
          </cell>
          <cell r="E1518">
            <v>50</v>
          </cell>
          <cell r="F1518">
            <v>281</v>
          </cell>
          <cell r="G1518">
            <v>14050</v>
          </cell>
          <cell r="L1518">
            <v>14050</v>
          </cell>
        </row>
        <row r="1519">
          <cell r="A1519" t="str">
            <v>압착단자60 ㎟</v>
          </cell>
          <cell r="B1519" t="str">
            <v>압착단자</v>
          </cell>
          <cell r="C1519" t="str">
            <v>60 ㎟</v>
          </cell>
          <cell r="D1519" t="str">
            <v>개</v>
          </cell>
          <cell r="E1519">
            <v>9</v>
          </cell>
          <cell r="F1519">
            <v>486</v>
          </cell>
          <cell r="G1519">
            <v>4374</v>
          </cell>
          <cell r="L1519">
            <v>4374</v>
          </cell>
        </row>
        <row r="1520">
          <cell r="B1520" t="str">
            <v>동관단자</v>
          </cell>
          <cell r="C1520" t="str">
            <v>60 ㎟</v>
          </cell>
          <cell r="D1520" t="str">
            <v>개</v>
          </cell>
          <cell r="E1520">
            <v>8</v>
          </cell>
          <cell r="F1520">
            <v>1050</v>
          </cell>
          <cell r="G1520">
            <v>8400</v>
          </cell>
          <cell r="L1520">
            <v>8400</v>
          </cell>
        </row>
        <row r="1521">
          <cell r="B1521" t="str">
            <v>동관단자</v>
          </cell>
          <cell r="C1521" t="str">
            <v>200 ㎟</v>
          </cell>
          <cell r="D1521" t="str">
            <v>개</v>
          </cell>
          <cell r="E1521">
            <v>6</v>
          </cell>
          <cell r="F1521">
            <v>4090</v>
          </cell>
          <cell r="G1521">
            <v>24540</v>
          </cell>
          <cell r="L1521">
            <v>24540</v>
          </cell>
        </row>
        <row r="1522">
          <cell r="B1522" t="str">
            <v>동관단자</v>
          </cell>
          <cell r="C1522" t="str">
            <v>250 ㎟</v>
          </cell>
          <cell r="D1522" t="str">
            <v>개</v>
          </cell>
          <cell r="E1522">
            <v>14</v>
          </cell>
          <cell r="F1522">
            <v>4680</v>
          </cell>
          <cell r="G1522">
            <v>65520</v>
          </cell>
          <cell r="L1522">
            <v>65520</v>
          </cell>
        </row>
        <row r="1523">
          <cell r="B1523" t="str">
            <v>케이블헤드</v>
          </cell>
          <cell r="C1523" t="str">
            <v>6.6KV 14 ㎟/1C(3상분)</v>
          </cell>
          <cell r="D1523" t="str">
            <v>개</v>
          </cell>
          <cell r="E1523">
            <v>2</v>
          </cell>
          <cell r="F1523">
            <v>72100</v>
          </cell>
          <cell r="G1523">
            <v>144200</v>
          </cell>
          <cell r="L1523">
            <v>144200</v>
          </cell>
        </row>
        <row r="1524">
          <cell r="B1524" t="str">
            <v>케이블헤드</v>
          </cell>
          <cell r="C1524" t="str">
            <v>6.6KV 38 ㎟/1C(3상분)</v>
          </cell>
          <cell r="D1524" t="str">
            <v>개</v>
          </cell>
          <cell r="E1524">
            <v>9</v>
          </cell>
          <cell r="F1524">
            <v>85800</v>
          </cell>
          <cell r="G1524">
            <v>772200</v>
          </cell>
          <cell r="L1524">
            <v>772200</v>
          </cell>
        </row>
        <row r="1525">
          <cell r="B1525" t="str">
            <v>케이블헤드</v>
          </cell>
          <cell r="C1525" t="str">
            <v>6.6KV 60 ㎟/1C(3상분)</v>
          </cell>
          <cell r="D1525" t="str">
            <v>개</v>
          </cell>
          <cell r="E1525">
            <v>2</v>
          </cell>
          <cell r="F1525">
            <v>93700</v>
          </cell>
          <cell r="G1525">
            <v>187400</v>
          </cell>
          <cell r="L1525">
            <v>187400</v>
          </cell>
        </row>
        <row r="1529">
          <cell r="B1529" t="str">
            <v>나) 노 무 비</v>
          </cell>
        </row>
        <row r="1530">
          <cell r="C1530" t="str">
            <v>고압케이블전공</v>
          </cell>
          <cell r="D1530" t="str">
            <v>인</v>
          </cell>
          <cell r="E1530">
            <v>8.9</v>
          </cell>
          <cell r="H1530">
            <v>80902</v>
          </cell>
          <cell r="I1530">
            <v>720027</v>
          </cell>
          <cell r="L1530">
            <v>720027</v>
          </cell>
        </row>
        <row r="1531">
          <cell r="C1531" t="str">
            <v>저압케이블전공</v>
          </cell>
          <cell r="D1531" t="str">
            <v>인</v>
          </cell>
          <cell r="E1531">
            <v>153.84</v>
          </cell>
          <cell r="H1531">
            <v>67695</v>
          </cell>
          <cell r="I1531">
            <v>10414198</v>
          </cell>
          <cell r="L1531">
            <v>10414198</v>
          </cell>
        </row>
        <row r="1534">
          <cell r="B1534" t="str">
            <v>다) 공구손료</v>
          </cell>
        </row>
        <row r="1535">
          <cell r="C1535" t="str">
            <v>고압케이블전공</v>
          </cell>
          <cell r="D1535" t="str">
            <v>인</v>
          </cell>
          <cell r="E1535">
            <v>0.26</v>
          </cell>
          <cell r="J1535">
            <v>80902</v>
          </cell>
          <cell r="K1535">
            <v>21034</v>
          </cell>
          <cell r="L1535">
            <v>21034</v>
          </cell>
        </row>
        <row r="1536">
          <cell r="C1536" t="str">
            <v>저압케이블전공</v>
          </cell>
          <cell r="D1536" t="str">
            <v>인</v>
          </cell>
          <cell r="E1536">
            <v>4.6100000000000003</v>
          </cell>
          <cell r="J1536">
            <v>67695</v>
          </cell>
          <cell r="K1536">
            <v>312073</v>
          </cell>
          <cell r="L1536">
            <v>312073</v>
          </cell>
        </row>
        <row r="1545">
          <cell r="A1545" t="str">
            <v>30신_60</v>
          </cell>
          <cell r="B1545" t="str">
            <v>합    계</v>
          </cell>
          <cell r="G1545">
            <v>7085060</v>
          </cell>
          <cell r="I1545">
            <v>11134225</v>
          </cell>
          <cell r="K1545">
            <v>333107</v>
          </cell>
          <cell r="L1545">
            <v>18552392</v>
          </cell>
        </row>
        <row r="1554">
          <cell r="A1554" t="str">
            <v>30신_61A</v>
          </cell>
          <cell r="B1554" t="str">
            <v>61. 옥내배관배선신설</v>
          </cell>
          <cell r="C1554" t="str">
            <v>각  종</v>
          </cell>
          <cell r="D1554" t="str">
            <v>식</v>
          </cell>
          <cell r="E1554">
            <v>1</v>
          </cell>
          <cell r="L1554" t="str">
            <v>x</v>
          </cell>
          <cell r="M1554">
            <v>1</v>
          </cell>
        </row>
        <row r="1555">
          <cell r="B1555" t="str">
            <v>가) 재 료 비</v>
          </cell>
        </row>
        <row r="1556">
          <cell r="A1556" t="str">
            <v>강제전선관ST 28C</v>
          </cell>
          <cell r="B1556" t="str">
            <v>강제전선관</v>
          </cell>
          <cell r="C1556" t="str">
            <v>ST 28C</v>
          </cell>
          <cell r="D1556" t="str">
            <v>m</v>
          </cell>
          <cell r="E1556">
            <v>6</v>
          </cell>
          <cell r="F1556">
            <v>1602</v>
          </cell>
          <cell r="G1556">
            <v>9612</v>
          </cell>
          <cell r="L1556">
            <v>9612</v>
          </cell>
        </row>
        <row r="1557">
          <cell r="A1557" t="str">
            <v>강제전선관ST 54C</v>
          </cell>
          <cell r="B1557" t="str">
            <v>강제전선관</v>
          </cell>
          <cell r="C1557" t="str">
            <v>ST 54C</v>
          </cell>
          <cell r="D1557" t="str">
            <v>m</v>
          </cell>
          <cell r="E1557">
            <v>36</v>
          </cell>
          <cell r="F1557">
            <v>3178</v>
          </cell>
          <cell r="G1557">
            <v>114408</v>
          </cell>
          <cell r="L1557">
            <v>114408</v>
          </cell>
        </row>
        <row r="1558">
          <cell r="A1558" t="str">
            <v>경질비닐전선관HI-PVC 16C</v>
          </cell>
          <cell r="B1558" t="str">
            <v>경질비닐전선관</v>
          </cell>
          <cell r="C1558" t="str">
            <v>HI-PVC 16C</v>
          </cell>
          <cell r="D1558" t="str">
            <v>m</v>
          </cell>
          <cell r="E1558">
            <v>4800</v>
          </cell>
          <cell r="F1558">
            <v>265</v>
          </cell>
          <cell r="G1558">
            <v>1272000</v>
          </cell>
          <cell r="L1558">
            <v>1272000</v>
          </cell>
        </row>
        <row r="1559">
          <cell r="A1559" t="str">
            <v>경질비닐전선관HI-PVC 22C</v>
          </cell>
          <cell r="B1559" t="str">
            <v>경질비닐전선관</v>
          </cell>
          <cell r="C1559" t="str">
            <v>HI-PVC 22C</v>
          </cell>
          <cell r="D1559" t="str">
            <v>m</v>
          </cell>
          <cell r="E1559">
            <v>431</v>
          </cell>
          <cell r="F1559">
            <v>315</v>
          </cell>
          <cell r="G1559">
            <v>135765</v>
          </cell>
          <cell r="L1559">
            <v>135765</v>
          </cell>
        </row>
        <row r="1560">
          <cell r="A1560" t="str">
            <v>경질비닐전선관HI-PVC 28C</v>
          </cell>
          <cell r="B1560" t="str">
            <v>경질비닐전선관</v>
          </cell>
          <cell r="C1560" t="str">
            <v>HI-PVC 28C</v>
          </cell>
          <cell r="D1560" t="str">
            <v>m</v>
          </cell>
          <cell r="E1560">
            <v>133</v>
          </cell>
          <cell r="F1560">
            <v>610</v>
          </cell>
          <cell r="G1560">
            <v>81130</v>
          </cell>
          <cell r="L1560">
            <v>81130</v>
          </cell>
        </row>
        <row r="1561">
          <cell r="A1561" t="str">
            <v>경질비닐전선관HI-PVC 36C</v>
          </cell>
          <cell r="B1561" t="str">
            <v>경질비닐전선관</v>
          </cell>
          <cell r="C1561" t="str">
            <v>HI-PVC 36C</v>
          </cell>
          <cell r="D1561" t="str">
            <v>m</v>
          </cell>
          <cell r="E1561">
            <v>204</v>
          </cell>
          <cell r="F1561">
            <v>908</v>
          </cell>
          <cell r="G1561">
            <v>185232</v>
          </cell>
          <cell r="L1561">
            <v>185232</v>
          </cell>
        </row>
        <row r="1562">
          <cell r="A1562" t="str">
            <v>경질비닐전선관HI-PVC 42C</v>
          </cell>
          <cell r="B1562" t="str">
            <v>경질비닐전선관</v>
          </cell>
          <cell r="C1562" t="str">
            <v>HI-PVC 42C</v>
          </cell>
          <cell r="D1562" t="str">
            <v>m</v>
          </cell>
          <cell r="E1562">
            <v>16</v>
          </cell>
          <cell r="F1562">
            <v>1120</v>
          </cell>
          <cell r="G1562">
            <v>17920</v>
          </cell>
          <cell r="L1562">
            <v>17920</v>
          </cell>
        </row>
        <row r="1564">
          <cell r="B1564" t="str">
            <v>전선관부속품비</v>
          </cell>
          <cell r="C1564" t="str">
            <v>전선관(15%)</v>
          </cell>
          <cell r="D1564" t="str">
            <v>식</v>
          </cell>
          <cell r="E1564">
            <v>1</v>
          </cell>
          <cell r="F1564">
            <v>272410.05</v>
          </cell>
          <cell r="G1564">
            <v>272410.05</v>
          </cell>
          <cell r="L1564">
            <v>272410.05</v>
          </cell>
        </row>
        <row r="1565">
          <cell r="A1565" t="str">
            <v>전     선IV  1.6mm</v>
          </cell>
          <cell r="B1565" t="str">
            <v>전     선</v>
          </cell>
          <cell r="C1565" t="str">
            <v>IV  1.6mm</v>
          </cell>
          <cell r="D1565" t="str">
            <v>m</v>
          </cell>
          <cell r="E1565">
            <v>4373</v>
          </cell>
          <cell r="F1565">
            <v>75</v>
          </cell>
          <cell r="G1565">
            <v>327975</v>
          </cell>
          <cell r="L1565">
            <v>327975</v>
          </cell>
        </row>
        <row r="1566">
          <cell r="A1566" t="str">
            <v>전     선IV  2.0mm</v>
          </cell>
          <cell r="B1566" t="str">
            <v>전     선</v>
          </cell>
          <cell r="C1566" t="str">
            <v>IV  2.0mm</v>
          </cell>
          <cell r="D1566" t="str">
            <v>m</v>
          </cell>
          <cell r="E1566">
            <v>10181</v>
          </cell>
          <cell r="F1566">
            <v>109</v>
          </cell>
          <cell r="G1566">
            <v>1109729</v>
          </cell>
          <cell r="L1566">
            <v>1109729</v>
          </cell>
        </row>
        <row r="1567">
          <cell r="A1567" t="str">
            <v>전     선IV  3.5㎟</v>
          </cell>
          <cell r="B1567" t="str">
            <v>전     선</v>
          </cell>
          <cell r="C1567" t="str">
            <v>IV  3.5㎟</v>
          </cell>
          <cell r="D1567" t="str">
            <v>m</v>
          </cell>
          <cell r="E1567">
            <v>203</v>
          </cell>
          <cell r="F1567">
            <v>140</v>
          </cell>
          <cell r="G1567">
            <v>28420</v>
          </cell>
          <cell r="L1567">
            <v>28420</v>
          </cell>
        </row>
        <row r="1568">
          <cell r="A1568" t="str">
            <v>전     선IV  5.5㎟</v>
          </cell>
          <cell r="B1568" t="str">
            <v>전     선</v>
          </cell>
          <cell r="C1568" t="str">
            <v>IV  5.5㎟</v>
          </cell>
          <cell r="D1568" t="str">
            <v>m</v>
          </cell>
          <cell r="E1568">
            <v>650</v>
          </cell>
          <cell r="F1568">
            <v>210</v>
          </cell>
          <cell r="G1568">
            <v>136500</v>
          </cell>
          <cell r="L1568">
            <v>136500</v>
          </cell>
        </row>
        <row r="1569">
          <cell r="A1569" t="str">
            <v>전     선IV  8㎟</v>
          </cell>
          <cell r="B1569" t="str">
            <v>전     선</v>
          </cell>
          <cell r="C1569" t="str">
            <v>IV  8㎟</v>
          </cell>
          <cell r="D1569" t="str">
            <v>m</v>
          </cell>
          <cell r="E1569">
            <v>567</v>
          </cell>
          <cell r="F1569">
            <v>305</v>
          </cell>
          <cell r="G1569">
            <v>172935</v>
          </cell>
          <cell r="L1569">
            <v>172935</v>
          </cell>
        </row>
        <row r="1570">
          <cell r="A1570" t="str">
            <v>전     선IV  14㎟</v>
          </cell>
          <cell r="B1570" t="str">
            <v>전     선</v>
          </cell>
          <cell r="C1570" t="str">
            <v>IV  14㎟</v>
          </cell>
          <cell r="D1570" t="str">
            <v>m</v>
          </cell>
          <cell r="E1570">
            <v>434</v>
          </cell>
          <cell r="F1570">
            <v>556</v>
          </cell>
          <cell r="G1570">
            <v>241304</v>
          </cell>
          <cell r="L1570">
            <v>241304</v>
          </cell>
        </row>
        <row r="1571">
          <cell r="A1571" t="str">
            <v>전     선GV  14㎟</v>
          </cell>
          <cell r="B1571" t="str">
            <v>전     선</v>
          </cell>
          <cell r="C1571" t="str">
            <v>GV  14㎟</v>
          </cell>
          <cell r="D1571" t="str">
            <v>m</v>
          </cell>
          <cell r="E1571">
            <v>55</v>
          </cell>
          <cell r="F1571">
            <v>691</v>
          </cell>
          <cell r="G1571">
            <v>38005</v>
          </cell>
          <cell r="L1571">
            <v>38005</v>
          </cell>
        </row>
        <row r="1572">
          <cell r="A1572" t="str">
            <v>전     선GV  60㎟</v>
          </cell>
          <cell r="B1572" t="str">
            <v>전     선</v>
          </cell>
          <cell r="C1572" t="str">
            <v>GV  60㎟</v>
          </cell>
          <cell r="D1572" t="str">
            <v>m</v>
          </cell>
          <cell r="E1572">
            <v>247</v>
          </cell>
          <cell r="F1572">
            <v>2357</v>
          </cell>
          <cell r="G1572">
            <v>582179</v>
          </cell>
          <cell r="L1572">
            <v>582179</v>
          </cell>
        </row>
        <row r="1573">
          <cell r="A1573" t="str">
            <v>전     선HIV  2.0mm</v>
          </cell>
          <cell r="B1573" t="str">
            <v>전     선</v>
          </cell>
          <cell r="C1573" t="str">
            <v>HIV  2.0mm</v>
          </cell>
          <cell r="D1573" t="str">
            <v>m</v>
          </cell>
          <cell r="E1573">
            <v>1506</v>
          </cell>
          <cell r="F1573">
            <v>113</v>
          </cell>
          <cell r="G1573">
            <v>170178</v>
          </cell>
          <cell r="L1573">
            <v>170178</v>
          </cell>
        </row>
        <row r="1574">
          <cell r="A1574" t="str">
            <v>나 동 선2.0㎟</v>
          </cell>
          <cell r="B1574" t="str">
            <v>나 동 선</v>
          </cell>
          <cell r="C1574" t="str">
            <v>2.0㎟</v>
          </cell>
          <cell r="D1574" t="str">
            <v>m</v>
          </cell>
          <cell r="E1574">
            <v>18</v>
          </cell>
          <cell r="F1574">
            <v>67</v>
          </cell>
          <cell r="G1574">
            <v>1206</v>
          </cell>
          <cell r="L1574">
            <v>1206</v>
          </cell>
        </row>
        <row r="1575">
          <cell r="A1575" t="str">
            <v>크램프 (일반)ST  28C</v>
          </cell>
          <cell r="B1575" t="str">
            <v>크램프 (일반)</v>
          </cell>
          <cell r="C1575" t="str">
            <v>ST  28C</v>
          </cell>
          <cell r="D1575" t="str">
            <v>개</v>
          </cell>
          <cell r="E1575">
            <v>5</v>
          </cell>
          <cell r="F1575">
            <v>100</v>
          </cell>
          <cell r="G1575">
            <v>500</v>
          </cell>
          <cell r="L1575">
            <v>500</v>
          </cell>
        </row>
        <row r="1576">
          <cell r="A1576" t="str">
            <v>크램프 (일반)ST  36C</v>
          </cell>
          <cell r="B1576" t="str">
            <v>크램프 (일반)</v>
          </cell>
          <cell r="C1576" t="str">
            <v>ST  36C</v>
          </cell>
          <cell r="D1576" t="str">
            <v>개</v>
          </cell>
          <cell r="E1576">
            <v>4</v>
          </cell>
          <cell r="F1576">
            <v>118</v>
          </cell>
          <cell r="G1576">
            <v>472</v>
          </cell>
          <cell r="L1576">
            <v>472</v>
          </cell>
        </row>
        <row r="1577">
          <cell r="A1577" t="str">
            <v>크램프 (일반)ST  54C</v>
          </cell>
          <cell r="B1577" t="str">
            <v>크램프 (일반)</v>
          </cell>
          <cell r="C1577" t="str">
            <v>ST  54C</v>
          </cell>
          <cell r="D1577" t="str">
            <v>개</v>
          </cell>
          <cell r="E1577">
            <v>16</v>
          </cell>
          <cell r="F1577">
            <v>160</v>
          </cell>
          <cell r="G1577">
            <v>2560</v>
          </cell>
          <cell r="L1577">
            <v>2560</v>
          </cell>
        </row>
        <row r="1578">
          <cell r="A1578" t="str">
            <v>노말 밴드ST  28C</v>
          </cell>
          <cell r="B1578" t="str">
            <v>노말 밴드</v>
          </cell>
          <cell r="C1578" t="str">
            <v>ST  28C</v>
          </cell>
          <cell r="D1578" t="str">
            <v>개</v>
          </cell>
          <cell r="E1578">
            <v>1</v>
          </cell>
          <cell r="F1578">
            <v>1550</v>
          </cell>
          <cell r="G1578">
            <v>1550</v>
          </cell>
          <cell r="L1578">
            <v>1550</v>
          </cell>
        </row>
        <row r="1579">
          <cell r="A1579" t="str">
            <v>노말 밴드ST  36C</v>
          </cell>
          <cell r="B1579" t="str">
            <v>노말 밴드</v>
          </cell>
          <cell r="C1579" t="str">
            <v>ST  36C</v>
          </cell>
          <cell r="D1579" t="str">
            <v>개</v>
          </cell>
          <cell r="E1579">
            <v>2</v>
          </cell>
          <cell r="F1579">
            <v>2070</v>
          </cell>
          <cell r="G1579">
            <v>4140</v>
          </cell>
          <cell r="L1579">
            <v>4140</v>
          </cell>
        </row>
        <row r="1580">
          <cell r="A1580" t="str">
            <v>노말 밴드PVC 28C</v>
          </cell>
          <cell r="B1580" t="str">
            <v>노말 밴드</v>
          </cell>
          <cell r="C1580" t="str">
            <v>PVC 28C</v>
          </cell>
          <cell r="D1580" t="str">
            <v>개</v>
          </cell>
          <cell r="E1580">
            <v>3</v>
          </cell>
          <cell r="F1580">
            <v>960</v>
          </cell>
          <cell r="G1580">
            <v>2880</v>
          </cell>
          <cell r="L1580">
            <v>2880</v>
          </cell>
        </row>
        <row r="1581">
          <cell r="B1581" t="str">
            <v>접지크램프</v>
          </cell>
          <cell r="C1581" t="str">
            <v>60㎟ (T형)</v>
          </cell>
          <cell r="D1581" t="str">
            <v>개</v>
          </cell>
          <cell r="E1581">
            <v>5</v>
          </cell>
          <cell r="F1581">
            <v>1500</v>
          </cell>
          <cell r="G1581">
            <v>7500</v>
          </cell>
          <cell r="L1581">
            <v>7500</v>
          </cell>
        </row>
        <row r="1582">
          <cell r="B1582" t="str">
            <v>접지크램프</v>
          </cell>
          <cell r="C1582" t="str">
            <v>60㎟ (+형)</v>
          </cell>
          <cell r="D1582" t="str">
            <v>개</v>
          </cell>
          <cell r="E1582">
            <v>2</v>
          </cell>
          <cell r="F1582">
            <v>1500</v>
          </cell>
          <cell r="G1582">
            <v>3000</v>
          </cell>
          <cell r="L1582">
            <v>3000</v>
          </cell>
        </row>
        <row r="1583">
          <cell r="B1583" t="str">
            <v>본딩접지크램프</v>
          </cell>
          <cell r="C1583" t="str">
            <v>28C</v>
          </cell>
          <cell r="D1583" t="str">
            <v>개</v>
          </cell>
          <cell r="E1583">
            <v>6</v>
          </cell>
          <cell r="F1583">
            <v>290</v>
          </cell>
          <cell r="G1583">
            <v>1740</v>
          </cell>
          <cell r="L1583">
            <v>1740</v>
          </cell>
        </row>
        <row r="1584">
          <cell r="B1584" t="str">
            <v>본딩접지크램프</v>
          </cell>
          <cell r="C1584" t="str">
            <v>36C</v>
          </cell>
          <cell r="D1584" t="str">
            <v>개</v>
          </cell>
          <cell r="E1584">
            <v>4</v>
          </cell>
          <cell r="F1584">
            <v>330</v>
          </cell>
          <cell r="G1584">
            <v>1320</v>
          </cell>
          <cell r="L1584">
            <v>1320</v>
          </cell>
        </row>
        <row r="1585">
          <cell r="B1585" t="str">
            <v>본딩접지크램프</v>
          </cell>
          <cell r="C1585" t="str">
            <v>54C</v>
          </cell>
          <cell r="D1585" t="str">
            <v>개</v>
          </cell>
          <cell r="E1585">
            <v>19</v>
          </cell>
          <cell r="F1585">
            <v>650</v>
          </cell>
          <cell r="G1585">
            <v>12350</v>
          </cell>
          <cell r="L1585">
            <v>12350</v>
          </cell>
        </row>
        <row r="1586">
          <cell r="B1586" t="str">
            <v>OUTLET BOX</v>
          </cell>
          <cell r="C1586" t="str">
            <v>SW</v>
          </cell>
          <cell r="D1586" t="str">
            <v>개</v>
          </cell>
          <cell r="E1586">
            <v>281</v>
          </cell>
          <cell r="F1586">
            <v>654</v>
          </cell>
          <cell r="G1586">
            <v>183774</v>
          </cell>
          <cell r="L1586">
            <v>183774</v>
          </cell>
        </row>
        <row r="1587">
          <cell r="B1587" t="str">
            <v>OUTLET BOX</v>
          </cell>
          <cell r="C1587" t="str">
            <v>4각 54mm</v>
          </cell>
          <cell r="D1587" t="str">
            <v>개</v>
          </cell>
          <cell r="E1587">
            <v>251</v>
          </cell>
          <cell r="F1587">
            <v>832</v>
          </cell>
          <cell r="G1587">
            <v>208832</v>
          </cell>
          <cell r="L1587">
            <v>208832</v>
          </cell>
        </row>
        <row r="1588">
          <cell r="B1588" t="str">
            <v>OUTLET BOX</v>
          </cell>
          <cell r="C1588" t="str">
            <v>8각 54mm</v>
          </cell>
          <cell r="D1588" t="str">
            <v>개</v>
          </cell>
          <cell r="E1588">
            <v>576</v>
          </cell>
          <cell r="F1588">
            <v>460</v>
          </cell>
          <cell r="G1588">
            <v>264960</v>
          </cell>
          <cell r="L1588">
            <v>264960</v>
          </cell>
        </row>
        <row r="1589">
          <cell r="B1589" t="str">
            <v>박스커버</v>
          </cell>
          <cell r="C1589" t="str">
            <v>4각</v>
          </cell>
          <cell r="D1589" t="str">
            <v>개</v>
          </cell>
          <cell r="E1589">
            <v>248</v>
          </cell>
          <cell r="F1589">
            <v>150</v>
          </cell>
          <cell r="G1589">
            <v>37200</v>
          </cell>
          <cell r="L1589">
            <v>37200</v>
          </cell>
        </row>
        <row r="1590">
          <cell r="B1590" t="str">
            <v>박스커버</v>
          </cell>
          <cell r="C1590" t="str">
            <v>8각</v>
          </cell>
          <cell r="D1590" t="str">
            <v>개</v>
          </cell>
          <cell r="E1590">
            <v>371</v>
          </cell>
          <cell r="F1590">
            <v>190</v>
          </cell>
          <cell r="G1590">
            <v>70490</v>
          </cell>
          <cell r="L1590">
            <v>70490</v>
          </cell>
        </row>
        <row r="1591">
          <cell r="B1591" t="str">
            <v>노출박스</v>
          </cell>
          <cell r="C1591" t="str">
            <v>200x200x150</v>
          </cell>
          <cell r="D1591" t="str">
            <v>개</v>
          </cell>
          <cell r="E1591">
            <v>12</v>
          </cell>
          <cell r="F1591">
            <v>4460</v>
          </cell>
          <cell r="G1591">
            <v>53520</v>
          </cell>
          <cell r="L1591">
            <v>53520</v>
          </cell>
        </row>
        <row r="1594">
          <cell r="B1594" t="str">
            <v>나) 노 무 비</v>
          </cell>
        </row>
        <row r="1595">
          <cell r="C1595" t="str">
            <v>내 선 전 공</v>
          </cell>
          <cell r="D1595" t="str">
            <v>인</v>
          </cell>
          <cell r="E1595">
            <v>788.88</v>
          </cell>
          <cell r="H1595">
            <v>53401</v>
          </cell>
          <cell r="I1595">
            <v>42126980</v>
          </cell>
          <cell r="L1595">
            <v>42126980</v>
          </cell>
        </row>
        <row r="1597">
          <cell r="B1597" t="str">
            <v>다) 공구손료</v>
          </cell>
        </row>
        <row r="1598">
          <cell r="C1598" t="str">
            <v>내 선 전 공</v>
          </cell>
          <cell r="D1598" t="str">
            <v>인</v>
          </cell>
          <cell r="E1598">
            <v>23.66</v>
          </cell>
          <cell r="J1598">
            <v>53401</v>
          </cell>
          <cell r="K1598">
            <v>1263467</v>
          </cell>
          <cell r="L1598">
            <v>1263467</v>
          </cell>
        </row>
        <row r="1601">
          <cell r="A1601" t="str">
            <v>30신_61</v>
          </cell>
          <cell r="B1601" t="str">
            <v>합    계</v>
          </cell>
          <cell r="G1601">
            <v>5753696.0499999998</v>
          </cell>
          <cell r="I1601">
            <v>42126980</v>
          </cell>
          <cell r="K1601">
            <v>1263467</v>
          </cell>
          <cell r="L1601">
            <v>49144143.049999997</v>
          </cell>
        </row>
      </sheetData>
      <sheetData sheetId="2"/>
      <sheetData sheetId="3"/>
      <sheetData sheetId="4">
        <row r="4">
          <cell r="A4" t="str">
            <v>강제전선관ST 28C</v>
          </cell>
          <cell r="B4" t="str">
            <v>강제전선관</v>
          </cell>
          <cell r="C4" t="str">
            <v>ST 28C</v>
          </cell>
          <cell r="D4" t="str">
            <v>m</v>
          </cell>
          <cell r="E4" t="str">
            <v/>
          </cell>
          <cell r="F4">
            <v>6</v>
          </cell>
          <cell r="G4" t="str">
            <v/>
          </cell>
          <cell r="H4" t="str">
            <v/>
          </cell>
          <cell r="I4" t="str">
            <v/>
          </cell>
          <cell r="J4">
            <v>6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6</v>
          </cell>
          <cell r="O4" t="str">
            <v>전기1-6</v>
          </cell>
        </row>
        <row r="5">
          <cell r="A5" t="str">
            <v>강제전선관ST 54C</v>
          </cell>
          <cell r="B5" t="str">
            <v>강제전선관</v>
          </cell>
          <cell r="C5" t="str">
            <v>ST 54C</v>
          </cell>
          <cell r="D5" t="str">
            <v>m</v>
          </cell>
          <cell r="E5" t="str">
            <v/>
          </cell>
          <cell r="F5">
            <v>33</v>
          </cell>
          <cell r="G5" t="str">
            <v/>
          </cell>
          <cell r="H5" t="str">
            <v/>
          </cell>
          <cell r="I5" t="str">
            <v/>
          </cell>
          <cell r="J5">
            <v>33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36.300000000000004</v>
          </cell>
          <cell r="O5" t="str">
            <v>전기1-6</v>
          </cell>
        </row>
        <row r="6">
          <cell r="A6" t="str">
            <v>경질비닐전선관HI-PVC 16C</v>
          </cell>
          <cell r="B6" t="str">
            <v>경질비닐전선관</v>
          </cell>
          <cell r="C6" t="str">
            <v>HI-PVC 16C</v>
          </cell>
          <cell r="D6" t="str">
            <v>m</v>
          </cell>
          <cell r="E6" t="str">
            <v/>
          </cell>
          <cell r="F6" t="str">
            <v/>
          </cell>
          <cell r="G6">
            <v>1675.5</v>
          </cell>
          <cell r="H6">
            <v>2232.5</v>
          </cell>
          <cell r="I6">
            <v>456.5</v>
          </cell>
          <cell r="J6">
            <v>4364.5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4800.9500000000007</v>
          </cell>
          <cell r="O6" t="str">
            <v>전기1-6</v>
          </cell>
        </row>
        <row r="7">
          <cell r="A7" t="str">
            <v>경질비닐전선관HI-PVC 22C</v>
          </cell>
          <cell r="B7" t="str">
            <v>경질비닐전선관</v>
          </cell>
          <cell r="C7" t="str">
            <v>HI-PVC 22C</v>
          </cell>
          <cell r="D7" t="str">
            <v>m</v>
          </cell>
          <cell r="E7">
            <v>50</v>
          </cell>
          <cell r="F7" t="str">
            <v/>
          </cell>
          <cell r="G7">
            <v>238.5</v>
          </cell>
          <cell r="H7">
            <v>103.5</v>
          </cell>
          <cell r="I7" t="str">
            <v/>
          </cell>
          <cell r="J7">
            <v>392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431.20000000000005</v>
          </cell>
          <cell r="O7" t="str">
            <v>전기1-6</v>
          </cell>
        </row>
        <row r="8">
          <cell r="A8" t="str">
            <v>경질비닐전선관HI-PVC 28C</v>
          </cell>
          <cell r="B8" t="str">
            <v>경질비닐전선관</v>
          </cell>
          <cell r="C8" t="str">
            <v>HI-PVC 28C</v>
          </cell>
          <cell r="D8" t="str">
            <v>m</v>
          </cell>
          <cell r="E8" t="str">
            <v/>
          </cell>
          <cell r="F8">
            <v>112.5</v>
          </cell>
          <cell r="G8" t="str">
            <v/>
          </cell>
          <cell r="H8">
            <v>8.5</v>
          </cell>
          <cell r="I8" t="str">
            <v/>
          </cell>
          <cell r="J8">
            <v>121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133.10000000000002</v>
          </cell>
          <cell r="O8" t="str">
            <v>전기1-6</v>
          </cell>
        </row>
        <row r="9">
          <cell r="A9" t="str">
            <v>경질비닐전선관HI-PVC 36C</v>
          </cell>
          <cell r="B9" t="str">
            <v>경질비닐전선관</v>
          </cell>
          <cell r="C9" t="str">
            <v>HI-PVC 36C</v>
          </cell>
          <cell r="D9" t="str">
            <v>m</v>
          </cell>
          <cell r="E9">
            <v>171</v>
          </cell>
          <cell r="F9">
            <v>15</v>
          </cell>
          <cell r="G9" t="str">
            <v/>
          </cell>
          <cell r="H9" t="str">
            <v/>
          </cell>
          <cell r="I9" t="str">
            <v/>
          </cell>
          <cell r="J9">
            <v>186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204.60000000000002</v>
          </cell>
          <cell r="O9" t="str">
            <v>전기1-6</v>
          </cell>
        </row>
        <row r="10">
          <cell r="A10" t="str">
            <v>경질비닐전선관HI-PVC 42C</v>
          </cell>
          <cell r="B10" t="str">
            <v>경질비닐전선관</v>
          </cell>
          <cell r="C10" t="str">
            <v>HI-PVC 42C</v>
          </cell>
          <cell r="D10" t="str">
            <v>m</v>
          </cell>
          <cell r="E10" t="str">
            <v/>
          </cell>
          <cell r="F10">
            <v>15</v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16.5</v>
          </cell>
          <cell r="O10" t="str">
            <v>전기1-6</v>
          </cell>
        </row>
        <row r="11">
          <cell r="A11" t="str">
            <v>케 이 블6.6kV CV 38㎟/1C</v>
          </cell>
          <cell r="B11" t="str">
            <v>케 이 블</v>
          </cell>
          <cell r="C11" t="str">
            <v>6.6kV CV 38㎟/1C</v>
          </cell>
          <cell r="D11" t="str">
            <v>m</v>
          </cell>
          <cell r="E11">
            <v>42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42</v>
          </cell>
          <cell r="K11" t="str">
            <v>x</v>
          </cell>
          <cell r="L11">
            <v>1.05</v>
          </cell>
          <cell r="M11" t="str">
            <v>=</v>
          </cell>
          <cell r="N11">
            <v>44.1</v>
          </cell>
          <cell r="O11" t="str">
            <v>전기1-6</v>
          </cell>
        </row>
        <row r="12">
          <cell r="A12" t="str">
            <v>케 이 블600V CV 5.5㎟/1C</v>
          </cell>
          <cell r="B12" t="str">
            <v>케 이 블</v>
          </cell>
          <cell r="C12" t="str">
            <v>600V CV 5.5㎟/1C</v>
          </cell>
          <cell r="D12" t="str">
            <v>m</v>
          </cell>
          <cell r="E12" t="str">
            <v/>
          </cell>
          <cell r="F12">
            <v>740</v>
          </cell>
          <cell r="G12" t="str">
            <v/>
          </cell>
          <cell r="H12" t="str">
            <v/>
          </cell>
          <cell r="I12" t="str">
            <v/>
          </cell>
          <cell r="J12">
            <v>740</v>
          </cell>
          <cell r="K12" t="str">
            <v>x</v>
          </cell>
          <cell r="L12">
            <v>1.05</v>
          </cell>
          <cell r="M12" t="str">
            <v>=</v>
          </cell>
          <cell r="N12">
            <v>777</v>
          </cell>
          <cell r="O12" t="str">
            <v>전기1-6</v>
          </cell>
        </row>
        <row r="13">
          <cell r="A13" t="str">
            <v>케 이 블600V CV 14㎟/1C</v>
          </cell>
          <cell r="B13" t="str">
            <v>케 이 블</v>
          </cell>
          <cell r="C13" t="str">
            <v>600V CV 14㎟/1C</v>
          </cell>
          <cell r="D13" t="str">
            <v>m</v>
          </cell>
          <cell r="E13" t="str">
            <v/>
          </cell>
          <cell r="F13">
            <v>628</v>
          </cell>
          <cell r="G13" t="str">
            <v/>
          </cell>
          <cell r="H13" t="str">
            <v/>
          </cell>
          <cell r="I13" t="str">
            <v/>
          </cell>
          <cell r="J13">
            <v>628</v>
          </cell>
          <cell r="K13" t="str">
            <v>x</v>
          </cell>
          <cell r="L13">
            <v>1.05</v>
          </cell>
          <cell r="M13" t="str">
            <v>=</v>
          </cell>
          <cell r="N13">
            <v>659.4</v>
          </cell>
          <cell r="O13" t="str">
            <v>전기1-6</v>
          </cell>
        </row>
        <row r="14">
          <cell r="A14" t="str">
            <v>케 이 블600V CV 22㎟/1C</v>
          </cell>
          <cell r="B14" t="str">
            <v>케 이 블</v>
          </cell>
          <cell r="C14" t="str">
            <v>600V CV 22㎟/1C</v>
          </cell>
          <cell r="D14" t="str">
            <v>m</v>
          </cell>
          <cell r="E14" t="str">
            <v/>
          </cell>
          <cell r="F14">
            <v>45</v>
          </cell>
          <cell r="G14" t="str">
            <v/>
          </cell>
          <cell r="H14" t="str">
            <v/>
          </cell>
          <cell r="I14" t="str">
            <v/>
          </cell>
          <cell r="J14">
            <v>45</v>
          </cell>
          <cell r="K14" t="str">
            <v>x</v>
          </cell>
          <cell r="L14">
            <v>1.05</v>
          </cell>
          <cell r="M14" t="str">
            <v>=</v>
          </cell>
          <cell r="N14">
            <v>47.25</v>
          </cell>
          <cell r="O14" t="str">
            <v>전기1-6</v>
          </cell>
        </row>
        <row r="15">
          <cell r="A15" t="str">
            <v>케 이 블600V CV 38㎟/1C</v>
          </cell>
          <cell r="B15" t="str">
            <v>케 이 블</v>
          </cell>
          <cell r="C15" t="str">
            <v>600V CV 38㎟/1C</v>
          </cell>
          <cell r="D15" t="str">
            <v>m</v>
          </cell>
          <cell r="E15" t="str">
            <v/>
          </cell>
          <cell r="F15">
            <v>2205</v>
          </cell>
          <cell r="G15" t="str">
            <v/>
          </cell>
          <cell r="H15" t="str">
            <v/>
          </cell>
          <cell r="I15" t="str">
            <v/>
          </cell>
          <cell r="J15">
            <v>2205</v>
          </cell>
          <cell r="K15" t="str">
            <v>x</v>
          </cell>
          <cell r="L15">
            <v>1.05</v>
          </cell>
          <cell r="M15" t="str">
            <v>=</v>
          </cell>
          <cell r="N15">
            <v>2315.25</v>
          </cell>
          <cell r="O15" t="str">
            <v>전기1-6</v>
          </cell>
        </row>
        <row r="16">
          <cell r="A16" t="str">
            <v>케 이 블600V CV 60㎟/1C</v>
          </cell>
          <cell r="B16" t="str">
            <v>케 이 블</v>
          </cell>
          <cell r="C16" t="str">
            <v>600V CV 60㎟/1C</v>
          </cell>
          <cell r="D16" t="str">
            <v>m</v>
          </cell>
          <cell r="E16">
            <v>36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36</v>
          </cell>
          <cell r="K16" t="str">
            <v>x</v>
          </cell>
          <cell r="L16">
            <v>1.05</v>
          </cell>
          <cell r="M16" t="str">
            <v>=</v>
          </cell>
          <cell r="N16">
            <v>37.800000000000004</v>
          </cell>
          <cell r="O16" t="str">
            <v>전기1-6</v>
          </cell>
        </row>
        <row r="17">
          <cell r="A17" t="str">
            <v>케 이 블600V CV 150㎟/1C</v>
          </cell>
          <cell r="B17" t="str">
            <v>케 이 블</v>
          </cell>
          <cell r="C17" t="str">
            <v>600V CV 150㎟/1C</v>
          </cell>
          <cell r="D17" t="str">
            <v>m</v>
          </cell>
          <cell r="E17">
            <v>40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40</v>
          </cell>
          <cell r="K17" t="str">
            <v>x</v>
          </cell>
          <cell r="L17">
            <v>1.05</v>
          </cell>
          <cell r="M17" t="str">
            <v>=</v>
          </cell>
          <cell r="N17">
            <v>42</v>
          </cell>
          <cell r="O17" t="str">
            <v>전기1-6</v>
          </cell>
        </row>
        <row r="18">
          <cell r="A18" t="str">
            <v>케 이 블600V CV 200㎟/1C</v>
          </cell>
          <cell r="B18" t="str">
            <v>케 이 블</v>
          </cell>
          <cell r="C18" t="str">
            <v>600V CV 200㎟/1C</v>
          </cell>
          <cell r="D18" t="str">
            <v>m</v>
          </cell>
          <cell r="E18">
            <v>18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  <cell r="K18" t="str">
            <v>x</v>
          </cell>
          <cell r="L18">
            <v>1.05</v>
          </cell>
          <cell r="M18" t="str">
            <v>=</v>
          </cell>
          <cell r="N18">
            <v>18.900000000000002</v>
          </cell>
          <cell r="O18" t="str">
            <v>전기1-6</v>
          </cell>
        </row>
        <row r="19">
          <cell r="A19" t="str">
            <v>케 이 블600V CV 250㎟/1C</v>
          </cell>
          <cell r="B19" t="str">
            <v>케 이 블</v>
          </cell>
          <cell r="C19" t="str">
            <v>600V CV 250㎟/1C</v>
          </cell>
          <cell r="D19" t="str">
            <v>m</v>
          </cell>
          <cell r="E19">
            <v>60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60</v>
          </cell>
          <cell r="K19" t="str">
            <v>x</v>
          </cell>
          <cell r="L19">
            <v>1.05</v>
          </cell>
          <cell r="M19" t="str">
            <v>=</v>
          </cell>
          <cell r="N19">
            <v>63</v>
          </cell>
          <cell r="O19" t="str">
            <v>전기1-6</v>
          </cell>
        </row>
        <row r="20">
          <cell r="A20" t="str">
            <v>케 이 블FR-8 38㎟/1C</v>
          </cell>
          <cell r="B20" t="str">
            <v>케 이 블</v>
          </cell>
          <cell r="C20" t="str">
            <v>FR-8 38㎟/1C</v>
          </cell>
          <cell r="D20" t="str">
            <v>m</v>
          </cell>
          <cell r="E20" t="str">
            <v/>
          </cell>
          <cell r="F20">
            <v>260</v>
          </cell>
          <cell r="G20" t="str">
            <v/>
          </cell>
          <cell r="H20" t="str">
            <v/>
          </cell>
          <cell r="I20" t="str">
            <v/>
          </cell>
          <cell r="J20">
            <v>260</v>
          </cell>
          <cell r="K20" t="str">
            <v>x</v>
          </cell>
          <cell r="L20">
            <v>1.05</v>
          </cell>
          <cell r="M20" t="str">
            <v>=</v>
          </cell>
          <cell r="N20">
            <v>273</v>
          </cell>
          <cell r="O20" t="str">
            <v>전기1-6</v>
          </cell>
        </row>
        <row r="21">
          <cell r="A21" t="str">
            <v>전     선IV  1.6mm</v>
          </cell>
          <cell r="B21" t="str">
            <v>전     선</v>
          </cell>
          <cell r="C21" t="str">
            <v>IV  1.6mm</v>
          </cell>
          <cell r="D21" t="str">
            <v>m</v>
          </cell>
          <cell r="E21" t="str">
            <v/>
          </cell>
          <cell r="F21" t="str">
            <v/>
          </cell>
          <cell r="G21">
            <v>1914</v>
          </cell>
          <cell r="H21">
            <v>2062</v>
          </cell>
          <cell r="I21" t="str">
            <v/>
          </cell>
          <cell r="J21">
            <v>3976</v>
          </cell>
          <cell r="K21" t="str">
            <v>x</v>
          </cell>
          <cell r="L21">
            <v>1.1000000000000001</v>
          </cell>
          <cell r="M21" t="str">
            <v>=</v>
          </cell>
          <cell r="N21">
            <v>4373.6000000000004</v>
          </cell>
          <cell r="O21" t="str">
            <v>전기1-6</v>
          </cell>
        </row>
        <row r="22">
          <cell r="A22" t="str">
            <v>전     선IV  2.0mm</v>
          </cell>
          <cell r="B22" t="str">
            <v>전     선</v>
          </cell>
          <cell r="C22" t="str">
            <v>IV  2.0mm</v>
          </cell>
          <cell r="D22" t="str">
            <v>m</v>
          </cell>
          <cell r="E22" t="str">
            <v/>
          </cell>
          <cell r="F22" t="str">
            <v/>
          </cell>
          <cell r="G22">
            <v>4806</v>
          </cell>
          <cell r="H22">
            <v>4449.5</v>
          </cell>
          <cell r="I22" t="str">
            <v/>
          </cell>
          <cell r="J22">
            <v>9255.5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10181.050000000001</v>
          </cell>
          <cell r="O22" t="str">
            <v>전기1-6</v>
          </cell>
        </row>
        <row r="23">
          <cell r="A23" t="str">
            <v>전     선IV  3.5㎟</v>
          </cell>
          <cell r="B23" t="str">
            <v>전     선</v>
          </cell>
          <cell r="C23" t="str">
            <v>IV  3.5㎟</v>
          </cell>
          <cell r="D23" t="str">
            <v>m</v>
          </cell>
          <cell r="E23" t="str">
            <v/>
          </cell>
          <cell r="F23">
            <v>185</v>
          </cell>
          <cell r="G23" t="str">
            <v/>
          </cell>
          <cell r="H23" t="str">
            <v/>
          </cell>
          <cell r="I23" t="str">
            <v/>
          </cell>
          <cell r="J23">
            <v>185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203.50000000000003</v>
          </cell>
          <cell r="O23" t="str">
            <v>전기1-6</v>
          </cell>
        </row>
        <row r="24">
          <cell r="A24" t="str">
            <v>전     선IV  5.5㎟</v>
          </cell>
          <cell r="B24" t="str">
            <v>전     선</v>
          </cell>
          <cell r="C24" t="str">
            <v>IV  5.5㎟</v>
          </cell>
          <cell r="D24" t="str">
            <v>m</v>
          </cell>
          <cell r="E24" t="str">
            <v/>
          </cell>
          <cell r="F24" t="str">
            <v/>
          </cell>
          <cell r="G24" t="str">
            <v/>
          </cell>
          <cell r="H24">
            <v>591.5</v>
          </cell>
          <cell r="I24" t="str">
            <v/>
          </cell>
          <cell r="J24">
            <v>591.5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650.65000000000009</v>
          </cell>
          <cell r="O24" t="str">
            <v>전기1-6</v>
          </cell>
        </row>
        <row r="25">
          <cell r="A25" t="str">
            <v>전     선IV  8㎟</v>
          </cell>
          <cell r="B25" t="str">
            <v>전     선</v>
          </cell>
          <cell r="C25" t="str">
            <v>IV  8㎟</v>
          </cell>
          <cell r="D25" t="str">
            <v>m</v>
          </cell>
          <cell r="E25" t="str">
            <v/>
          </cell>
          <cell r="F25">
            <v>472</v>
          </cell>
          <cell r="G25" t="str">
            <v/>
          </cell>
          <cell r="H25">
            <v>44</v>
          </cell>
          <cell r="I25" t="str">
            <v/>
          </cell>
          <cell r="J25">
            <v>516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567.6</v>
          </cell>
          <cell r="O25" t="str">
            <v>전기1-6</v>
          </cell>
        </row>
        <row r="26">
          <cell r="A26" t="str">
            <v>전     선IV  14㎟</v>
          </cell>
          <cell r="B26" t="str">
            <v>전     선</v>
          </cell>
          <cell r="C26" t="str">
            <v>IV  14㎟</v>
          </cell>
          <cell r="D26" t="str">
            <v>m</v>
          </cell>
          <cell r="E26" t="str">
            <v/>
          </cell>
          <cell r="F26">
            <v>395</v>
          </cell>
          <cell r="G26" t="str">
            <v/>
          </cell>
          <cell r="H26" t="str">
            <v/>
          </cell>
          <cell r="I26" t="str">
            <v/>
          </cell>
          <cell r="J26">
            <v>395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434.50000000000006</v>
          </cell>
          <cell r="O26" t="str">
            <v>전기1-6</v>
          </cell>
        </row>
        <row r="27">
          <cell r="A27" t="str">
            <v>전     선GV  14㎟</v>
          </cell>
          <cell r="B27" t="str">
            <v>전     선</v>
          </cell>
          <cell r="C27" t="str">
            <v>GV  14㎟</v>
          </cell>
          <cell r="D27" t="str">
            <v>m</v>
          </cell>
          <cell r="E27">
            <v>50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50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55.000000000000007</v>
          </cell>
          <cell r="O27" t="str">
            <v>전기1-6</v>
          </cell>
        </row>
        <row r="28">
          <cell r="A28" t="str">
            <v>전     선GV  60㎟</v>
          </cell>
          <cell r="B28" t="str">
            <v>전     선</v>
          </cell>
          <cell r="C28" t="str">
            <v>GV  60㎟</v>
          </cell>
          <cell r="D28" t="str">
            <v>m</v>
          </cell>
          <cell r="E28">
            <v>225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225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247.50000000000003</v>
          </cell>
          <cell r="O28" t="str">
            <v>전기1-6</v>
          </cell>
        </row>
        <row r="29">
          <cell r="A29" t="str">
            <v>전     선HIV  2.0mm</v>
          </cell>
          <cell r="B29" t="str">
            <v>전     선</v>
          </cell>
          <cell r="C29" t="str">
            <v>HIV  2.0mm</v>
          </cell>
          <cell r="D29" t="str">
            <v>m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1369.5</v>
          </cell>
          <cell r="J29">
            <v>1369.5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1506.45</v>
          </cell>
          <cell r="O29" t="str">
            <v>전기1-6</v>
          </cell>
        </row>
        <row r="30">
          <cell r="A30" t="str">
            <v>나 동 선2.0㎟</v>
          </cell>
          <cell r="B30" t="str">
            <v>나 동 선</v>
          </cell>
          <cell r="C30" t="str">
            <v>2.0㎟</v>
          </cell>
          <cell r="D30" t="str">
            <v>m</v>
          </cell>
          <cell r="E30" t="str">
            <v/>
          </cell>
          <cell r="F30">
            <v>17</v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18.700000000000003</v>
          </cell>
          <cell r="O30" t="str">
            <v>전기1-6</v>
          </cell>
        </row>
        <row r="31">
          <cell r="A31" t="str">
            <v>케이블헤드(옥내용)6.6kV 14㎟/1C(3상분)</v>
          </cell>
          <cell r="B31" t="str">
            <v>케이블헤드(옥내용)</v>
          </cell>
          <cell r="C31" t="str">
            <v>6.6kV 14㎟/1C(3상분)</v>
          </cell>
          <cell r="D31" t="str">
            <v>KIT</v>
          </cell>
          <cell r="E31">
            <v>2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</v>
          </cell>
          <cell r="K31" t="str">
            <v>x</v>
          </cell>
          <cell r="L31">
            <v>1</v>
          </cell>
          <cell r="M31" t="str">
            <v>=</v>
          </cell>
          <cell r="N31">
            <v>2</v>
          </cell>
          <cell r="O31" t="str">
            <v>전기1-6</v>
          </cell>
        </row>
        <row r="32">
          <cell r="A32" t="str">
            <v>케이블헤드(옥내용)6.6kV 38㎟/1C(3상분)</v>
          </cell>
          <cell r="B32" t="str">
            <v>케이블헤드(옥내용)</v>
          </cell>
          <cell r="C32" t="str">
            <v>6.6kV 38㎟/1C(3상분)</v>
          </cell>
          <cell r="D32" t="str">
            <v>KIT</v>
          </cell>
          <cell r="E32">
            <v>9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</v>
          </cell>
          <cell r="K32" t="str">
            <v>x</v>
          </cell>
          <cell r="L32">
            <v>1</v>
          </cell>
          <cell r="M32" t="str">
            <v>=</v>
          </cell>
          <cell r="N32">
            <v>9</v>
          </cell>
          <cell r="O32" t="str">
            <v>전기1-6</v>
          </cell>
        </row>
        <row r="33">
          <cell r="A33" t="str">
            <v>케이블헤드(옥내용)6.6kV 60㎟/1C(3상분)</v>
          </cell>
          <cell r="B33" t="str">
            <v>케이블헤드(옥내용)</v>
          </cell>
          <cell r="C33" t="str">
            <v>6.6kV 60㎟/1C(3상분)</v>
          </cell>
          <cell r="D33" t="str">
            <v>KIT</v>
          </cell>
          <cell r="E33">
            <v>2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</v>
          </cell>
          <cell r="K33" t="str">
            <v>x</v>
          </cell>
          <cell r="L33">
            <v>1</v>
          </cell>
          <cell r="M33" t="str">
            <v>=</v>
          </cell>
          <cell r="N33">
            <v>2</v>
          </cell>
          <cell r="O33" t="str">
            <v>전기1-6</v>
          </cell>
        </row>
        <row r="34">
          <cell r="A34" t="str">
            <v>압착단자14㎟</v>
          </cell>
          <cell r="B34" t="str">
            <v>압착단자</v>
          </cell>
          <cell r="C34" t="str">
            <v>14㎟</v>
          </cell>
          <cell r="D34" t="str">
            <v>EA</v>
          </cell>
          <cell r="E34">
            <v>1</v>
          </cell>
          <cell r="F34">
            <v>60</v>
          </cell>
          <cell r="G34" t="str">
            <v/>
          </cell>
          <cell r="H34" t="str">
            <v/>
          </cell>
          <cell r="I34" t="str">
            <v/>
          </cell>
          <cell r="J34">
            <v>61</v>
          </cell>
          <cell r="K34" t="str">
            <v>x</v>
          </cell>
          <cell r="L34">
            <v>1</v>
          </cell>
          <cell r="M34" t="str">
            <v>=</v>
          </cell>
          <cell r="N34">
            <v>61</v>
          </cell>
          <cell r="O34" t="str">
            <v>전기1-6</v>
          </cell>
        </row>
        <row r="35">
          <cell r="A35" t="str">
            <v>압착단자22㎟</v>
          </cell>
          <cell r="B35" t="str">
            <v>압착단자</v>
          </cell>
          <cell r="C35" t="str">
            <v>22㎟</v>
          </cell>
          <cell r="D35" t="str">
            <v>EA</v>
          </cell>
          <cell r="E35" t="str">
            <v/>
          </cell>
          <cell r="F35">
            <v>18</v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  <cell r="K35" t="str">
            <v>x</v>
          </cell>
          <cell r="L35">
            <v>1</v>
          </cell>
          <cell r="M35" t="str">
            <v>=</v>
          </cell>
          <cell r="N35">
            <v>18</v>
          </cell>
          <cell r="O35" t="str">
            <v>전기1-6</v>
          </cell>
        </row>
        <row r="36">
          <cell r="A36" t="str">
            <v>압착단자38㎟</v>
          </cell>
          <cell r="B36" t="str">
            <v>압착단자</v>
          </cell>
          <cell r="C36" t="str">
            <v>38㎟</v>
          </cell>
          <cell r="D36" t="str">
            <v>EA</v>
          </cell>
          <cell r="E36" t="str">
            <v/>
          </cell>
          <cell r="F36">
            <v>50</v>
          </cell>
          <cell r="G36" t="str">
            <v/>
          </cell>
          <cell r="H36" t="str">
            <v/>
          </cell>
          <cell r="I36" t="str">
            <v/>
          </cell>
          <cell r="J36">
            <v>50</v>
          </cell>
          <cell r="K36" t="str">
            <v>x</v>
          </cell>
          <cell r="L36">
            <v>1</v>
          </cell>
          <cell r="M36" t="str">
            <v>=</v>
          </cell>
          <cell r="N36">
            <v>50</v>
          </cell>
          <cell r="O36" t="str">
            <v>전기1-6</v>
          </cell>
        </row>
        <row r="37">
          <cell r="A37" t="str">
            <v>압착단자60㎟</v>
          </cell>
          <cell r="B37" t="str">
            <v>압착단자</v>
          </cell>
          <cell r="C37" t="str">
            <v>60㎟</v>
          </cell>
          <cell r="D37" t="str">
            <v>EA</v>
          </cell>
          <cell r="E37">
            <v>9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9</v>
          </cell>
          <cell r="K37" t="str">
            <v>x</v>
          </cell>
          <cell r="L37">
            <v>1</v>
          </cell>
          <cell r="M37" t="str">
            <v>=</v>
          </cell>
          <cell r="N37">
            <v>9</v>
          </cell>
          <cell r="O37" t="str">
            <v>전기1-6</v>
          </cell>
        </row>
        <row r="38">
          <cell r="A38" t="str">
            <v>동관단자60㎟</v>
          </cell>
          <cell r="B38" t="str">
            <v>동관단자</v>
          </cell>
          <cell r="C38" t="str">
            <v>60㎟</v>
          </cell>
          <cell r="D38" t="str">
            <v>EA</v>
          </cell>
          <cell r="E38">
            <v>8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8</v>
          </cell>
          <cell r="K38" t="str">
            <v>x</v>
          </cell>
          <cell r="L38">
            <v>1</v>
          </cell>
          <cell r="M38" t="str">
            <v>=</v>
          </cell>
          <cell r="N38">
            <v>8</v>
          </cell>
          <cell r="O38" t="str">
            <v>전기1-6</v>
          </cell>
        </row>
        <row r="39">
          <cell r="A39" t="str">
            <v>동관단자200㎟</v>
          </cell>
          <cell r="B39" t="str">
            <v>동관단자</v>
          </cell>
          <cell r="C39" t="str">
            <v>200㎟</v>
          </cell>
          <cell r="D39" t="str">
            <v>EA</v>
          </cell>
          <cell r="E39">
            <v>6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6</v>
          </cell>
          <cell r="K39" t="str">
            <v>x</v>
          </cell>
          <cell r="L39">
            <v>1</v>
          </cell>
          <cell r="M39" t="str">
            <v>=</v>
          </cell>
          <cell r="N39">
            <v>6</v>
          </cell>
          <cell r="O39" t="str">
            <v>전기1-6</v>
          </cell>
        </row>
        <row r="40">
          <cell r="A40" t="str">
            <v>동관단자250㎟</v>
          </cell>
          <cell r="B40" t="str">
            <v>동관단자</v>
          </cell>
          <cell r="C40" t="str">
            <v>250㎟</v>
          </cell>
          <cell r="D40" t="str">
            <v>EA</v>
          </cell>
          <cell r="E40">
            <v>14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  <cell r="K40" t="str">
            <v>x</v>
          </cell>
          <cell r="L40">
            <v>1</v>
          </cell>
          <cell r="M40" t="str">
            <v>=</v>
          </cell>
          <cell r="N40">
            <v>14</v>
          </cell>
          <cell r="O40" t="str">
            <v>전기1-6</v>
          </cell>
        </row>
        <row r="41">
          <cell r="A41" t="str">
            <v>접지크램프60㎟ (T형)</v>
          </cell>
          <cell r="B41" t="str">
            <v>접지크램프</v>
          </cell>
          <cell r="C41" t="str">
            <v>60㎟ (T형)</v>
          </cell>
          <cell r="D41" t="str">
            <v>EA</v>
          </cell>
          <cell r="E41">
            <v>5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5</v>
          </cell>
          <cell r="K41" t="str">
            <v>x</v>
          </cell>
          <cell r="L41">
            <v>1</v>
          </cell>
          <cell r="M41" t="str">
            <v>=</v>
          </cell>
          <cell r="N41">
            <v>5</v>
          </cell>
          <cell r="O41" t="str">
            <v>전기1-6</v>
          </cell>
        </row>
        <row r="42">
          <cell r="A42" t="str">
            <v>접지크램프60㎟ (+형)</v>
          </cell>
          <cell r="B42" t="str">
            <v>접지크램프</v>
          </cell>
          <cell r="C42" t="str">
            <v>60㎟ (+형)</v>
          </cell>
          <cell r="D42" t="str">
            <v>EA</v>
          </cell>
          <cell r="E42">
            <v>2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</v>
          </cell>
          <cell r="K42" t="str">
            <v>x</v>
          </cell>
          <cell r="L42">
            <v>1</v>
          </cell>
          <cell r="M42" t="str">
            <v>=</v>
          </cell>
          <cell r="N42">
            <v>2</v>
          </cell>
          <cell r="O42" t="str">
            <v>전기1-6</v>
          </cell>
        </row>
        <row r="43">
          <cell r="A43" t="str">
            <v>접지장치3종</v>
          </cell>
          <cell r="B43" t="str">
            <v>접지장치</v>
          </cell>
          <cell r="C43" t="str">
            <v>3종</v>
          </cell>
          <cell r="D43" t="str">
            <v>개소</v>
          </cell>
          <cell r="E43" t="str">
            <v/>
          </cell>
          <cell r="F43" t="str">
            <v/>
          </cell>
          <cell r="G43" t="str">
            <v/>
          </cell>
          <cell r="H43">
            <v>1</v>
          </cell>
          <cell r="I43" t="str">
            <v/>
          </cell>
          <cell r="J43">
            <v>1</v>
          </cell>
          <cell r="K43" t="str">
            <v>x</v>
          </cell>
          <cell r="L43">
            <v>1</v>
          </cell>
          <cell r="M43" t="str">
            <v>=</v>
          </cell>
          <cell r="N43">
            <v>1</v>
          </cell>
          <cell r="O43" t="str">
            <v>전기1-6</v>
          </cell>
        </row>
        <row r="44">
          <cell r="A44" t="str">
            <v>접지장치1종</v>
          </cell>
          <cell r="B44" t="str">
            <v>접지장치</v>
          </cell>
          <cell r="C44" t="str">
            <v>1종</v>
          </cell>
          <cell r="D44" t="str">
            <v>개소</v>
          </cell>
          <cell r="E44">
            <v>2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</v>
          </cell>
          <cell r="K44" t="str">
            <v>x</v>
          </cell>
          <cell r="L44">
            <v>1</v>
          </cell>
          <cell r="M44" t="str">
            <v>=</v>
          </cell>
          <cell r="N44">
            <v>2</v>
          </cell>
          <cell r="O44" t="str">
            <v>전기1-6</v>
          </cell>
        </row>
        <row r="45">
          <cell r="A45" t="str">
            <v>접지장치2종</v>
          </cell>
          <cell r="B45" t="str">
            <v>접지장치</v>
          </cell>
          <cell r="C45" t="str">
            <v>2종</v>
          </cell>
          <cell r="D45" t="str">
            <v>개소</v>
          </cell>
          <cell r="E45">
            <v>1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</v>
          </cell>
          <cell r="K45" t="str">
            <v>x</v>
          </cell>
          <cell r="L45">
            <v>1</v>
          </cell>
          <cell r="M45" t="str">
            <v>=</v>
          </cell>
          <cell r="N45">
            <v>1</v>
          </cell>
          <cell r="O45" t="str">
            <v>전기1-6</v>
          </cell>
        </row>
        <row r="46">
          <cell r="A46" t="str">
            <v>접지장치TEST</v>
          </cell>
          <cell r="B46" t="str">
            <v>접지장치</v>
          </cell>
          <cell r="C46" t="str">
            <v>TEST</v>
          </cell>
          <cell r="D46" t="str">
            <v>개소</v>
          </cell>
          <cell r="E46">
            <v>1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</v>
          </cell>
          <cell r="K46" t="str">
            <v>x</v>
          </cell>
          <cell r="L46">
            <v>1</v>
          </cell>
          <cell r="M46" t="str">
            <v>=</v>
          </cell>
          <cell r="N46">
            <v>1</v>
          </cell>
          <cell r="O46" t="str">
            <v>전기1-6</v>
          </cell>
        </row>
        <row r="47">
          <cell r="A47" t="str">
            <v>노말 밴드PVC 28C</v>
          </cell>
          <cell r="B47" t="str">
            <v>노말 밴드</v>
          </cell>
          <cell r="C47" t="str">
            <v>PVC 28C</v>
          </cell>
          <cell r="D47" t="str">
            <v>EA</v>
          </cell>
          <cell r="E47" t="str">
            <v/>
          </cell>
          <cell r="F47" t="str">
            <v/>
          </cell>
          <cell r="G47" t="str">
            <v/>
          </cell>
          <cell r="H47">
            <v>3</v>
          </cell>
          <cell r="I47" t="str">
            <v/>
          </cell>
          <cell r="J47">
            <v>3</v>
          </cell>
          <cell r="K47" t="str">
            <v>x</v>
          </cell>
          <cell r="L47">
            <v>1</v>
          </cell>
          <cell r="M47" t="str">
            <v>=</v>
          </cell>
          <cell r="N47">
            <v>3</v>
          </cell>
          <cell r="O47" t="str">
            <v>전기1-6</v>
          </cell>
        </row>
        <row r="48">
          <cell r="A48" t="str">
            <v>노말 밴드ST  28C</v>
          </cell>
          <cell r="B48" t="str">
            <v>노말 밴드</v>
          </cell>
          <cell r="C48" t="str">
            <v>ST  28C</v>
          </cell>
          <cell r="D48" t="str">
            <v>EA</v>
          </cell>
          <cell r="E48" t="str">
            <v/>
          </cell>
          <cell r="F48">
            <v>1</v>
          </cell>
          <cell r="G48" t="str">
            <v/>
          </cell>
          <cell r="H48" t="str">
            <v/>
          </cell>
          <cell r="I48" t="str">
            <v/>
          </cell>
          <cell r="J48">
            <v>1</v>
          </cell>
          <cell r="K48" t="str">
            <v>x</v>
          </cell>
          <cell r="L48">
            <v>1</v>
          </cell>
          <cell r="M48" t="str">
            <v>=</v>
          </cell>
          <cell r="N48">
            <v>1</v>
          </cell>
          <cell r="O48" t="str">
            <v>전기1-6</v>
          </cell>
        </row>
        <row r="49">
          <cell r="A49" t="str">
            <v>노말 밴드ST  36C</v>
          </cell>
          <cell r="B49" t="str">
            <v>노말 밴드</v>
          </cell>
          <cell r="C49" t="str">
            <v>ST  36C</v>
          </cell>
          <cell r="D49" t="str">
            <v>EA</v>
          </cell>
          <cell r="E49" t="str">
            <v/>
          </cell>
          <cell r="F49">
            <v>2</v>
          </cell>
          <cell r="G49" t="str">
            <v/>
          </cell>
          <cell r="H49" t="str">
            <v/>
          </cell>
          <cell r="I49" t="str">
            <v/>
          </cell>
          <cell r="J49">
            <v>2</v>
          </cell>
          <cell r="K49" t="str">
            <v>x</v>
          </cell>
          <cell r="L49">
            <v>1</v>
          </cell>
          <cell r="M49" t="str">
            <v>=</v>
          </cell>
          <cell r="N49">
            <v>2</v>
          </cell>
          <cell r="O49" t="str">
            <v>전기1-6</v>
          </cell>
        </row>
        <row r="50">
          <cell r="A50" t="str">
            <v>크램프 (일반)ST  28C</v>
          </cell>
          <cell r="B50" t="str">
            <v>크램프 (일반)</v>
          </cell>
          <cell r="C50" t="str">
            <v>ST  28C</v>
          </cell>
          <cell r="D50" t="str">
            <v>EA</v>
          </cell>
          <cell r="E50" t="str">
            <v/>
          </cell>
          <cell r="F50">
            <v>5</v>
          </cell>
          <cell r="G50" t="str">
            <v/>
          </cell>
          <cell r="H50" t="str">
            <v/>
          </cell>
          <cell r="I50" t="str">
            <v/>
          </cell>
          <cell r="J50">
            <v>5</v>
          </cell>
          <cell r="K50" t="str">
            <v>x</v>
          </cell>
          <cell r="L50">
            <v>1</v>
          </cell>
          <cell r="M50" t="str">
            <v>=</v>
          </cell>
          <cell r="N50">
            <v>5</v>
          </cell>
          <cell r="O50" t="str">
            <v>전기1-6</v>
          </cell>
        </row>
        <row r="51">
          <cell r="A51" t="str">
            <v>크램프 (일반)ST  36C</v>
          </cell>
          <cell r="B51" t="str">
            <v>크램프 (일반)</v>
          </cell>
          <cell r="C51" t="str">
            <v>ST  36C</v>
          </cell>
          <cell r="D51" t="str">
            <v>EA</v>
          </cell>
          <cell r="E51" t="str">
            <v/>
          </cell>
          <cell r="F51">
            <v>4</v>
          </cell>
          <cell r="G51" t="str">
            <v/>
          </cell>
          <cell r="H51" t="str">
            <v/>
          </cell>
          <cell r="I51" t="str">
            <v/>
          </cell>
          <cell r="J51">
            <v>4</v>
          </cell>
          <cell r="K51" t="str">
            <v>x</v>
          </cell>
          <cell r="L51">
            <v>1</v>
          </cell>
          <cell r="M51" t="str">
            <v>=</v>
          </cell>
          <cell r="N51">
            <v>4</v>
          </cell>
          <cell r="O51" t="str">
            <v>전기1-6</v>
          </cell>
        </row>
        <row r="52">
          <cell r="A52" t="str">
            <v>크램프 (일반)ST  54C</v>
          </cell>
          <cell r="B52" t="str">
            <v>크램프 (일반)</v>
          </cell>
          <cell r="C52" t="str">
            <v>ST  54C</v>
          </cell>
          <cell r="D52" t="str">
            <v>EA</v>
          </cell>
          <cell r="E52" t="str">
            <v/>
          </cell>
          <cell r="F52">
            <v>16</v>
          </cell>
          <cell r="G52" t="str">
            <v/>
          </cell>
          <cell r="H52" t="str">
            <v/>
          </cell>
          <cell r="I52" t="str">
            <v/>
          </cell>
          <cell r="J52">
            <v>16</v>
          </cell>
          <cell r="K52" t="str">
            <v>x</v>
          </cell>
          <cell r="L52">
            <v>1</v>
          </cell>
          <cell r="M52" t="str">
            <v>=</v>
          </cell>
          <cell r="N52">
            <v>16</v>
          </cell>
          <cell r="O52" t="str">
            <v>전기1-6</v>
          </cell>
        </row>
        <row r="53">
          <cell r="A53" t="str">
            <v>PIPE BONDING CLAMPST  28C</v>
          </cell>
          <cell r="B53" t="str">
            <v>PIPE BONDING CLAMP</v>
          </cell>
          <cell r="C53" t="str">
            <v>ST  28C</v>
          </cell>
          <cell r="D53" t="str">
            <v>EA</v>
          </cell>
          <cell r="E53" t="str">
            <v/>
          </cell>
          <cell r="F53">
            <v>6</v>
          </cell>
          <cell r="G53" t="str">
            <v/>
          </cell>
          <cell r="H53" t="str">
            <v/>
          </cell>
          <cell r="I53" t="str">
            <v/>
          </cell>
          <cell r="J53">
            <v>6</v>
          </cell>
          <cell r="K53" t="str">
            <v>x</v>
          </cell>
          <cell r="L53">
            <v>1</v>
          </cell>
          <cell r="M53" t="str">
            <v>=</v>
          </cell>
          <cell r="N53">
            <v>6</v>
          </cell>
          <cell r="O53" t="str">
            <v>전기1-6</v>
          </cell>
        </row>
        <row r="54">
          <cell r="A54" t="str">
            <v>PIPE BONDING CLAMPST  36C</v>
          </cell>
          <cell r="B54" t="str">
            <v>PIPE BONDING CLAMP</v>
          </cell>
          <cell r="C54" t="str">
            <v>ST  36C</v>
          </cell>
          <cell r="D54" t="str">
            <v>EA</v>
          </cell>
          <cell r="E54" t="str">
            <v/>
          </cell>
          <cell r="F54">
            <v>4</v>
          </cell>
          <cell r="G54" t="str">
            <v/>
          </cell>
          <cell r="H54" t="str">
            <v/>
          </cell>
          <cell r="I54" t="str">
            <v/>
          </cell>
          <cell r="J54">
            <v>4</v>
          </cell>
          <cell r="K54" t="str">
            <v>x</v>
          </cell>
          <cell r="L54">
            <v>1</v>
          </cell>
          <cell r="M54" t="str">
            <v>=</v>
          </cell>
          <cell r="N54">
            <v>4</v>
          </cell>
          <cell r="O54" t="str">
            <v>전기1-6</v>
          </cell>
        </row>
        <row r="55">
          <cell r="A55" t="str">
            <v>PIPE BONDING CLAMPST  54C</v>
          </cell>
          <cell r="B55" t="str">
            <v>PIPE BONDING CLAMP</v>
          </cell>
          <cell r="C55" t="str">
            <v>ST  54C</v>
          </cell>
          <cell r="D55" t="str">
            <v>EA</v>
          </cell>
          <cell r="E55" t="str">
            <v/>
          </cell>
          <cell r="F55">
            <v>19</v>
          </cell>
          <cell r="G55" t="str">
            <v/>
          </cell>
          <cell r="H55" t="str">
            <v/>
          </cell>
          <cell r="I55" t="str">
            <v/>
          </cell>
          <cell r="J55">
            <v>19</v>
          </cell>
          <cell r="K55" t="str">
            <v>x</v>
          </cell>
          <cell r="L55">
            <v>1</v>
          </cell>
          <cell r="M55" t="str">
            <v>=</v>
          </cell>
          <cell r="N55">
            <v>19</v>
          </cell>
          <cell r="O55" t="str">
            <v>전기1-6</v>
          </cell>
        </row>
        <row r="56">
          <cell r="A56" t="str">
            <v>접지단자반 (SUS)5 CCT</v>
          </cell>
          <cell r="B56" t="str">
            <v>접지단자반 (SUS)</v>
          </cell>
          <cell r="C56" t="str">
            <v>5 CCT</v>
          </cell>
          <cell r="D56" t="str">
            <v>면</v>
          </cell>
          <cell r="E56">
            <v>1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>
            <v>1</v>
          </cell>
          <cell r="K56" t="str">
            <v>x</v>
          </cell>
          <cell r="L56">
            <v>1</v>
          </cell>
          <cell r="M56" t="str">
            <v>=</v>
          </cell>
          <cell r="N56">
            <v>1</v>
          </cell>
          <cell r="O56" t="str">
            <v>전기1-6</v>
          </cell>
        </row>
        <row r="57">
          <cell r="A57" t="str">
            <v>CABLE DUCT600Wx200Hx1.2t</v>
          </cell>
          <cell r="B57" t="str">
            <v>CABLE DUCT</v>
          </cell>
          <cell r="C57" t="str">
            <v>600Wx200Hx1.2t</v>
          </cell>
          <cell r="D57" t="str">
            <v>m</v>
          </cell>
          <cell r="E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>
            <v>4</v>
          </cell>
          <cell r="K57" t="str">
            <v>x</v>
          </cell>
          <cell r="L57">
            <v>1</v>
          </cell>
          <cell r="M57" t="str">
            <v>=</v>
          </cell>
          <cell r="N57">
            <v>4</v>
          </cell>
          <cell r="O57" t="str">
            <v>전기1-6</v>
          </cell>
        </row>
        <row r="58">
          <cell r="A58" t="str">
            <v>DUCT지지금구600W</v>
          </cell>
          <cell r="B58" t="str">
            <v>DUCT지지금구</v>
          </cell>
          <cell r="C58" t="str">
            <v>600W</v>
          </cell>
          <cell r="D58" t="str">
            <v>개소</v>
          </cell>
          <cell r="E58">
            <v>2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>
            <v>2</v>
          </cell>
          <cell r="K58" t="str">
            <v>x</v>
          </cell>
          <cell r="L58">
            <v>1</v>
          </cell>
          <cell r="M58" t="str">
            <v>=</v>
          </cell>
          <cell r="N58">
            <v>2</v>
          </cell>
          <cell r="O58" t="str">
            <v>전기1-6</v>
          </cell>
        </row>
        <row r="59">
          <cell r="A59" t="str">
            <v>OUTLET BOXSW</v>
          </cell>
          <cell r="B59" t="str">
            <v>OUTLET BOX</v>
          </cell>
          <cell r="C59" t="str">
            <v>SW</v>
          </cell>
          <cell r="D59" t="str">
            <v>EA</v>
          </cell>
          <cell r="E59" t="str">
            <v/>
          </cell>
          <cell r="F59" t="str">
            <v/>
          </cell>
          <cell r="G59">
            <v>281</v>
          </cell>
          <cell r="H59" t="str">
            <v/>
          </cell>
          <cell r="I59" t="str">
            <v/>
          </cell>
          <cell r="J59">
            <v>281</v>
          </cell>
          <cell r="K59" t="str">
            <v>x</v>
          </cell>
          <cell r="L59">
            <v>1</v>
          </cell>
          <cell r="M59" t="str">
            <v>=</v>
          </cell>
          <cell r="N59">
            <v>281</v>
          </cell>
          <cell r="O59" t="str">
            <v>전기1-6</v>
          </cell>
        </row>
        <row r="60">
          <cell r="A60" t="str">
            <v>OUTLET BOX4각 54mm</v>
          </cell>
          <cell r="B60" t="str">
            <v>OUTLET BOX</v>
          </cell>
          <cell r="C60" t="str">
            <v>4각 54mm</v>
          </cell>
          <cell r="D60" t="str">
            <v>EA</v>
          </cell>
          <cell r="E60" t="str">
            <v/>
          </cell>
          <cell r="F60" t="str">
            <v/>
          </cell>
          <cell r="G60">
            <v>248</v>
          </cell>
          <cell r="H60" t="str">
            <v/>
          </cell>
          <cell r="I60">
            <v>3</v>
          </cell>
          <cell r="J60">
            <v>251</v>
          </cell>
          <cell r="K60" t="str">
            <v>x</v>
          </cell>
          <cell r="L60">
            <v>1</v>
          </cell>
          <cell r="M60" t="str">
            <v>=</v>
          </cell>
          <cell r="N60">
            <v>251</v>
          </cell>
          <cell r="O60" t="str">
            <v>전기1-6</v>
          </cell>
        </row>
        <row r="61">
          <cell r="A61" t="str">
            <v>OUTLET BOX8각 54mm</v>
          </cell>
          <cell r="B61" t="str">
            <v>OUTLET BOX</v>
          </cell>
          <cell r="C61" t="str">
            <v>8각 54mm</v>
          </cell>
          <cell r="D61" t="str">
            <v>EA</v>
          </cell>
          <cell r="E61" t="str">
            <v/>
          </cell>
          <cell r="F61" t="str">
            <v/>
          </cell>
          <cell r="G61">
            <v>371</v>
          </cell>
          <cell r="H61">
            <v>191</v>
          </cell>
          <cell r="I61">
            <v>14</v>
          </cell>
          <cell r="J61">
            <v>576</v>
          </cell>
          <cell r="K61" t="str">
            <v>x</v>
          </cell>
          <cell r="L61">
            <v>1</v>
          </cell>
          <cell r="M61" t="str">
            <v>=</v>
          </cell>
          <cell r="N61">
            <v>576</v>
          </cell>
          <cell r="O61" t="str">
            <v>전기1-6</v>
          </cell>
        </row>
        <row r="62">
          <cell r="A62" t="str">
            <v>박스커버4각</v>
          </cell>
          <cell r="B62" t="str">
            <v>박스커버</v>
          </cell>
          <cell r="C62" t="str">
            <v>4각</v>
          </cell>
          <cell r="D62" t="str">
            <v>EA</v>
          </cell>
          <cell r="E62" t="str">
            <v/>
          </cell>
          <cell r="F62" t="str">
            <v/>
          </cell>
          <cell r="G62">
            <v>248</v>
          </cell>
          <cell r="H62" t="str">
            <v/>
          </cell>
          <cell r="I62" t="str">
            <v/>
          </cell>
          <cell r="J62">
            <v>248</v>
          </cell>
          <cell r="K62" t="str">
            <v>x</v>
          </cell>
          <cell r="L62">
            <v>1</v>
          </cell>
          <cell r="M62" t="str">
            <v>=</v>
          </cell>
          <cell r="N62">
            <v>248</v>
          </cell>
          <cell r="O62" t="str">
            <v>전기1-6</v>
          </cell>
        </row>
        <row r="63">
          <cell r="A63" t="str">
            <v>박스커버8각</v>
          </cell>
          <cell r="B63" t="str">
            <v>박스커버</v>
          </cell>
          <cell r="C63" t="str">
            <v>8각</v>
          </cell>
          <cell r="D63" t="str">
            <v>EA</v>
          </cell>
          <cell r="E63" t="str">
            <v/>
          </cell>
          <cell r="F63" t="str">
            <v/>
          </cell>
          <cell r="G63">
            <v>371</v>
          </cell>
          <cell r="H63" t="str">
            <v/>
          </cell>
          <cell r="I63" t="str">
            <v/>
          </cell>
          <cell r="J63">
            <v>371</v>
          </cell>
          <cell r="K63" t="str">
            <v>x</v>
          </cell>
          <cell r="L63">
            <v>1</v>
          </cell>
          <cell r="M63" t="str">
            <v>=</v>
          </cell>
          <cell r="N63">
            <v>371</v>
          </cell>
          <cell r="O63" t="str">
            <v>전기1-6</v>
          </cell>
        </row>
        <row r="64">
          <cell r="A64" t="str">
            <v>노출박스200x200x150</v>
          </cell>
          <cell r="B64" t="str">
            <v>노출박스</v>
          </cell>
          <cell r="C64" t="str">
            <v>200x200x150</v>
          </cell>
          <cell r="D64" t="str">
            <v>EA</v>
          </cell>
          <cell r="E64" t="str">
            <v/>
          </cell>
          <cell r="F64">
            <v>12</v>
          </cell>
          <cell r="G64" t="str">
            <v/>
          </cell>
          <cell r="H64" t="str">
            <v/>
          </cell>
          <cell r="I64" t="str">
            <v/>
          </cell>
          <cell r="J64">
            <v>12</v>
          </cell>
          <cell r="K64" t="str">
            <v>x</v>
          </cell>
          <cell r="L64">
            <v>1</v>
          </cell>
          <cell r="M64" t="str">
            <v>=</v>
          </cell>
          <cell r="N64">
            <v>12</v>
          </cell>
          <cell r="O64" t="str">
            <v>전기1-6</v>
          </cell>
        </row>
        <row r="65">
          <cell r="A65" t="str">
            <v>콘센트 (접지)2P-15A-250V-2구</v>
          </cell>
          <cell r="B65" t="str">
            <v>콘센트 (접지)</v>
          </cell>
          <cell r="C65" t="str">
            <v>2P-15A-250V-2구</v>
          </cell>
          <cell r="D65" t="str">
            <v>EA</v>
          </cell>
          <cell r="E65" t="str">
            <v/>
          </cell>
          <cell r="F65" t="str">
            <v/>
          </cell>
          <cell r="G65">
            <v>13</v>
          </cell>
          <cell r="H65">
            <v>210</v>
          </cell>
          <cell r="I65" t="str">
            <v/>
          </cell>
          <cell r="J65">
            <v>223</v>
          </cell>
          <cell r="K65" t="str">
            <v>x</v>
          </cell>
          <cell r="L65">
            <v>1</v>
          </cell>
          <cell r="M65" t="str">
            <v>=</v>
          </cell>
          <cell r="N65">
            <v>223</v>
          </cell>
          <cell r="O65" t="str">
            <v>전기1-6</v>
          </cell>
        </row>
        <row r="66">
          <cell r="A66" t="str">
            <v>콘센트 (접지,방습커버)2P-15A-250V-2구</v>
          </cell>
          <cell r="B66" t="str">
            <v>콘센트 (접지,방습커버)</v>
          </cell>
          <cell r="C66" t="str">
            <v>2P-15A-250V-2구</v>
          </cell>
          <cell r="D66" t="str">
            <v>EA</v>
          </cell>
          <cell r="E66" t="str">
            <v/>
          </cell>
          <cell r="F66" t="str">
            <v/>
          </cell>
          <cell r="G66" t="str">
            <v/>
          </cell>
          <cell r="H66">
            <v>2</v>
          </cell>
          <cell r="I66" t="str">
            <v/>
          </cell>
          <cell r="J66">
            <v>2</v>
          </cell>
          <cell r="K66" t="str">
            <v>x</v>
          </cell>
          <cell r="L66">
            <v>1</v>
          </cell>
          <cell r="M66" t="str">
            <v>=</v>
          </cell>
          <cell r="N66">
            <v>2</v>
          </cell>
          <cell r="O66" t="str">
            <v>전기1-6</v>
          </cell>
        </row>
        <row r="67">
          <cell r="A67" t="str">
            <v>콘센트 (접지)2P-15A-250V-1구</v>
          </cell>
          <cell r="B67" t="str">
            <v>콘센트 (접지)</v>
          </cell>
          <cell r="C67" t="str">
            <v>2P-15A-250V-1구</v>
          </cell>
          <cell r="D67" t="str">
            <v>EA</v>
          </cell>
          <cell r="E67" t="str">
            <v/>
          </cell>
          <cell r="F67" t="str">
            <v/>
          </cell>
          <cell r="G67" t="str">
            <v/>
          </cell>
          <cell r="H67">
            <v>48</v>
          </cell>
          <cell r="I67" t="str">
            <v/>
          </cell>
          <cell r="J67">
            <v>48</v>
          </cell>
          <cell r="K67" t="str">
            <v>x</v>
          </cell>
          <cell r="L67">
            <v>1</v>
          </cell>
          <cell r="M67" t="str">
            <v>=</v>
          </cell>
          <cell r="N67">
            <v>48</v>
          </cell>
          <cell r="O67" t="str">
            <v>전기1-6</v>
          </cell>
        </row>
        <row r="68">
          <cell r="A68" t="str">
            <v>콘센트 (접지,방습커버)2P-15A-250V-1구</v>
          </cell>
          <cell r="B68" t="str">
            <v>콘센트 (접지,방습커버)</v>
          </cell>
          <cell r="C68" t="str">
            <v>2P-15A-250V-1구</v>
          </cell>
          <cell r="D68" t="str">
            <v>EA</v>
          </cell>
          <cell r="E68" t="str">
            <v/>
          </cell>
          <cell r="F68" t="str">
            <v/>
          </cell>
          <cell r="G68" t="str">
            <v/>
          </cell>
          <cell r="H68">
            <v>9</v>
          </cell>
          <cell r="I68" t="str">
            <v/>
          </cell>
          <cell r="J68">
            <v>9</v>
          </cell>
          <cell r="K68" t="str">
            <v>x</v>
          </cell>
          <cell r="L68">
            <v>1</v>
          </cell>
          <cell r="M68" t="str">
            <v>=</v>
          </cell>
          <cell r="N68">
            <v>9</v>
          </cell>
          <cell r="O68" t="str">
            <v>전기1-6</v>
          </cell>
        </row>
        <row r="69">
          <cell r="A69" t="str">
            <v>스위치 (WIDE형)1구-15A-250V</v>
          </cell>
          <cell r="B69" t="str">
            <v>스위치 (WIDE형)</v>
          </cell>
          <cell r="C69" t="str">
            <v>1구-15A-250V</v>
          </cell>
          <cell r="D69" t="str">
            <v>EA</v>
          </cell>
          <cell r="E69" t="str">
            <v/>
          </cell>
          <cell r="F69" t="str">
            <v/>
          </cell>
          <cell r="G69">
            <v>159</v>
          </cell>
          <cell r="H69" t="str">
            <v/>
          </cell>
          <cell r="I69" t="str">
            <v/>
          </cell>
          <cell r="J69">
            <v>159</v>
          </cell>
          <cell r="K69" t="str">
            <v>x</v>
          </cell>
          <cell r="L69">
            <v>1</v>
          </cell>
          <cell r="M69" t="str">
            <v>=</v>
          </cell>
          <cell r="N69">
            <v>159</v>
          </cell>
          <cell r="O69" t="str">
            <v>전기1-6</v>
          </cell>
        </row>
        <row r="70">
          <cell r="A70" t="str">
            <v>스위치 (WIDE형)2구-15A-250V</v>
          </cell>
          <cell r="B70" t="str">
            <v>스위치 (WIDE형)</v>
          </cell>
          <cell r="C70" t="str">
            <v>2구-15A-250V</v>
          </cell>
          <cell r="D70" t="str">
            <v>EA</v>
          </cell>
          <cell r="E70" t="str">
            <v/>
          </cell>
          <cell r="F70" t="str">
            <v/>
          </cell>
          <cell r="G70">
            <v>45</v>
          </cell>
          <cell r="H70" t="str">
            <v/>
          </cell>
          <cell r="I70" t="str">
            <v/>
          </cell>
          <cell r="J70">
            <v>45</v>
          </cell>
          <cell r="K70" t="str">
            <v>x</v>
          </cell>
          <cell r="L70">
            <v>1</v>
          </cell>
          <cell r="M70" t="str">
            <v>=</v>
          </cell>
          <cell r="N70">
            <v>45</v>
          </cell>
          <cell r="O70" t="str">
            <v>전기1-6</v>
          </cell>
        </row>
        <row r="71">
          <cell r="A71" t="str">
            <v>스위치 (WIDE형)3구-15A-250V</v>
          </cell>
          <cell r="B71" t="str">
            <v>스위치 (WIDE형)</v>
          </cell>
          <cell r="C71" t="str">
            <v>3구-15A-250V</v>
          </cell>
          <cell r="D71" t="str">
            <v>EA</v>
          </cell>
          <cell r="E71" t="str">
            <v/>
          </cell>
          <cell r="F71" t="str">
            <v/>
          </cell>
          <cell r="G71">
            <v>43</v>
          </cell>
          <cell r="H71" t="str">
            <v/>
          </cell>
          <cell r="I71" t="str">
            <v/>
          </cell>
          <cell r="J71">
            <v>43</v>
          </cell>
          <cell r="K71" t="str">
            <v>x</v>
          </cell>
          <cell r="L71">
            <v>1</v>
          </cell>
          <cell r="M71" t="str">
            <v>=</v>
          </cell>
          <cell r="N71">
            <v>43</v>
          </cell>
          <cell r="O71" t="str">
            <v>전기1-6</v>
          </cell>
        </row>
        <row r="72">
          <cell r="A72" t="str">
            <v>스위치 (WIDE형)4구-15A-250V</v>
          </cell>
          <cell r="B72" t="str">
            <v>스위치 (WIDE형)</v>
          </cell>
          <cell r="C72" t="str">
            <v>4구-15A-250V</v>
          </cell>
          <cell r="D72" t="str">
            <v>EA</v>
          </cell>
          <cell r="E72" t="str">
            <v/>
          </cell>
          <cell r="F72" t="str">
            <v/>
          </cell>
          <cell r="G72">
            <v>11</v>
          </cell>
          <cell r="H72" t="str">
            <v/>
          </cell>
          <cell r="I72" t="str">
            <v/>
          </cell>
          <cell r="J72">
            <v>11</v>
          </cell>
          <cell r="K72" t="str">
            <v>x</v>
          </cell>
          <cell r="L72">
            <v>1</v>
          </cell>
          <cell r="M72" t="str">
            <v>=</v>
          </cell>
          <cell r="N72">
            <v>11</v>
          </cell>
          <cell r="O72" t="str">
            <v>전기1-6</v>
          </cell>
        </row>
        <row r="73">
          <cell r="A73" t="str">
            <v>스위치 (WIDE형)3로-15A-250V</v>
          </cell>
          <cell r="B73" t="str">
            <v>스위치 (WIDE형)</v>
          </cell>
          <cell r="C73" t="str">
            <v>3로-15A-250V</v>
          </cell>
          <cell r="D73" t="str">
            <v>EA</v>
          </cell>
          <cell r="E73" t="str">
            <v/>
          </cell>
          <cell r="F73" t="str">
            <v/>
          </cell>
          <cell r="G73">
            <v>18</v>
          </cell>
          <cell r="H73" t="str">
            <v/>
          </cell>
          <cell r="I73" t="str">
            <v/>
          </cell>
          <cell r="J73">
            <v>18</v>
          </cell>
          <cell r="K73" t="str">
            <v>x</v>
          </cell>
          <cell r="L73">
            <v>1</v>
          </cell>
          <cell r="M73" t="str">
            <v>=</v>
          </cell>
          <cell r="N73">
            <v>18</v>
          </cell>
          <cell r="O73" t="str">
            <v>전기1-6</v>
          </cell>
        </row>
        <row r="74">
          <cell r="A74" t="str">
            <v>통로 유도등소형</v>
          </cell>
          <cell r="B74" t="str">
            <v>통로 유도등</v>
          </cell>
          <cell r="C74" t="str">
            <v>소형</v>
          </cell>
          <cell r="D74" t="str">
            <v>EA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>
            <v>15</v>
          </cell>
          <cell r="J74">
            <v>15</v>
          </cell>
          <cell r="K74" t="str">
            <v>x</v>
          </cell>
          <cell r="L74">
            <v>1</v>
          </cell>
          <cell r="M74" t="str">
            <v>=</v>
          </cell>
          <cell r="N74">
            <v>15</v>
          </cell>
          <cell r="O74" t="str">
            <v>전기1-6</v>
          </cell>
        </row>
        <row r="75">
          <cell r="A75" t="str">
            <v>피난구 유도등소형</v>
          </cell>
          <cell r="B75" t="str">
            <v>피난구 유도등</v>
          </cell>
          <cell r="C75" t="str">
            <v>소형</v>
          </cell>
          <cell r="D75" t="str">
            <v>EA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>
            <v>39</v>
          </cell>
          <cell r="J75">
            <v>39</v>
          </cell>
          <cell r="K75" t="str">
            <v>x</v>
          </cell>
          <cell r="L75">
            <v>1</v>
          </cell>
          <cell r="M75" t="str">
            <v>=</v>
          </cell>
          <cell r="N75">
            <v>39</v>
          </cell>
          <cell r="O75" t="str">
            <v>전기1-6</v>
          </cell>
        </row>
        <row r="76">
          <cell r="A76" t="str">
            <v>피난구 유도등중형</v>
          </cell>
          <cell r="B76" t="str">
            <v>피난구 유도등</v>
          </cell>
          <cell r="C76" t="str">
            <v>중형</v>
          </cell>
          <cell r="D76" t="str">
            <v>EA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전기1-6</v>
          </cell>
        </row>
        <row r="77">
          <cell r="A77" t="str">
            <v>고압반HV-1(DS-AS)</v>
          </cell>
          <cell r="B77" t="str">
            <v>고압반</v>
          </cell>
          <cell r="C77" t="str">
            <v>HV-1(DS-AS)</v>
          </cell>
          <cell r="D77" t="str">
            <v>면</v>
          </cell>
          <cell r="E77">
            <v>1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>
            <v>1</v>
          </cell>
          <cell r="K77" t="str">
            <v>x</v>
          </cell>
          <cell r="L77">
            <v>1</v>
          </cell>
          <cell r="M77" t="str">
            <v>=</v>
          </cell>
          <cell r="N77">
            <v>1</v>
          </cell>
          <cell r="O77" t="str">
            <v>전기1-6</v>
          </cell>
        </row>
        <row r="78">
          <cell r="A78" t="str">
            <v>고압반HV-2(DS-AS)</v>
          </cell>
          <cell r="B78" t="str">
            <v>고압반</v>
          </cell>
          <cell r="C78" t="str">
            <v>HV-2(DS-AS)</v>
          </cell>
          <cell r="D78" t="str">
            <v>면</v>
          </cell>
          <cell r="E78">
            <v>1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전기1-6</v>
          </cell>
        </row>
        <row r="79">
          <cell r="A79" t="str">
            <v>고압반HV-3(DS-AS)</v>
          </cell>
          <cell r="B79" t="str">
            <v>고압반</v>
          </cell>
          <cell r="C79" t="str">
            <v>HV-3(DS-AS)</v>
          </cell>
          <cell r="D79" t="str">
            <v>면</v>
          </cell>
          <cell r="E79">
            <v>1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>
            <v>1</v>
          </cell>
          <cell r="K79" t="str">
            <v>x</v>
          </cell>
          <cell r="L79">
            <v>1</v>
          </cell>
          <cell r="M79" t="str">
            <v>=</v>
          </cell>
          <cell r="N79">
            <v>1</v>
          </cell>
          <cell r="O79" t="str">
            <v>전기1-6</v>
          </cell>
        </row>
        <row r="80">
          <cell r="A80" t="str">
            <v>고압반HV-4(DS-AS)</v>
          </cell>
          <cell r="B80" t="str">
            <v>고압반</v>
          </cell>
          <cell r="C80" t="str">
            <v>HV-4(DS-AS)</v>
          </cell>
          <cell r="D80" t="str">
            <v>면</v>
          </cell>
          <cell r="E80">
            <v>1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>
            <v>1</v>
          </cell>
          <cell r="K80" t="str">
            <v>x</v>
          </cell>
          <cell r="L80">
            <v>1</v>
          </cell>
          <cell r="M80" t="str">
            <v>=</v>
          </cell>
          <cell r="N80">
            <v>1</v>
          </cell>
          <cell r="O80" t="str">
            <v>전기1-6</v>
          </cell>
        </row>
        <row r="81">
          <cell r="A81" t="str">
            <v>고압반HV-5(DS-AS)</v>
          </cell>
          <cell r="B81" t="str">
            <v>고압반</v>
          </cell>
          <cell r="C81" t="str">
            <v>HV-5(DS-AS)</v>
          </cell>
          <cell r="D81" t="str">
            <v>면</v>
          </cell>
          <cell r="E81">
            <v>1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>
            <v>1</v>
          </cell>
          <cell r="K81" t="str">
            <v>x</v>
          </cell>
          <cell r="L81">
            <v>1</v>
          </cell>
          <cell r="M81" t="str">
            <v>=</v>
          </cell>
          <cell r="N81">
            <v>1</v>
          </cell>
          <cell r="O81" t="str">
            <v>전기1-6</v>
          </cell>
        </row>
        <row r="82">
          <cell r="A82" t="str">
            <v>고압반HV-6(AS)</v>
          </cell>
          <cell r="B82" t="str">
            <v>고압반</v>
          </cell>
          <cell r="C82" t="str">
            <v>HV-6(AS)</v>
          </cell>
          <cell r="D82" t="str">
            <v>면</v>
          </cell>
          <cell r="E82">
            <v>1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>
            <v>1</v>
          </cell>
          <cell r="K82" t="str">
            <v>x</v>
          </cell>
          <cell r="L82">
            <v>1</v>
          </cell>
          <cell r="M82" t="str">
            <v>=</v>
          </cell>
          <cell r="N82">
            <v>1</v>
          </cell>
          <cell r="O82" t="str">
            <v>전기1-6</v>
          </cell>
        </row>
        <row r="83">
          <cell r="A83" t="str">
            <v>변압기반TR-1 3상 100KVA 220V</v>
          </cell>
          <cell r="B83" t="str">
            <v>변압기반</v>
          </cell>
          <cell r="C83" t="str">
            <v>TR-1 3상 100KVA 220V</v>
          </cell>
          <cell r="D83" t="str">
            <v>면</v>
          </cell>
          <cell r="E83">
            <v>1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>
            <v>1</v>
          </cell>
          <cell r="K83" t="str">
            <v>x</v>
          </cell>
          <cell r="L83">
            <v>1</v>
          </cell>
          <cell r="M83" t="str">
            <v>=</v>
          </cell>
          <cell r="N83">
            <v>1</v>
          </cell>
          <cell r="O83" t="str">
            <v>전기1-6</v>
          </cell>
        </row>
        <row r="84">
          <cell r="A84" t="str">
            <v>변압기반TR-2 3상 200KVA 380/220V</v>
          </cell>
          <cell r="B84" t="str">
            <v>변압기반</v>
          </cell>
          <cell r="C84" t="str">
            <v>TR-2 3상 200KVA 380/220V</v>
          </cell>
          <cell r="D84" t="str">
            <v>면</v>
          </cell>
          <cell r="E84">
            <v>1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>
            <v>1</v>
          </cell>
          <cell r="K84" t="str">
            <v>x</v>
          </cell>
          <cell r="L84">
            <v>1</v>
          </cell>
          <cell r="M84" t="str">
            <v>=</v>
          </cell>
          <cell r="N84">
            <v>1</v>
          </cell>
          <cell r="O84" t="str">
            <v>전기1-6</v>
          </cell>
        </row>
        <row r="85">
          <cell r="A85" t="str">
            <v>변압기반TR-5 3상 300KVA 440V</v>
          </cell>
          <cell r="B85" t="str">
            <v>변압기반</v>
          </cell>
          <cell r="C85" t="str">
            <v>TR-5 3상 300KVA 440V</v>
          </cell>
          <cell r="D85" t="str">
            <v>면</v>
          </cell>
          <cell r="E85">
            <v>1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1</v>
          </cell>
          <cell r="K85" t="str">
            <v>x</v>
          </cell>
          <cell r="L85">
            <v>1</v>
          </cell>
          <cell r="M85" t="str">
            <v>=</v>
          </cell>
          <cell r="N85">
            <v>1</v>
          </cell>
          <cell r="O85" t="str">
            <v>전기1-6</v>
          </cell>
        </row>
        <row r="86">
          <cell r="A86" t="str">
            <v>저압반LV-1</v>
          </cell>
          <cell r="B86" t="str">
            <v>저압반</v>
          </cell>
          <cell r="C86" t="str">
            <v>LV-1</v>
          </cell>
          <cell r="D86" t="str">
            <v>면</v>
          </cell>
          <cell r="E86">
            <v>1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>
            <v>1</v>
          </cell>
          <cell r="K86" t="str">
            <v>x</v>
          </cell>
          <cell r="L86">
            <v>1</v>
          </cell>
          <cell r="M86" t="str">
            <v>=</v>
          </cell>
          <cell r="N86">
            <v>1</v>
          </cell>
          <cell r="O86" t="str">
            <v>전기1-6</v>
          </cell>
        </row>
        <row r="87">
          <cell r="A87" t="str">
            <v>저압반LV-2</v>
          </cell>
          <cell r="B87" t="str">
            <v>저압반</v>
          </cell>
          <cell r="C87" t="str">
            <v>LV-2</v>
          </cell>
          <cell r="D87" t="str">
            <v>면</v>
          </cell>
          <cell r="E87">
            <v>1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>
            <v>1</v>
          </cell>
          <cell r="K87" t="str">
            <v>x</v>
          </cell>
          <cell r="L87">
            <v>1</v>
          </cell>
          <cell r="M87" t="str">
            <v>=</v>
          </cell>
          <cell r="N87">
            <v>1</v>
          </cell>
          <cell r="O87" t="str">
            <v>전기1-6</v>
          </cell>
        </row>
        <row r="88">
          <cell r="A88" t="str">
            <v>저압반LV-3</v>
          </cell>
          <cell r="B88" t="str">
            <v>저압반</v>
          </cell>
          <cell r="C88" t="str">
            <v>LV-3</v>
          </cell>
          <cell r="D88" t="str">
            <v>면</v>
          </cell>
          <cell r="E88">
            <v>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>
            <v>1</v>
          </cell>
          <cell r="K88" t="str">
            <v>x</v>
          </cell>
          <cell r="L88">
            <v>1</v>
          </cell>
          <cell r="M88" t="str">
            <v>=</v>
          </cell>
          <cell r="N88">
            <v>1</v>
          </cell>
          <cell r="O88" t="str">
            <v>전기1-6</v>
          </cell>
        </row>
        <row r="89">
          <cell r="A89" t="str">
            <v>MCCB BOXELB 2P 30/30AT</v>
          </cell>
          <cell r="B89" t="str">
            <v>MCCB BOX</v>
          </cell>
          <cell r="C89" t="str">
            <v>ELB 2P 30/30AT</v>
          </cell>
          <cell r="D89" t="str">
            <v>면</v>
          </cell>
          <cell r="E89" t="str">
            <v/>
          </cell>
          <cell r="F89" t="str">
            <v/>
          </cell>
          <cell r="G89" t="str">
            <v/>
          </cell>
          <cell r="H89">
            <v>5</v>
          </cell>
          <cell r="I89" t="str">
            <v/>
          </cell>
          <cell r="J89">
            <v>5</v>
          </cell>
          <cell r="K89" t="str">
            <v>x</v>
          </cell>
          <cell r="L89">
            <v>1</v>
          </cell>
          <cell r="M89" t="str">
            <v>=</v>
          </cell>
          <cell r="N89">
            <v>5</v>
          </cell>
          <cell r="O89" t="str">
            <v>전기1-6</v>
          </cell>
        </row>
        <row r="90">
          <cell r="A90" t="str">
            <v>MCCB BOXELB 4P 30/20AT</v>
          </cell>
          <cell r="B90" t="str">
            <v>MCCB BOX</v>
          </cell>
          <cell r="C90" t="str">
            <v>ELB 4P 30/20AT</v>
          </cell>
          <cell r="D90" t="str">
            <v>면</v>
          </cell>
          <cell r="E90" t="str">
            <v/>
          </cell>
          <cell r="F90" t="str">
            <v/>
          </cell>
          <cell r="G90" t="str">
            <v/>
          </cell>
          <cell r="H90">
            <v>7</v>
          </cell>
          <cell r="I90" t="str">
            <v/>
          </cell>
          <cell r="J90">
            <v>7</v>
          </cell>
          <cell r="K90" t="str">
            <v>x</v>
          </cell>
          <cell r="L90">
            <v>1</v>
          </cell>
          <cell r="M90" t="str">
            <v>=</v>
          </cell>
          <cell r="N90">
            <v>7</v>
          </cell>
          <cell r="O90" t="str">
            <v>전기1-6</v>
          </cell>
        </row>
        <row r="91">
          <cell r="A91" t="str">
            <v>MCCB BOXELB 4P 50/30AT</v>
          </cell>
          <cell r="B91" t="str">
            <v>MCCB BOX</v>
          </cell>
          <cell r="C91" t="str">
            <v>ELB 4P 50/30AT</v>
          </cell>
          <cell r="D91" t="str">
            <v>면</v>
          </cell>
          <cell r="E91" t="str">
            <v/>
          </cell>
          <cell r="F91" t="str">
            <v/>
          </cell>
          <cell r="G91" t="str">
            <v/>
          </cell>
          <cell r="H91">
            <v>1</v>
          </cell>
          <cell r="I91" t="str">
            <v/>
          </cell>
          <cell r="J91">
            <v>1</v>
          </cell>
          <cell r="K91" t="str">
            <v>x</v>
          </cell>
          <cell r="L91">
            <v>1</v>
          </cell>
          <cell r="M91" t="str">
            <v>=</v>
          </cell>
          <cell r="N91">
            <v>1</v>
          </cell>
          <cell r="O91" t="str">
            <v>전기1-6</v>
          </cell>
        </row>
        <row r="92">
          <cell r="A92" t="str">
            <v>MCCB BOXMCCB 4P 50/40AT</v>
          </cell>
          <cell r="B92" t="str">
            <v>MCCB BOX</v>
          </cell>
          <cell r="C92" t="str">
            <v>MCCB 4P 50/40AT</v>
          </cell>
          <cell r="D92" t="str">
            <v>면</v>
          </cell>
          <cell r="E92" t="str">
            <v/>
          </cell>
          <cell r="F92">
            <v>2</v>
          </cell>
          <cell r="G92" t="str">
            <v/>
          </cell>
          <cell r="H92" t="str">
            <v/>
          </cell>
          <cell r="I92" t="str">
            <v/>
          </cell>
          <cell r="J92">
            <v>2</v>
          </cell>
          <cell r="K92" t="str">
            <v>x</v>
          </cell>
          <cell r="L92">
            <v>1</v>
          </cell>
          <cell r="M92" t="str">
            <v>=</v>
          </cell>
          <cell r="N92">
            <v>2</v>
          </cell>
          <cell r="O92" t="str">
            <v>전기1-6</v>
          </cell>
        </row>
        <row r="93">
          <cell r="A93" t="str">
            <v>MCCB BOXMCCB 4P 100/100AT</v>
          </cell>
          <cell r="B93" t="str">
            <v>MCCB BOX</v>
          </cell>
          <cell r="C93" t="str">
            <v>MCCB 4P 100/100AT</v>
          </cell>
          <cell r="D93" t="str">
            <v>면</v>
          </cell>
          <cell r="E93" t="str">
            <v/>
          </cell>
          <cell r="F93">
            <v>1</v>
          </cell>
          <cell r="G93" t="str">
            <v/>
          </cell>
          <cell r="H93" t="str">
            <v/>
          </cell>
          <cell r="I93" t="str">
            <v/>
          </cell>
          <cell r="J93">
            <v>1</v>
          </cell>
          <cell r="K93" t="str">
            <v>x</v>
          </cell>
          <cell r="L93">
            <v>1</v>
          </cell>
          <cell r="M93" t="str">
            <v>=</v>
          </cell>
          <cell r="N93">
            <v>1</v>
          </cell>
          <cell r="O93" t="str">
            <v>전기1-6</v>
          </cell>
        </row>
        <row r="94">
          <cell r="A94" t="str">
            <v>분전반L-1A</v>
          </cell>
          <cell r="B94" t="str">
            <v>분전반</v>
          </cell>
          <cell r="C94" t="str">
            <v>L-1A</v>
          </cell>
          <cell r="D94" t="str">
            <v>면</v>
          </cell>
          <cell r="E94" t="str">
            <v/>
          </cell>
          <cell r="F94">
            <v>1</v>
          </cell>
          <cell r="G94" t="str">
            <v/>
          </cell>
          <cell r="H94" t="str">
            <v/>
          </cell>
          <cell r="I94" t="str">
            <v/>
          </cell>
          <cell r="J94">
            <v>1</v>
          </cell>
          <cell r="K94" t="str">
            <v>x</v>
          </cell>
          <cell r="L94">
            <v>1</v>
          </cell>
          <cell r="M94" t="str">
            <v>=</v>
          </cell>
          <cell r="N94">
            <v>1</v>
          </cell>
          <cell r="O94" t="str">
            <v>전기1-6</v>
          </cell>
        </row>
        <row r="95">
          <cell r="A95" t="str">
            <v>분전반L-1B</v>
          </cell>
          <cell r="B95" t="str">
            <v>분전반</v>
          </cell>
          <cell r="C95" t="str">
            <v>L-1B</v>
          </cell>
          <cell r="D95" t="str">
            <v>면</v>
          </cell>
          <cell r="E95" t="str">
            <v/>
          </cell>
          <cell r="F95">
            <v>1</v>
          </cell>
          <cell r="G95" t="str">
            <v/>
          </cell>
          <cell r="H95" t="str">
            <v/>
          </cell>
          <cell r="I95" t="str">
            <v/>
          </cell>
          <cell r="J95">
            <v>1</v>
          </cell>
          <cell r="K95" t="str">
            <v>x</v>
          </cell>
          <cell r="L95">
            <v>1</v>
          </cell>
          <cell r="M95" t="str">
            <v>=</v>
          </cell>
          <cell r="N95">
            <v>1</v>
          </cell>
          <cell r="O95" t="str">
            <v>전기1-6</v>
          </cell>
        </row>
        <row r="96">
          <cell r="A96" t="str">
            <v>분전반L-1C</v>
          </cell>
          <cell r="B96" t="str">
            <v>분전반</v>
          </cell>
          <cell r="C96" t="str">
            <v>L-1C</v>
          </cell>
          <cell r="D96" t="str">
            <v>면</v>
          </cell>
          <cell r="E96" t="str">
            <v/>
          </cell>
          <cell r="F96">
            <v>1</v>
          </cell>
          <cell r="G96" t="str">
            <v/>
          </cell>
          <cell r="H96" t="str">
            <v/>
          </cell>
          <cell r="I96" t="str">
            <v/>
          </cell>
          <cell r="J96">
            <v>1</v>
          </cell>
          <cell r="K96" t="str">
            <v>x</v>
          </cell>
          <cell r="L96">
            <v>1</v>
          </cell>
          <cell r="M96" t="str">
            <v>=</v>
          </cell>
          <cell r="N96">
            <v>1</v>
          </cell>
          <cell r="O96" t="str">
            <v>전기1-6</v>
          </cell>
        </row>
        <row r="97">
          <cell r="A97" t="str">
            <v>분전반L-2A</v>
          </cell>
          <cell r="B97" t="str">
            <v>분전반</v>
          </cell>
          <cell r="C97" t="str">
            <v>L-2A</v>
          </cell>
          <cell r="D97" t="str">
            <v>면</v>
          </cell>
          <cell r="E97" t="str">
            <v/>
          </cell>
          <cell r="F97">
            <v>1</v>
          </cell>
          <cell r="G97" t="str">
            <v/>
          </cell>
          <cell r="H97" t="str">
            <v/>
          </cell>
          <cell r="I97" t="str">
            <v/>
          </cell>
          <cell r="J97">
            <v>1</v>
          </cell>
          <cell r="K97" t="str">
            <v>x</v>
          </cell>
          <cell r="L97">
            <v>1</v>
          </cell>
          <cell r="M97" t="str">
            <v>=</v>
          </cell>
          <cell r="N97">
            <v>1</v>
          </cell>
          <cell r="O97" t="str">
            <v>전기1-6</v>
          </cell>
        </row>
        <row r="98">
          <cell r="A98" t="str">
            <v>분전반L-2B,2C</v>
          </cell>
          <cell r="B98" t="str">
            <v>분전반</v>
          </cell>
          <cell r="C98" t="str">
            <v>L-2B,2C</v>
          </cell>
          <cell r="D98" t="str">
            <v>면</v>
          </cell>
          <cell r="E98" t="str">
            <v/>
          </cell>
          <cell r="F98">
            <v>2</v>
          </cell>
          <cell r="G98" t="str">
            <v/>
          </cell>
          <cell r="H98" t="str">
            <v/>
          </cell>
          <cell r="I98" t="str">
            <v/>
          </cell>
          <cell r="J98">
            <v>2</v>
          </cell>
          <cell r="K98" t="str">
            <v>x</v>
          </cell>
          <cell r="L98">
            <v>1</v>
          </cell>
          <cell r="M98" t="str">
            <v>=</v>
          </cell>
          <cell r="N98">
            <v>2</v>
          </cell>
          <cell r="O98" t="str">
            <v>전기1-6</v>
          </cell>
        </row>
        <row r="99">
          <cell r="A99" t="str">
            <v>분전반P-1A</v>
          </cell>
          <cell r="B99" t="str">
            <v>분전반</v>
          </cell>
          <cell r="C99" t="str">
            <v>P-1A</v>
          </cell>
          <cell r="D99" t="str">
            <v>면</v>
          </cell>
          <cell r="E99" t="str">
            <v/>
          </cell>
          <cell r="F99">
            <v>1</v>
          </cell>
          <cell r="G99" t="str">
            <v/>
          </cell>
          <cell r="H99" t="str">
            <v/>
          </cell>
          <cell r="I99" t="str">
            <v/>
          </cell>
          <cell r="J99">
            <v>1</v>
          </cell>
          <cell r="K99" t="str">
            <v>x</v>
          </cell>
          <cell r="L99">
            <v>1</v>
          </cell>
          <cell r="M99" t="str">
            <v>=</v>
          </cell>
          <cell r="N99">
            <v>1</v>
          </cell>
          <cell r="O99" t="str">
            <v>전기1-6</v>
          </cell>
        </row>
        <row r="100">
          <cell r="A100" t="str">
            <v>분전반P-1B</v>
          </cell>
          <cell r="B100" t="str">
            <v>분전반</v>
          </cell>
          <cell r="C100" t="str">
            <v>P-1B</v>
          </cell>
          <cell r="D100" t="str">
            <v>면</v>
          </cell>
          <cell r="E100" t="str">
            <v/>
          </cell>
          <cell r="F100">
            <v>1</v>
          </cell>
          <cell r="G100" t="str">
            <v/>
          </cell>
          <cell r="H100" t="str">
            <v/>
          </cell>
          <cell r="I100" t="str">
            <v/>
          </cell>
          <cell r="J100">
            <v>1</v>
          </cell>
          <cell r="K100" t="str">
            <v>x</v>
          </cell>
          <cell r="L100">
            <v>1</v>
          </cell>
          <cell r="M100" t="str">
            <v>=</v>
          </cell>
          <cell r="N100">
            <v>1</v>
          </cell>
          <cell r="O100" t="str">
            <v>전기1-6</v>
          </cell>
        </row>
        <row r="101">
          <cell r="A101" t="str">
            <v>분전반P-1C</v>
          </cell>
          <cell r="B101" t="str">
            <v>분전반</v>
          </cell>
          <cell r="C101" t="str">
            <v>P-1C</v>
          </cell>
          <cell r="D101" t="str">
            <v>면</v>
          </cell>
          <cell r="E101" t="str">
            <v/>
          </cell>
          <cell r="F101">
            <v>1</v>
          </cell>
          <cell r="G101" t="str">
            <v/>
          </cell>
          <cell r="H101" t="str">
            <v/>
          </cell>
          <cell r="I101" t="str">
            <v/>
          </cell>
          <cell r="J101">
            <v>1</v>
          </cell>
          <cell r="K101" t="str">
            <v>x</v>
          </cell>
          <cell r="L101">
            <v>1</v>
          </cell>
          <cell r="M101" t="str">
            <v>=</v>
          </cell>
          <cell r="N101">
            <v>1</v>
          </cell>
          <cell r="O101" t="str">
            <v>전기1-6</v>
          </cell>
        </row>
        <row r="102">
          <cell r="A102" t="str">
            <v>분전반P-2A,2B</v>
          </cell>
          <cell r="B102" t="str">
            <v>분전반</v>
          </cell>
          <cell r="C102" t="str">
            <v>P-2A,2B</v>
          </cell>
          <cell r="D102" t="str">
            <v>면</v>
          </cell>
          <cell r="E102" t="str">
            <v/>
          </cell>
          <cell r="F102">
            <v>2</v>
          </cell>
          <cell r="G102" t="str">
            <v/>
          </cell>
          <cell r="H102" t="str">
            <v/>
          </cell>
          <cell r="I102" t="str">
            <v/>
          </cell>
          <cell r="J102">
            <v>2</v>
          </cell>
          <cell r="K102" t="str">
            <v>x</v>
          </cell>
          <cell r="L102">
            <v>1</v>
          </cell>
          <cell r="M102" t="str">
            <v>=</v>
          </cell>
          <cell r="N102">
            <v>2</v>
          </cell>
          <cell r="O102" t="str">
            <v>전기1-6</v>
          </cell>
        </row>
        <row r="103">
          <cell r="A103" t="str">
            <v>분전반P-2C</v>
          </cell>
          <cell r="B103" t="str">
            <v>분전반</v>
          </cell>
          <cell r="C103" t="str">
            <v>P-2C</v>
          </cell>
          <cell r="D103" t="str">
            <v>면</v>
          </cell>
          <cell r="E103" t="str">
            <v/>
          </cell>
          <cell r="F103">
            <v>1</v>
          </cell>
          <cell r="G103" t="str">
            <v/>
          </cell>
          <cell r="H103" t="str">
            <v/>
          </cell>
          <cell r="I103" t="str">
            <v/>
          </cell>
          <cell r="J103">
            <v>1</v>
          </cell>
          <cell r="K103" t="str">
            <v>x</v>
          </cell>
          <cell r="L103">
            <v>1</v>
          </cell>
          <cell r="M103" t="str">
            <v>=</v>
          </cell>
          <cell r="N103">
            <v>1</v>
          </cell>
          <cell r="O103" t="str">
            <v>전기1-6</v>
          </cell>
        </row>
        <row r="104">
          <cell r="A104" t="str">
            <v>분전반P-J</v>
          </cell>
          <cell r="B104" t="str">
            <v>분전반</v>
          </cell>
          <cell r="C104" t="str">
            <v>P-J</v>
          </cell>
          <cell r="D104" t="str">
            <v>면</v>
          </cell>
          <cell r="E104" t="str">
            <v/>
          </cell>
          <cell r="F104">
            <v>1</v>
          </cell>
          <cell r="G104" t="str">
            <v/>
          </cell>
          <cell r="H104" t="str">
            <v/>
          </cell>
          <cell r="I104" t="str">
            <v/>
          </cell>
          <cell r="J104">
            <v>1</v>
          </cell>
          <cell r="K104" t="str">
            <v>x</v>
          </cell>
          <cell r="L104">
            <v>1</v>
          </cell>
          <cell r="M104" t="str">
            <v>=</v>
          </cell>
          <cell r="N104">
            <v>1</v>
          </cell>
          <cell r="O104" t="str">
            <v>전기1-6</v>
          </cell>
        </row>
        <row r="105">
          <cell r="A105" t="str">
            <v>조명기구 A TYPE매입개방 FL 2/32W</v>
          </cell>
          <cell r="B105" t="str">
            <v>조명기구 A TYPE</v>
          </cell>
          <cell r="C105" t="str">
            <v>매입개방 FL 2/32W</v>
          </cell>
          <cell r="D105" t="str">
            <v>EA</v>
          </cell>
          <cell r="E105" t="str">
            <v/>
          </cell>
          <cell r="F105" t="str">
            <v/>
          </cell>
          <cell r="G105">
            <v>51</v>
          </cell>
          <cell r="H105" t="str">
            <v/>
          </cell>
          <cell r="I105" t="str">
            <v/>
          </cell>
          <cell r="J105">
            <v>51</v>
          </cell>
          <cell r="K105" t="str">
            <v>x</v>
          </cell>
          <cell r="L105">
            <v>1</v>
          </cell>
          <cell r="M105" t="str">
            <v>=</v>
          </cell>
          <cell r="N105">
            <v>51</v>
          </cell>
          <cell r="O105" t="str">
            <v>전기1-6</v>
          </cell>
        </row>
        <row r="106">
          <cell r="A106" t="str">
            <v>조명기구 C TYPE파라보릭 FL 2/32W</v>
          </cell>
          <cell r="B106" t="str">
            <v>조명기구 C TYPE</v>
          </cell>
          <cell r="C106" t="str">
            <v>파라보릭 FL 2/32W</v>
          </cell>
          <cell r="D106" t="str">
            <v>EA</v>
          </cell>
          <cell r="E106" t="str">
            <v/>
          </cell>
          <cell r="F106" t="str">
            <v/>
          </cell>
          <cell r="G106">
            <v>66</v>
          </cell>
          <cell r="H106" t="str">
            <v/>
          </cell>
          <cell r="I106" t="str">
            <v/>
          </cell>
          <cell r="J106">
            <v>66</v>
          </cell>
          <cell r="K106" t="str">
            <v>x</v>
          </cell>
          <cell r="L106">
            <v>1</v>
          </cell>
          <cell r="M106" t="str">
            <v>=</v>
          </cell>
          <cell r="N106">
            <v>66</v>
          </cell>
          <cell r="O106" t="str">
            <v>전기1-6</v>
          </cell>
        </row>
        <row r="107">
          <cell r="A107" t="str">
            <v>조명기구 D TYPE매입프리즘 FL 1/32W</v>
          </cell>
          <cell r="B107" t="str">
            <v>조명기구 D TYPE</v>
          </cell>
          <cell r="C107" t="str">
            <v>매입프리즘 FL 1/32W</v>
          </cell>
          <cell r="D107" t="str">
            <v>EA</v>
          </cell>
          <cell r="E107" t="str">
            <v/>
          </cell>
          <cell r="F107" t="str">
            <v/>
          </cell>
          <cell r="G107">
            <v>32</v>
          </cell>
          <cell r="H107" t="str">
            <v/>
          </cell>
          <cell r="I107" t="str">
            <v/>
          </cell>
          <cell r="J107">
            <v>32</v>
          </cell>
          <cell r="K107" t="str">
            <v>x</v>
          </cell>
          <cell r="L107">
            <v>1</v>
          </cell>
          <cell r="M107" t="str">
            <v>=</v>
          </cell>
          <cell r="N107">
            <v>32</v>
          </cell>
          <cell r="O107" t="str">
            <v>전기1-6</v>
          </cell>
        </row>
        <row r="108">
          <cell r="A108" t="str">
            <v>조명기구 E TYPE직부아크릴 FL 1/32W</v>
          </cell>
          <cell r="B108" t="str">
            <v>조명기구 E TYPE</v>
          </cell>
          <cell r="C108" t="str">
            <v>직부아크릴 FL 1/32W</v>
          </cell>
          <cell r="D108" t="str">
            <v>EA</v>
          </cell>
          <cell r="E108" t="str">
            <v/>
          </cell>
          <cell r="F108" t="str">
            <v/>
          </cell>
          <cell r="G108">
            <v>14</v>
          </cell>
          <cell r="H108" t="str">
            <v/>
          </cell>
          <cell r="I108" t="str">
            <v/>
          </cell>
          <cell r="J108">
            <v>14</v>
          </cell>
          <cell r="K108" t="str">
            <v>x</v>
          </cell>
          <cell r="L108">
            <v>1</v>
          </cell>
          <cell r="M108" t="str">
            <v>=</v>
          </cell>
          <cell r="N108">
            <v>14</v>
          </cell>
          <cell r="O108" t="str">
            <v>전기1-6</v>
          </cell>
        </row>
        <row r="109">
          <cell r="A109" t="str">
            <v>조명기구 F TYPE갓등(P/P) FL 2/32W</v>
          </cell>
          <cell r="B109" t="str">
            <v>조명기구 F TYPE</v>
          </cell>
          <cell r="C109" t="str">
            <v>갓등(P/P) FL 2/32W</v>
          </cell>
          <cell r="D109" t="str">
            <v>EA</v>
          </cell>
          <cell r="E109" t="str">
            <v/>
          </cell>
          <cell r="F109" t="str">
            <v/>
          </cell>
          <cell r="G109">
            <v>24</v>
          </cell>
          <cell r="H109" t="str">
            <v/>
          </cell>
          <cell r="I109" t="str">
            <v/>
          </cell>
          <cell r="J109">
            <v>24</v>
          </cell>
          <cell r="K109" t="str">
            <v>x</v>
          </cell>
          <cell r="L109">
            <v>1</v>
          </cell>
          <cell r="M109" t="str">
            <v>=</v>
          </cell>
          <cell r="N109">
            <v>24</v>
          </cell>
          <cell r="O109" t="str">
            <v>전기1-6</v>
          </cell>
        </row>
        <row r="110">
          <cell r="A110" t="str">
            <v>조명기구 G TYPE갓등(P/P) FL 1/32W</v>
          </cell>
          <cell r="B110" t="str">
            <v>조명기구 G TYPE</v>
          </cell>
          <cell r="C110" t="str">
            <v>갓등(P/P) FL 1/32W</v>
          </cell>
          <cell r="D110" t="str">
            <v>EA</v>
          </cell>
          <cell r="E110" t="str">
            <v/>
          </cell>
          <cell r="F110" t="str">
            <v/>
          </cell>
          <cell r="G110">
            <v>10</v>
          </cell>
          <cell r="H110" t="str">
            <v/>
          </cell>
          <cell r="I110" t="str">
            <v/>
          </cell>
          <cell r="J110">
            <v>10</v>
          </cell>
          <cell r="K110" t="str">
            <v>x</v>
          </cell>
          <cell r="L110">
            <v>1</v>
          </cell>
          <cell r="M110" t="str">
            <v>=</v>
          </cell>
          <cell r="N110">
            <v>10</v>
          </cell>
          <cell r="O110" t="str">
            <v>전기1-6</v>
          </cell>
        </row>
        <row r="111">
          <cell r="A111" t="str">
            <v>조명기구 H TYPE직갓등 FL 1/32W</v>
          </cell>
          <cell r="B111" t="str">
            <v>조명기구 H TYPE</v>
          </cell>
          <cell r="C111" t="str">
            <v>직갓등 FL 1/32W</v>
          </cell>
          <cell r="D111" t="str">
            <v>EA</v>
          </cell>
          <cell r="E111" t="str">
            <v/>
          </cell>
          <cell r="F111" t="str">
            <v/>
          </cell>
          <cell r="G111">
            <v>4</v>
          </cell>
          <cell r="H111" t="str">
            <v/>
          </cell>
          <cell r="I111" t="str">
            <v/>
          </cell>
          <cell r="J111">
            <v>4</v>
          </cell>
          <cell r="K111" t="str">
            <v>x</v>
          </cell>
          <cell r="L111">
            <v>1</v>
          </cell>
          <cell r="M111" t="str">
            <v>=</v>
          </cell>
          <cell r="N111">
            <v>4</v>
          </cell>
          <cell r="O111" t="str">
            <v>전기1-6</v>
          </cell>
        </row>
        <row r="112">
          <cell r="A112" t="str">
            <v>조명기구 J TYPE원형방등 FCL 32W+40W</v>
          </cell>
          <cell r="B112" t="str">
            <v>조명기구 J TYPE</v>
          </cell>
          <cell r="C112" t="str">
            <v>원형방등 FCL 32W+40W</v>
          </cell>
          <cell r="D112" t="str">
            <v>EA</v>
          </cell>
          <cell r="E112" t="str">
            <v/>
          </cell>
          <cell r="F112" t="str">
            <v/>
          </cell>
          <cell r="G112">
            <v>35</v>
          </cell>
          <cell r="H112" t="str">
            <v/>
          </cell>
          <cell r="I112" t="str">
            <v/>
          </cell>
          <cell r="J112">
            <v>35</v>
          </cell>
          <cell r="K112" t="str">
            <v>x</v>
          </cell>
          <cell r="L112">
            <v>1</v>
          </cell>
          <cell r="M112" t="str">
            <v>=</v>
          </cell>
          <cell r="N112">
            <v>35</v>
          </cell>
          <cell r="O112" t="str">
            <v>전기1-6</v>
          </cell>
        </row>
        <row r="113">
          <cell r="A113" t="str">
            <v>조명기구 K TYPE매입등 FUL 2/13W</v>
          </cell>
          <cell r="B113" t="str">
            <v>조명기구 K TYPE</v>
          </cell>
          <cell r="C113" t="str">
            <v>매입등 FUL 2/13W</v>
          </cell>
          <cell r="D113" t="str">
            <v>EA</v>
          </cell>
          <cell r="E113" t="str">
            <v/>
          </cell>
          <cell r="F113" t="str">
            <v/>
          </cell>
          <cell r="G113">
            <v>60</v>
          </cell>
          <cell r="H113" t="str">
            <v/>
          </cell>
          <cell r="I113" t="str">
            <v/>
          </cell>
          <cell r="J113">
            <v>60</v>
          </cell>
          <cell r="K113" t="str">
            <v>x</v>
          </cell>
          <cell r="L113">
            <v>1</v>
          </cell>
          <cell r="M113" t="str">
            <v>=</v>
          </cell>
          <cell r="N113">
            <v>60</v>
          </cell>
          <cell r="O113" t="str">
            <v>전기1-6</v>
          </cell>
        </row>
        <row r="114">
          <cell r="A114" t="str">
            <v>조명기구 L TYPE매입등 FUL 1/13W</v>
          </cell>
          <cell r="B114" t="str">
            <v>조명기구 L TYPE</v>
          </cell>
          <cell r="C114" t="str">
            <v>매입등 FUL 1/13W</v>
          </cell>
          <cell r="D114" t="str">
            <v>EA</v>
          </cell>
          <cell r="E114" t="str">
            <v/>
          </cell>
          <cell r="F114" t="str">
            <v/>
          </cell>
          <cell r="G114">
            <v>8</v>
          </cell>
          <cell r="H114" t="str">
            <v/>
          </cell>
          <cell r="I114" t="str">
            <v/>
          </cell>
          <cell r="J114">
            <v>8</v>
          </cell>
          <cell r="K114" t="str">
            <v>x</v>
          </cell>
          <cell r="L114">
            <v>1</v>
          </cell>
          <cell r="M114" t="str">
            <v>=</v>
          </cell>
          <cell r="N114">
            <v>8</v>
          </cell>
          <cell r="O114" t="str">
            <v>전기1-6</v>
          </cell>
        </row>
        <row r="115">
          <cell r="A115" t="str">
            <v>조명기구 M TYPE쎈서등 IL 60W</v>
          </cell>
          <cell r="B115" t="str">
            <v>조명기구 M TYPE</v>
          </cell>
          <cell r="C115" t="str">
            <v>쎈서등 IL 60W</v>
          </cell>
          <cell r="D115" t="str">
            <v>EA</v>
          </cell>
          <cell r="E115" t="str">
            <v/>
          </cell>
          <cell r="F115" t="str">
            <v/>
          </cell>
          <cell r="G115">
            <v>34</v>
          </cell>
          <cell r="H115" t="str">
            <v/>
          </cell>
          <cell r="I115" t="str">
            <v/>
          </cell>
          <cell r="J115">
            <v>34</v>
          </cell>
          <cell r="K115" t="str">
            <v>x</v>
          </cell>
          <cell r="L115">
            <v>1</v>
          </cell>
          <cell r="M115" t="str">
            <v>=</v>
          </cell>
          <cell r="N115">
            <v>34</v>
          </cell>
          <cell r="O115" t="str">
            <v>전기1-6</v>
          </cell>
        </row>
        <row r="116">
          <cell r="A116" t="str">
            <v>조명기구 N TYPE직부등 IL 60W</v>
          </cell>
          <cell r="B116" t="str">
            <v>조명기구 N TYPE</v>
          </cell>
          <cell r="C116" t="str">
            <v>직부등 IL 60W</v>
          </cell>
          <cell r="D116" t="str">
            <v>EA</v>
          </cell>
          <cell r="E116" t="str">
            <v/>
          </cell>
          <cell r="F116" t="str">
            <v/>
          </cell>
          <cell r="G116">
            <v>21</v>
          </cell>
          <cell r="H116" t="str">
            <v/>
          </cell>
          <cell r="I116" t="str">
            <v/>
          </cell>
          <cell r="J116">
            <v>21</v>
          </cell>
          <cell r="K116" t="str">
            <v>x</v>
          </cell>
          <cell r="L116">
            <v>1</v>
          </cell>
          <cell r="M116" t="str">
            <v>=</v>
          </cell>
          <cell r="N116">
            <v>21</v>
          </cell>
          <cell r="O116" t="str">
            <v>전기1-6</v>
          </cell>
        </row>
        <row r="117">
          <cell r="A117" t="str">
            <v>조명기구 O TYPE원형벽등 IL 60W</v>
          </cell>
          <cell r="B117" t="str">
            <v>조명기구 O TYPE</v>
          </cell>
          <cell r="C117" t="str">
            <v>원형벽등 IL 60W</v>
          </cell>
          <cell r="D117" t="str">
            <v>EA</v>
          </cell>
          <cell r="E117" t="str">
            <v/>
          </cell>
          <cell r="F117" t="str">
            <v/>
          </cell>
          <cell r="G117">
            <v>10</v>
          </cell>
          <cell r="H117" t="str">
            <v/>
          </cell>
          <cell r="I117" t="str">
            <v/>
          </cell>
          <cell r="J117">
            <v>10</v>
          </cell>
          <cell r="K117" t="str">
            <v>x</v>
          </cell>
          <cell r="L117">
            <v>1</v>
          </cell>
          <cell r="M117" t="str">
            <v>=</v>
          </cell>
          <cell r="N117">
            <v>10</v>
          </cell>
          <cell r="O117" t="str">
            <v>전기1-6</v>
          </cell>
        </row>
        <row r="118">
          <cell r="A118" t="str">
            <v>조명기구 P TYPE벽부등 IL 100W</v>
          </cell>
          <cell r="B118" t="str">
            <v>조명기구 P TYPE</v>
          </cell>
          <cell r="C118" t="str">
            <v>벽부등 IL 100W</v>
          </cell>
          <cell r="D118" t="str">
            <v>EA</v>
          </cell>
          <cell r="E118" t="str">
            <v/>
          </cell>
          <cell r="F118" t="str">
            <v/>
          </cell>
          <cell r="G118">
            <v>13</v>
          </cell>
          <cell r="H118" t="str">
            <v/>
          </cell>
          <cell r="I118" t="str">
            <v/>
          </cell>
          <cell r="J118">
            <v>13</v>
          </cell>
          <cell r="K118" t="str">
            <v>x</v>
          </cell>
          <cell r="L118">
            <v>1</v>
          </cell>
          <cell r="M118" t="str">
            <v>=</v>
          </cell>
          <cell r="N118">
            <v>13</v>
          </cell>
          <cell r="O118" t="str">
            <v>전기1-6</v>
          </cell>
        </row>
        <row r="119">
          <cell r="A119" t="str">
            <v>조명기구 Q TYPE매입등 IL 30W</v>
          </cell>
          <cell r="B119" t="str">
            <v>조명기구 Q TYPE</v>
          </cell>
          <cell r="C119" t="str">
            <v>매입등 IL 30W</v>
          </cell>
          <cell r="D119" t="str">
            <v>EA</v>
          </cell>
          <cell r="E119" t="str">
            <v/>
          </cell>
          <cell r="F119" t="str">
            <v/>
          </cell>
          <cell r="G119">
            <v>34</v>
          </cell>
          <cell r="H119" t="str">
            <v/>
          </cell>
          <cell r="I119" t="str">
            <v/>
          </cell>
          <cell r="J119">
            <v>34</v>
          </cell>
          <cell r="K119" t="str">
            <v>x</v>
          </cell>
          <cell r="L119">
            <v>1</v>
          </cell>
          <cell r="M119" t="str">
            <v>=</v>
          </cell>
          <cell r="N119">
            <v>34</v>
          </cell>
          <cell r="O119" t="str">
            <v>전기1-6</v>
          </cell>
        </row>
        <row r="132">
          <cell r="A132" t="str">
            <v/>
          </cell>
          <cell r="E132" t="str">
            <v/>
          </cell>
          <cell r="F132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원가계산"/>
      <sheetName val="총괄내역"/>
      <sheetName val="퇴직공제부금비"/>
      <sheetName val="내역 "/>
      <sheetName val="일위대가"/>
      <sheetName val="단가 "/>
      <sheetName val="사무보조원"/>
      <sheetName val="중기"/>
      <sheetName val="지급자재"/>
      <sheetName val="가로등수량집계"/>
      <sheetName val="전선 및 전선관(가로등)"/>
      <sheetName val="압착단자(가로등)"/>
      <sheetName val="부대공사집계(가로등)"/>
      <sheetName val="관로터파기(가로등)"/>
      <sheetName val="전선관(신호등)"/>
      <sheetName val="관로터파기(신호등)"/>
      <sheetName val="가로등기초"/>
      <sheetName val="보안등주(기초)"/>
      <sheetName val="점멸기기초(보도,가로등)"/>
      <sheetName val="관로(차도,가로등,중2)"/>
      <sheetName val="관로(차도,가로등,중3)"/>
      <sheetName val="관로(보도,가로등)"/>
      <sheetName val="공원등수량집계"/>
      <sheetName val="압착단자(공원등)"/>
      <sheetName val="전선 및 전선관(공원등)"/>
      <sheetName val="부대공사집계(공원등)"/>
      <sheetName val="관로터파기(공원등)"/>
      <sheetName val="관로(공원녹지)"/>
      <sheetName val="공원등기초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A2" t="str">
            <v>플랜트전공</v>
          </cell>
          <cell r="B2">
            <v>80465</v>
          </cell>
        </row>
        <row r="3">
          <cell r="A3" t="str">
            <v>목도공</v>
          </cell>
          <cell r="B3">
            <v>75609</v>
          </cell>
        </row>
        <row r="4">
          <cell r="A4" t="str">
            <v>비계공</v>
          </cell>
          <cell r="B4">
            <v>97360</v>
          </cell>
        </row>
        <row r="5">
          <cell r="A5" t="str">
            <v>특별인부</v>
          </cell>
          <cell r="B5">
            <v>66051</v>
          </cell>
        </row>
        <row r="6">
          <cell r="A6" t="str">
            <v>철공</v>
          </cell>
          <cell r="B6">
            <v>90908</v>
          </cell>
        </row>
        <row r="7">
          <cell r="A7" t="str">
            <v>용접공(일반)</v>
          </cell>
          <cell r="B7">
            <v>82409</v>
          </cell>
        </row>
        <row r="8">
          <cell r="A8" t="str">
            <v>도장공</v>
          </cell>
          <cell r="B8">
            <v>82782</v>
          </cell>
        </row>
        <row r="9">
          <cell r="A9" t="str">
            <v>철근공</v>
          </cell>
          <cell r="B9">
            <v>93842</v>
          </cell>
        </row>
        <row r="10">
          <cell r="A10" t="str">
            <v>기계공</v>
          </cell>
          <cell r="B10">
            <v>62214</v>
          </cell>
        </row>
        <row r="11">
          <cell r="A11" t="str">
            <v>보통인부</v>
          </cell>
          <cell r="B11">
            <v>52374</v>
          </cell>
        </row>
        <row r="12">
          <cell r="A12" t="str">
            <v>내선전공</v>
          </cell>
          <cell r="B12">
            <v>77372</v>
          </cell>
        </row>
        <row r="13">
          <cell r="A13" t="str">
            <v>배전전공</v>
          </cell>
          <cell r="B13">
            <v>176342</v>
          </cell>
        </row>
        <row r="14">
          <cell r="A14" t="str">
            <v>저압케이블공</v>
          </cell>
          <cell r="B14">
            <v>85964</v>
          </cell>
        </row>
        <row r="15">
          <cell r="A15" t="str">
            <v>배관공</v>
          </cell>
          <cell r="B15">
            <v>73508</v>
          </cell>
        </row>
        <row r="16">
          <cell r="A16" t="str">
            <v>건축목공</v>
          </cell>
          <cell r="B16">
            <v>87481</v>
          </cell>
        </row>
        <row r="17">
          <cell r="A17" t="str">
            <v>방수공</v>
          </cell>
          <cell r="B17">
            <v>70788</v>
          </cell>
        </row>
        <row r="18">
          <cell r="A18" t="str">
            <v>무선안테나공</v>
          </cell>
          <cell r="B18">
            <v>94930</v>
          </cell>
        </row>
        <row r="19">
          <cell r="A19" t="str">
            <v>콘크리트공</v>
          </cell>
          <cell r="B19">
            <v>88153</v>
          </cell>
        </row>
        <row r="20">
          <cell r="A20" t="str">
            <v>형틀목공</v>
          </cell>
          <cell r="B20">
            <v>92242</v>
          </cell>
        </row>
        <row r="21">
          <cell r="A21" t="str">
            <v>미장공</v>
          </cell>
          <cell r="B21">
            <v>87223</v>
          </cell>
        </row>
        <row r="22">
          <cell r="A22" t="str">
            <v>건설기계운전기사</v>
          </cell>
          <cell r="B22">
            <v>78015</v>
          </cell>
        </row>
        <row r="23">
          <cell r="A23" t="str">
            <v>건설기계운전조수</v>
          </cell>
          <cell r="B23">
            <v>49488</v>
          </cell>
        </row>
        <row r="24">
          <cell r="A24" t="str">
            <v>건설기계조장</v>
          </cell>
          <cell r="B24">
            <v>85318</v>
          </cell>
        </row>
        <row r="25">
          <cell r="A25" t="str">
            <v>운전사(운반차)</v>
          </cell>
          <cell r="B25">
            <v>63443</v>
          </cell>
        </row>
        <row r="26">
          <cell r="A26" t="str">
            <v>운전사(기계)</v>
          </cell>
          <cell r="B26">
            <v>61525</v>
          </cell>
        </row>
        <row r="27">
          <cell r="A27" t="str">
            <v>계장공</v>
          </cell>
          <cell r="B27">
            <v>83629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효성CB 1P기초"/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노임"/>
      <sheetName val="분전함신설"/>
      <sheetName val="접지1종"/>
      <sheetName val="기계경비(시간당)"/>
      <sheetName val="램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단가조사"/>
      <sheetName val="노임"/>
      <sheetName val="내역서01"/>
      <sheetName val="자재단가"/>
      <sheetName val="1호인버트수량"/>
      <sheetName val="관급_File"/>
      <sheetName val="관로토공"/>
      <sheetName val="조도계산서 (도서)"/>
      <sheetName val="공량산출서"/>
      <sheetName val="내역"/>
      <sheetName val="Total"/>
      <sheetName val="DATE"/>
      <sheetName val="부하계산서"/>
      <sheetName val="기계경비(시간당)"/>
      <sheetName val="램머"/>
      <sheetName val="CTEMCOST"/>
      <sheetName val="당사"/>
      <sheetName val="2000년1차"/>
      <sheetName val="2000전체분"/>
      <sheetName val="효성CB 1P기초"/>
      <sheetName val="조명율표"/>
      <sheetName val="토사(PE)"/>
      <sheetName val="Y-WORK"/>
      <sheetName val="옥외외등집계표"/>
      <sheetName val="관급총괄"/>
      <sheetName val="예비"/>
      <sheetName val="견적의뢰"/>
      <sheetName val="설계명세서"/>
      <sheetName val="일위목록"/>
      <sheetName val="Customer Databas"/>
      <sheetName val="공종"/>
      <sheetName val="관로부문"/>
      <sheetName val="토목공사일반"/>
      <sheetName val="내역서"/>
      <sheetName val="공사개요"/>
      <sheetName val="설명"/>
      <sheetName val="계수시트"/>
      <sheetName val="전력구구조물산근"/>
      <sheetName val="교사기준면적(초등)"/>
      <sheetName val="노임단가"/>
      <sheetName val="단가비교표"/>
      <sheetName val="전선 및 전선관"/>
      <sheetName val="가로등내역서"/>
      <sheetName val="평가데이터"/>
      <sheetName val="단가"/>
      <sheetName val="내역서관로"/>
      <sheetName val="내역서설비"/>
      <sheetName val="내역서케이블"/>
      <sheetName val="도급내역"/>
      <sheetName val="총괄집계표"/>
      <sheetName val="일위대가"/>
      <sheetName val="공사원가계산서"/>
      <sheetName val="DATA"/>
      <sheetName val="임대견적서"/>
      <sheetName val="#REF"/>
      <sheetName val="성곽내역서"/>
      <sheetName val="수량산출"/>
      <sheetName val="투찰금액"/>
      <sheetName val="01"/>
      <sheetName val="도급기성"/>
      <sheetName val="내역(토목)"/>
      <sheetName val="홍보비디오"/>
      <sheetName val="내역서2안"/>
      <sheetName val="직노"/>
      <sheetName val="일산실행내역"/>
      <sheetName val="프랜트면허"/>
      <sheetName val="원가계산서"/>
      <sheetName val="데이타"/>
      <sheetName val="21301동"/>
      <sheetName val="오수토공"/>
      <sheetName val="공사비산출서"/>
      <sheetName val="6.관급자재조서"/>
      <sheetName val="구천"/>
      <sheetName val="재료"/>
      <sheetName val="공통가설"/>
      <sheetName val="본사공가현황"/>
      <sheetName val="단가산출"/>
      <sheetName val="순공사비"/>
      <sheetName val="Sheet1"/>
      <sheetName val="자재"/>
      <sheetName val="증감대비"/>
      <sheetName val="일위대가 "/>
      <sheetName val="노무비"/>
      <sheetName val="작성"/>
      <sheetName val="출력X"/>
      <sheetName val="재노경"/>
      <sheetName val="wall"/>
      <sheetName val="참조"/>
      <sheetName val="실행기초"/>
      <sheetName val="부하(성남)"/>
      <sheetName val="인제내역"/>
      <sheetName val="실행견적"/>
      <sheetName val="단가설계"/>
      <sheetName val="관급자재"/>
      <sheetName val="변경관급자재"/>
      <sheetName val="설계예산서"/>
      <sheetName val="총괄내역서"/>
      <sheetName val="적현로"/>
      <sheetName val="소비자가"/>
      <sheetName val="요율"/>
      <sheetName val="자재대"/>
      <sheetName val="빌딩 안내"/>
      <sheetName val="기초입력 DATA"/>
      <sheetName val="파일의이용"/>
      <sheetName val="22신설수량"/>
      <sheetName val="기계경비_시간당_"/>
      <sheetName val="토공"/>
      <sheetName val="원가+내역"/>
      <sheetName val="투찰가"/>
      <sheetName val="투찰내역"/>
      <sheetName val="(C)원내역"/>
      <sheetName val="표지"/>
      <sheetName val="설비원가"/>
      <sheetName val="한전일위"/>
      <sheetName val="여과지동"/>
      <sheetName val="기초자료"/>
      <sheetName val="예산조서"/>
      <sheetName val="물품구매"/>
      <sheetName val="XL4Poppy"/>
      <sheetName val="경산"/>
      <sheetName val="도로구조공사비"/>
      <sheetName val="도로토공공사비"/>
      <sheetName val="여수토공사비"/>
      <sheetName val="견적단가"/>
      <sheetName val="산출금액내역"/>
      <sheetName val="도급내역5+800"/>
      <sheetName val="도급금액"/>
      <sheetName val="9.운반비산출"/>
      <sheetName val="관급단가"/>
      <sheetName val="단"/>
      <sheetName val="Baby일위대가"/>
      <sheetName val="기둥(원형)"/>
      <sheetName val="시행예산"/>
      <sheetName val="공종구간"/>
      <sheetName val="공종목록표"/>
      <sheetName val="기본자료입력"/>
      <sheetName val="경상"/>
      <sheetName val="가설"/>
      <sheetName val="총괄표"/>
      <sheetName val="단위수량"/>
      <sheetName val="토사_PE_"/>
      <sheetName val="예산내역서"/>
      <sheetName val="청천내"/>
      <sheetName val="정부노임단가"/>
      <sheetName val="인건비"/>
      <sheetName val="기계경비"/>
      <sheetName val="공정코드"/>
      <sheetName val="공정집계"/>
      <sheetName val="전기"/>
      <sheetName val="1-최종안"/>
      <sheetName val="사업분석-분양가결정"/>
      <sheetName val="부대공"/>
      <sheetName val="포장공"/>
      <sheetName val="상호참고자료"/>
      <sheetName val="연결임시"/>
      <sheetName val="수량집계"/>
      <sheetName val="2.고용보험료산출근거"/>
      <sheetName val="한일양산"/>
      <sheetName val="제경비"/>
      <sheetName val="원가계산"/>
      <sheetName val="목차"/>
      <sheetName val="말뚝물량"/>
      <sheetName val="하조서"/>
      <sheetName val="우수관로집계"/>
      <sheetName val="1.토공집계"/>
      <sheetName val="30신설일위대가"/>
      <sheetName val="허용전류"/>
      <sheetName val="MCC"/>
      <sheetName val="2-1. 경관조명 내역총괄표"/>
      <sheetName val="구조물공집계"/>
      <sheetName val="49"/>
      <sheetName val="단가 및 재료비"/>
      <sheetName val="중기사용료산출근거"/>
      <sheetName val="도급"/>
      <sheetName val="판매시설"/>
      <sheetName val="주민복지관"/>
      <sheetName val="지하주차장"/>
      <sheetName val="실행간접비용"/>
      <sheetName val="관급자재내역서"/>
      <sheetName val="설계예산내역서"/>
      <sheetName val="일 위 대 가 표"/>
      <sheetName val="2009년설계(안)"/>
      <sheetName val="수주추정"/>
      <sheetName val="관접합및부설"/>
      <sheetName val="기초단가"/>
      <sheetName val="갑지"/>
      <sheetName val="굴착현장"/>
      <sheetName val="연장(직관)"/>
      <sheetName val="설비"/>
      <sheetName val="익산-"/>
      <sheetName val="Sheet5"/>
      <sheetName val="2-5. 예산조서"/>
      <sheetName val="주요자재단가"/>
      <sheetName val="단위단가"/>
      <sheetName val="1"/>
      <sheetName val="010101"/>
      <sheetName val="준검 내역서"/>
      <sheetName val="시설물"/>
      <sheetName val="식재출력용"/>
      <sheetName val="유지관리"/>
      <sheetName val="집계표"/>
      <sheetName val="대가표(품셈)"/>
    </sheetNames>
    <definedNames>
      <definedName name="굵기"/>
      <definedName name="돌아가_교통"/>
      <definedName name="돌아가기"/>
      <definedName name="등가도움"/>
      <definedName name="연접도움말"/>
      <definedName name="전선_관"/>
      <definedName name="전압강하가기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잡무1"/>
      <sheetName val="잡무2"/>
      <sheetName val="마둔터널"/>
      <sheetName val="마둔비용"/>
      <sheetName val="마둔비용(측면전기실)"/>
      <sheetName val="금광1터널"/>
      <sheetName val="금광1비용"/>
      <sheetName val="금광1비용 (측면전기실)"/>
      <sheetName val="금광2터널"/>
      <sheetName val="금광2비용"/>
      <sheetName val="금광2비용 (측면전기실)"/>
      <sheetName val="금광2비용(제2전기실서공급)"/>
      <sheetName val="종합비용"/>
      <sheetName val="마돈터널(형광)"/>
      <sheetName val="마돈터널(무전극)"/>
      <sheetName val="케이블데이타"/>
      <sheetName val="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2">
          <cell r="D82">
            <v>20.422285714285714</v>
          </cell>
          <cell r="E82">
            <v>1.570945054945055</v>
          </cell>
        </row>
        <row r="83">
          <cell r="D83">
            <v>19.750759878419451</v>
          </cell>
          <cell r="E83">
            <v>1.5192892214168809</v>
          </cell>
        </row>
        <row r="84">
          <cell r="E84">
            <v>1.5192892214168809</v>
          </cell>
        </row>
        <row r="85">
          <cell r="D85">
            <v>157.45714285714286</v>
          </cell>
          <cell r="E85">
            <v>12.112087912087912</v>
          </cell>
        </row>
        <row r="86">
          <cell r="D86">
            <v>190.19756838905778</v>
          </cell>
          <cell r="E86">
            <v>14.630582183773676</v>
          </cell>
        </row>
        <row r="91">
          <cell r="B91">
            <v>10</v>
          </cell>
        </row>
        <row r="92">
          <cell r="B92">
            <v>9.4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원가계산 "/>
      <sheetName val="내역총괄"/>
      <sheetName val="내역서(1)"/>
      <sheetName val="공량산출(1)"/>
      <sheetName val="내역서(2)"/>
      <sheetName val="공량산출(2)"/>
      <sheetName val="내역서(3)"/>
      <sheetName val="공량산출(3)"/>
      <sheetName val="내역서(4)"/>
      <sheetName val="공량산출(4)"/>
      <sheetName val="내역서(5)"/>
      <sheetName val="공량산출(5)"/>
      <sheetName val="내역서(6)"/>
      <sheetName val="공량산출(6)"/>
      <sheetName val="내역서(7)"/>
      <sheetName val="공량산출(7)"/>
      <sheetName val="내역서(8)"/>
      <sheetName val="공량산출(8)"/>
      <sheetName val="내역서(9)"/>
      <sheetName val="공량산출(9)"/>
      <sheetName val="내역서(10)"/>
      <sheetName val="자재단가"/>
      <sheetName val="일위대가 집계표"/>
      <sheetName val="일위대가"/>
      <sheetName val="중기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B3" t="str">
            <v>백호우 0.2㎡</v>
          </cell>
          <cell r="C3">
            <v>1</v>
          </cell>
          <cell r="D3" t="str">
            <v>㎥</v>
          </cell>
          <cell r="F3">
            <v>1883</v>
          </cell>
          <cell r="H3">
            <v>1277</v>
          </cell>
          <cell r="J3">
            <v>228</v>
          </cell>
          <cell r="L3">
            <v>378</v>
          </cell>
          <cell r="M3" t="str">
            <v>제1호표</v>
          </cell>
        </row>
        <row r="4">
          <cell r="B4" t="str">
            <v>보통인부</v>
          </cell>
          <cell r="C4">
            <v>1</v>
          </cell>
          <cell r="D4" t="str">
            <v>㎥</v>
          </cell>
          <cell r="F4">
            <v>15775</v>
          </cell>
          <cell r="H4">
            <v>15775</v>
          </cell>
          <cell r="M4" t="str">
            <v>제2호표</v>
          </cell>
        </row>
        <row r="5">
          <cell r="B5" t="str">
            <v>기계80%+인력20%</v>
          </cell>
          <cell r="C5">
            <v>1</v>
          </cell>
          <cell r="D5" t="str">
            <v>㎥</v>
          </cell>
          <cell r="F5">
            <v>4660</v>
          </cell>
          <cell r="H5">
            <v>4176</v>
          </cell>
          <cell r="J5">
            <v>182</v>
          </cell>
          <cell r="L5">
            <v>302</v>
          </cell>
          <cell r="M5" t="str">
            <v>제3호표</v>
          </cell>
        </row>
        <row r="6">
          <cell r="B6" t="str">
            <v>기계(되메우기및다짐)</v>
          </cell>
          <cell r="C6">
            <v>1</v>
          </cell>
          <cell r="D6" t="str">
            <v>㎥</v>
          </cell>
          <cell r="F6">
            <v>2614</v>
          </cell>
          <cell r="H6">
            <v>2109</v>
          </cell>
          <cell r="J6">
            <v>243</v>
          </cell>
          <cell r="L6">
            <v>262</v>
          </cell>
          <cell r="M6" t="str">
            <v>제4호표</v>
          </cell>
        </row>
        <row r="7">
          <cell r="B7" t="str">
            <v>인력(되메우기및다짐)</v>
          </cell>
          <cell r="C7">
            <v>1</v>
          </cell>
          <cell r="D7" t="str">
            <v>㎥</v>
          </cell>
          <cell r="F7">
            <v>11042</v>
          </cell>
          <cell r="H7">
            <v>11042</v>
          </cell>
          <cell r="M7" t="str">
            <v>제5호표</v>
          </cell>
        </row>
        <row r="8">
          <cell r="B8" t="str">
            <v>인력20%+기계80%</v>
          </cell>
          <cell r="C8">
            <v>1</v>
          </cell>
          <cell r="D8" t="str">
            <v>㎥</v>
          </cell>
          <cell r="F8">
            <v>4298</v>
          </cell>
          <cell r="H8">
            <v>3895</v>
          </cell>
          <cell r="J8">
            <v>194</v>
          </cell>
          <cell r="L8">
            <v>209</v>
          </cell>
          <cell r="M8" t="str">
            <v>제6호표</v>
          </cell>
        </row>
        <row r="9">
          <cell r="B9" t="str">
            <v>인력</v>
          </cell>
          <cell r="C9">
            <v>1</v>
          </cell>
          <cell r="D9" t="str">
            <v>㎥</v>
          </cell>
          <cell r="F9">
            <v>10517</v>
          </cell>
          <cell r="H9">
            <v>10517</v>
          </cell>
          <cell r="M9" t="str">
            <v>제7호표</v>
          </cell>
        </row>
        <row r="10">
          <cell r="B10" t="str">
            <v>보통(D13)</v>
          </cell>
          <cell r="C10">
            <v>1</v>
          </cell>
          <cell r="D10" t="str">
            <v>ton</v>
          </cell>
          <cell r="F10">
            <v>1038620</v>
          </cell>
          <cell r="H10">
            <v>480095</v>
          </cell>
          <cell r="J10">
            <v>558525</v>
          </cell>
          <cell r="M10" t="str">
            <v>제8호표</v>
          </cell>
        </row>
        <row r="11">
          <cell r="B11" t="str">
            <v>보통(D16)</v>
          </cell>
          <cell r="C11">
            <v>1</v>
          </cell>
          <cell r="D11" t="str">
            <v>ton</v>
          </cell>
          <cell r="F11">
            <v>1038620</v>
          </cell>
          <cell r="H11">
            <v>480095</v>
          </cell>
          <cell r="J11">
            <v>558525</v>
          </cell>
          <cell r="M11" t="str">
            <v>제9호표</v>
          </cell>
        </row>
        <row r="12">
          <cell r="B12" t="str">
            <v>간단</v>
          </cell>
          <cell r="C12">
            <v>1</v>
          </cell>
          <cell r="D12" t="str">
            <v>ton</v>
          </cell>
          <cell r="F12">
            <v>3526251</v>
          </cell>
          <cell r="H12">
            <v>3375638</v>
          </cell>
          <cell r="J12">
            <v>148051</v>
          </cell>
          <cell r="L12">
            <v>2562</v>
          </cell>
          <cell r="M12" t="str">
            <v>제10호표</v>
          </cell>
        </row>
        <row r="13">
          <cell r="B13" t="str">
            <v>4회</v>
          </cell>
          <cell r="C13">
            <v>1</v>
          </cell>
          <cell r="D13" t="str">
            <v>㎡</v>
          </cell>
          <cell r="F13">
            <v>23068</v>
          </cell>
          <cell r="H13">
            <v>16401</v>
          </cell>
          <cell r="J13">
            <v>6667</v>
          </cell>
          <cell r="L13">
            <v>0</v>
          </cell>
          <cell r="M13" t="str">
            <v>제11호표</v>
          </cell>
        </row>
        <row r="14">
          <cell r="B14" t="str">
            <v>소형무근</v>
          </cell>
          <cell r="C14">
            <v>1</v>
          </cell>
          <cell r="D14" t="str">
            <v>㎥</v>
          </cell>
          <cell r="F14">
            <v>86361</v>
          </cell>
          <cell r="H14">
            <v>43800</v>
          </cell>
          <cell r="J14">
            <v>42561</v>
          </cell>
          <cell r="M14" t="str">
            <v>제12호표</v>
          </cell>
        </row>
        <row r="15">
          <cell r="B15" t="str">
            <v>소형철근</v>
          </cell>
          <cell r="C15">
            <v>1</v>
          </cell>
          <cell r="D15" t="str">
            <v>㎥</v>
          </cell>
          <cell r="F15">
            <v>91461</v>
          </cell>
          <cell r="H15">
            <v>43800</v>
          </cell>
          <cell r="J15">
            <v>47661</v>
          </cell>
          <cell r="M15" t="str">
            <v>제13호표</v>
          </cell>
        </row>
        <row r="16">
          <cell r="B16" t="str">
            <v>10m~12m</v>
          </cell>
          <cell r="C16">
            <v>1</v>
          </cell>
          <cell r="D16" t="str">
            <v>본</v>
          </cell>
          <cell r="F16">
            <v>31496</v>
          </cell>
          <cell r="H16">
            <v>19365</v>
          </cell>
          <cell r="J16">
            <v>4477</v>
          </cell>
          <cell r="L16">
            <v>7654</v>
          </cell>
          <cell r="M16" t="str">
            <v>제14호표</v>
          </cell>
        </row>
        <row r="17">
          <cell r="B17" t="str">
            <v>C종</v>
          </cell>
          <cell r="C17">
            <v>1</v>
          </cell>
          <cell r="D17" t="str">
            <v>㎡</v>
          </cell>
          <cell r="F17">
            <v>11790</v>
          </cell>
          <cell r="H17">
            <v>9487</v>
          </cell>
          <cell r="J17">
            <v>2303</v>
          </cell>
          <cell r="L17">
            <v>0</v>
          </cell>
          <cell r="M17" t="str">
            <v>제15호표</v>
          </cell>
        </row>
        <row r="18">
          <cell r="B18" t="str">
            <v>1500x1500x1500</v>
          </cell>
          <cell r="C18">
            <v>1</v>
          </cell>
          <cell r="D18" t="str">
            <v>개소</v>
          </cell>
          <cell r="F18">
            <v>2582720</v>
          </cell>
          <cell r="H18">
            <v>1478137</v>
          </cell>
          <cell r="J18">
            <v>1096338</v>
          </cell>
          <cell r="L18">
            <v>8245</v>
          </cell>
          <cell r="M18" t="str">
            <v>제16호표</v>
          </cell>
        </row>
        <row r="19">
          <cell r="B19" t="str">
            <v>600x600x600</v>
          </cell>
          <cell r="C19">
            <v>1</v>
          </cell>
          <cell r="D19" t="str">
            <v>개소</v>
          </cell>
          <cell r="F19">
            <v>418472</v>
          </cell>
          <cell r="H19">
            <v>226375</v>
          </cell>
          <cell r="J19">
            <v>191094</v>
          </cell>
          <cell r="L19">
            <v>1003</v>
          </cell>
          <cell r="M19" t="str">
            <v>제17호표</v>
          </cell>
        </row>
        <row r="20">
          <cell r="B20" t="str">
            <v>400x400x500</v>
          </cell>
          <cell r="C20">
            <v>1</v>
          </cell>
          <cell r="D20" t="str">
            <v>개소</v>
          </cell>
          <cell r="F20">
            <v>166854</v>
          </cell>
          <cell r="H20">
            <v>126882</v>
          </cell>
          <cell r="J20">
            <v>39830</v>
          </cell>
          <cell r="L20">
            <v>142</v>
          </cell>
          <cell r="M20" t="str">
            <v>제18호표</v>
          </cell>
        </row>
        <row r="21">
          <cell r="B21" t="str">
            <v>400x400x200</v>
          </cell>
          <cell r="C21">
            <v>1</v>
          </cell>
          <cell r="D21" t="str">
            <v>개소</v>
          </cell>
          <cell r="F21">
            <v>59513</v>
          </cell>
          <cell r="H21">
            <v>40899</v>
          </cell>
          <cell r="J21">
            <v>18614</v>
          </cell>
          <cell r="L21">
            <v>0</v>
          </cell>
          <cell r="M21" t="str">
            <v>제19호표</v>
          </cell>
        </row>
        <row r="22">
          <cell r="B22" t="str">
            <v>W:150mm 1단용</v>
          </cell>
          <cell r="C22">
            <v>1</v>
          </cell>
          <cell r="D22" t="str">
            <v>개소</v>
          </cell>
          <cell r="F22">
            <v>26206</v>
          </cell>
          <cell r="H22">
            <v>15752</v>
          </cell>
          <cell r="J22">
            <v>10454</v>
          </cell>
          <cell r="L22">
            <v>0</v>
          </cell>
          <cell r="M22" t="str">
            <v>제20호표</v>
          </cell>
        </row>
        <row r="23">
          <cell r="B23" t="str">
            <v>300Wx300Hx250Dx1150L (LOP-101)</v>
          </cell>
          <cell r="C23">
            <v>1</v>
          </cell>
          <cell r="D23" t="str">
            <v>면</v>
          </cell>
          <cell r="F23">
            <v>379297</v>
          </cell>
          <cell r="H23">
            <v>92081</v>
          </cell>
          <cell r="J23">
            <v>287216</v>
          </cell>
          <cell r="L23">
            <v>0</v>
          </cell>
          <cell r="M23" t="str">
            <v>제21호표</v>
          </cell>
        </row>
        <row r="24">
          <cell r="B24" t="str">
            <v>300Wx300Hx250Dx1150L (LOP-102)</v>
          </cell>
          <cell r="C24">
            <v>1</v>
          </cell>
          <cell r="D24" t="str">
            <v>면</v>
          </cell>
          <cell r="F24">
            <v>353687</v>
          </cell>
          <cell r="H24">
            <v>78275</v>
          </cell>
          <cell r="J24">
            <v>275412</v>
          </cell>
          <cell r="L24">
            <v>0</v>
          </cell>
          <cell r="M24" t="str">
            <v>제22호표</v>
          </cell>
        </row>
        <row r="25">
          <cell r="B25" t="str">
            <v>조립식 12개월(가설사무소)</v>
          </cell>
          <cell r="C25">
            <v>1</v>
          </cell>
          <cell r="D25" t="str">
            <v>㎡</v>
          </cell>
          <cell r="F25">
            <v>64228</v>
          </cell>
          <cell r="H25">
            <v>45945</v>
          </cell>
          <cell r="J25">
            <v>18283</v>
          </cell>
          <cell r="L25">
            <v>0</v>
          </cell>
          <cell r="M25" t="str">
            <v>제23호표</v>
          </cell>
        </row>
        <row r="26">
          <cell r="B26" t="str">
            <v>조립식 12개월(가설창고)</v>
          </cell>
          <cell r="C26">
            <v>1</v>
          </cell>
          <cell r="D26" t="str">
            <v>㎡</v>
          </cell>
          <cell r="F26">
            <v>47701</v>
          </cell>
          <cell r="H26">
            <v>34459</v>
          </cell>
          <cell r="J26">
            <v>13242</v>
          </cell>
          <cell r="L26">
            <v>0</v>
          </cell>
          <cell r="M26" t="str">
            <v>제24호표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</sheetData>
      <sheetData sheetId="24"/>
      <sheetData sheetId="2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일위대가 집계표"/>
      <sheetName val="YES"/>
    </sheetNames>
    <definedNames>
      <definedName name="Macro10"/>
    </definedNames>
    <sheetDataSet>
      <sheetData sheetId="0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창터널(고창방향)5단계"/>
      <sheetName val="5단계케이블비용"/>
      <sheetName val="데이타"/>
      <sheetName val="케이블데이타"/>
      <sheetName val="변전소2케이블비용"/>
      <sheetName val="고창터널(고창방향)"/>
      <sheetName val="고창터널(담양방향)"/>
      <sheetName val="고창방향케이블"/>
      <sheetName val="담양방향케이블"/>
      <sheetName val="등기구수"/>
      <sheetName val="등기구배치"/>
      <sheetName val="고창8단계조도1"/>
      <sheetName val="노임단가"/>
      <sheetName val="자재단가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표"/>
      <sheetName val="총괄표"/>
      <sheetName val="원가계산"/>
      <sheetName val="내역"/>
      <sheetName val="지급자재"/>
      <sheetName val="일위대가"/>
      <sheetName val="중기"/>
      <sheetName val="수량집계"/>
      <sheetName val="전선 및 전선관"/>
      <sheetName val="공배관"/>
      <sheetName val="압착단자"/>
      <sheetName val="부대공사집계"/>
      <sheetName val="관로(보도)"/>
      <sheetName val="관로(차도)"/>
      <sheetName val="가로등(기초)"/>
      <sheetName val="점멸기(기초)"/>
      <sheetName val="관로터파기"/>
      <sheetName val="연접"/>
      <sheetName val="단가 "/>
      <sheetName val="노임"/>
      <sheetName val="실적원가"/>
      <sheetName val="수목표준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플랜트전공</v>
          </cell>
          <cell r="B3">
            <v>56509</v>
          </cell>
        </row>
        <row r="4">
          <cell r="A4" t="str">
            <v>목도공</v>
          </cell>
          <cell r="B4">
            <v>65769</v>
          </cell>
        </row>
        <row r="5">
          <cell r="A5" t="str">
            <v>비계공</v>
          </cell>
          <cell r="B5">
            <v>68645</v>
          </cell>
        </row>
        <row r="6">
          <cell r="A6" t="str">
            <v>특별인부</v>
          </cell>
          <cell r="B6">
            <v>52232</v>
          </cell>
        </row>
        <row r="7">
          <cell r="A7" t="str">
            <v>기계설치공</v>
          </cell>
          <cell r="B7">
            <v>54111</v>
          </cell>
        </row>
        <row r="8">
          <cell r="A8" t="str">
            <v>석공</v>
          </cell>
          <cell r="B8">
            <v>65443</v>
          </cell>
        </row>
        <row r="9">
          <cell r="A9" t="str">
            <v>철공</v>
          </cell>
          <cell r="B9">
            <v>65845</v>
          </cell>
        </row>
        <row r="10">
          <cell r="A10" t="str">
            <v>용접공</v>
          </cell>
          <cell r="B10">
            <v>58758</v>
          </cell>
        </row>
        <row r="11">
          <cell r="A11" t="str">
            <v>도장공</v>
          </cell>
          <cell r="B11">
            <v>57502</v>
          </cell>
        </row>
        <row r="12">
          <cell r="A12" t="str">
            <v>철근공</v>
          </cell>
          <cell r="B12">
            <v>68758</v>
          </cell>
        </row>
        <row r="13">
          <cell r="A13" t="str">
            <v>기계공</v>
          </cell>
          <cell r="B13">
            <v>45607</v>
          </cell>
        </row>
        <row r="14">
          <cell r="A14" t="str">
            <v>보통인부</v>
          </cell>
          <cell r="B14">
            <v>37483</v>
          </cell>
        </row>
        <row r="15">
          <cell r="A15" t="str">
            <v>내선전공</v>
          </cell>
          <cell r="B15">
            <v>51165</v>
          </cell>
        </row>
        <row r="16">
          <cell r="A16" t="str">
            <v>배전전공</v>
          </cell>
          <cell r="B16">
            <v>180602</v>
          </cell>
        </row>
        <row r="17">
          <cell r="A17" t="str">
            <v>특고압케이블공</v>
          </cell>
          <cell r="B17">
            <v>113924</v>
          </cell>
        </row>
        <row r="18">
          <cell r="A18" t="str">
            <v>고압케이블공</v>
          </cell>
          <cell r="B18">
            <v>74140</v>
          </cell>
        </row>
        <row r="19">
          <cell r="A19" t="str">
            <v>저압케이블공</v>
          </cell>
          <cell r="B19">
            <v>66313</v>
          </cell>
        </row>
        <row r="20">
          <cell r="A20" t="str">
            <v>배관공</v>
          </cell>
          <cell r="B20">
            <v>51272</v>
          </cell>
        </row>
        <row r="21">
          <cell r="A21" t="str">
            <v>H/W설치기사</v>
          </cell>
          <cell r="B21">
            <v>81821</v>
          </cell>
        </row>
        <row r="22">
          <cell r="A22" t="str">
            <v>S/W시험기사</v>
          </cell>
          <cell r="B22">
            <v>91329</v>
          </cell>
        </row>
        <row r="23">
          <cell r="A23" t="str">
            <v>건축목공</v>
          </cell>
          <cell r="B23">
            <v>63257</v>
          </cell>
        </row>
        <row r="24">
          <cell r="A24" t="str">
            <v>통신케이블공</v>
          </cell>
          <cell r="B24">
            <v>90922</v>
          </cell>
        </row>
        <row r="25">
          <cell r="A25" t="str">
            <v>통신외선공</v>
          </cell>
          <cell r="B25">
            <v>88931</v>
          </cell>
        </row>
        <row r="26">
          <cell r="A26" t="str">
            <v>통 신 내 선 공</v>
          </cell>
          <cell r="B26">
            <v>57615</v>
          </cell>
        </row>
        <row r="27">
          <cell r="A27" t="str">
            <v>통 신 설 비 공</v>
          </cell>
          <cell r="B27">
            <v>73094</v>
          </cell>
        </row>
        <row r="28">
          <cell r="A28" t="str">
            <v>광케이블기사</v>
          </cell>
          <cell r="B28">
            <v>95081</v>
          </cell>
        </row>
        <row r="29">
          <cell r="A29" t="str">
            <v>방수공</v>
          </cell>
          <cell r="B29">
            <v>50753</v>
          </cell>
        </row>
        <row r="30">
          <cell r="A30" t="str">
            <v>무선안테나공</v>
          </cell>
          <cell r="B30">
            <v>94774</v>
          </cell>
        </row>
        <row r="31">
          <cell r="A31" t="str">
            <v>콘크리트공</v>
          </cell>
          <cell r="B31">
            <v>63355</v>
          </cell>
        </row>
        <row r="32">
          <cell r="A32" t="str">
            <v>플랜트배관공</v>
          </cell>
          <cell r="B32">
            <v>63723</v>
          </cell>
        </row>
        <row r="33">
          <cell r="A33" t="str">
            <v>형틀목공</v>
          </cell>
          <cell r="B33">
            <v>64943</v>
          </cell>
        </row>
        <row r="34">
          <cell r="A34" t="str">
            <v>미장공</v>
          </cell>
          <cell r="B34">
            <v>59187</v>
          </cell>
        </row>
        <row r="35">
          <cell r="A35" t="str">
            <v>중기운전기사</v>
          </cell>
          <cell r="B35">
            <v>55245</v>
          </cell>
        </row>
        <row r="36">
          <cell r="A36" t="str">
            <v>중기운전조수</v>
          </cell>
          <cell r="B36">
            <v>43082</v>
          </cell>
        </row>
        <row r="37">
          <cell r="A37" t="str">
            <v>중기조장</v>
          </cell>
          <cell r="B37">
            <v>63182</v>
          </cell>
        </row>
        <row r="38">
          <cell r="A38" t="str">
            <v>운전사(운반차)</v>
          </cell>
          <cell r="B38">
            <v>54064</v>
          </cell>
        </row>
        <row r="39">
          <cell r="A39" t="str">
            <v>운전사(기계)</v>
          </cell>
          <cell r="B39">
            <v>47406</v>
          </cell>
        </row>
        <row r="40">
          <cell r="A40" t="str">
            <v>계장공</v>
          </cell>
          <cell r="B40">
            <v>56122</v>
          </cell>
        </row>
      </sheetData>
      <sheetData sheetId="20" refreshError="1"/>
      <sheetData sheetId="2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공사원가계산서"/>
      <sheetName val="내역서 총괄표"/>
      <sheetName val="내역서"/>
      <sheetName val="일위목록"/>
      <sheetName val="일위대가표"/>
      <sheetName val="단가비교표"/>
      <sheetName val="노임단가"/>
      <sheetName val="기계화시공(5~7m)"/>
      <sheetName val="기계화시공(8~9m)"/>
      <sheetName val="기계화시공(10~12m)"/>
      <sheetName val="단가산출-1"/>
      <sheetName val="단가산출-2"/>
      <sheetName val="한전불입금"/>
      <sheetName val="사용전검사비(3)"/>
      <sheetName val="#REF"/>
      <sheetName val="견적대비표"/>
    </sheetNames>
    <sheetDataSet>
      <sheetData sheetId="0" refreshError="1"/>
      <sheetData sheetId="1"/>
      <sheetData sheetId="2"/>
      <sheetData sheetId="3">
        <row r="3">
          <cell r="A3">
            <v>1000</v>
          </cell>
          <cell r="B3" t="str">
            <v>1. 가로등 설치공사</v>
          </cell>
          <cell r="D3">
            <v>1</v>
          </cell>
          <cell r="E3" t="str">
            <v>식</v>
          </cell>
          <cell r="G3">
            <v>878756296</v>
          </cell>
          <cell r="I3">
            <v>194003681</v>
          </cell>
          <cell r="K3">
            <v>4458642</v>
          </cell>
          <cell r="M3">
            <v>1077218619</v>
          </cell>
        </row>
        <row r="4">
          <cell r="A4" t="str">
            <v>CA0001</v>
          </cell>
          <cell r="B4" t="str">
            <v>케이블</v>
          </cell>
          <cell r="C4" t="str">
            <v>600V CV 4㎟/2C</v>
          </cell>
          <cell r="D4">
            <v>4672</v>
          </cell>
          <cell r="E4" t="str">
            <v>M</v>
          </cell>
          <cell r="F4">
            <v>851</v>
          </cell>
          <cell r="G4">
            <v>3975872</v>
          </cell>
          <cell r="L4">
            <v>851</v>
          </cell>
          <cell r="M4">
            <v>3975872</v>
          </cell>
        </row>
        <row r="5">
          <cell r="A5" t="str">
            <v>CA0002</v>
          </cell>
          <cell r="B5" t="str">
            <v>케이블</v>
          </cell>
          <cell r="C5" t="str">
            <v>600V CV 6㎟/1C</v>
          </cell>
          <cell r="D5">
            <v>40500</v>
          </cell>
          <cell r="E5" t="str">
            <v>M</v>
          </cell>
          <cell r="F5">
            <v>461</v>
          </cell>
          <cell r="G5">
            <v>18670500</v>
          </cell>
          <cell r="L5">
            <v>461</v>
          </cell>
          <cell r="M5">
            <v>18670500</v>
          </cell>
        </row>
        <row r="6">
          <cell r="A6" t="str">
            <v>CA0004</v>
          </cell>
          <cell r="B6" t="str">
            <v>케이블</v>
          </cell>
          <cell r="C6" t="str">
            <v>600V CV 70㎟/1C</v>
          </cell>
          <cell r="D6">
            <v>13596</v>
          </cell>
          <cell r="E6" t="str">
            <v>M</v>
          </cell>
          <cell r="F6">
            <v>3582</v>
          </cell>
          <cell r="G6">
            <v>48700872</v>
          </cell>
          <cell r="L6">
            <v>3582</v>
          </cell>
          <cell r="M6">
            <v>48700872</v>
          </cell>
        </row>
        <row r="7">
          <cell r="A7" t="str">
            <v>GV0002</v>
          </cell>
          <cell r="B7" t="str">
            <v>전선</v>
          </cell>
          <cell r="C7" t="str">
            <v>FGV 10㎟</v>
          </cell>
          <cell r="D7">
            <v>15965</v>
          </cell>
          <cell r="E7" t="str">
            <v>M</v>
          </cell>
          <cell r="F7">
            <v>777</v>
          </cell>
          <cell r="G7">
            <v>12404805</v>
          </cell>
          <cell r="L7">
            <v>777</v>
          </cell>
          <cell r="M7">
            <v>12404805</v>
          </cell>
        </row>
        <row r="8">
          <cell r="A8" t="str">
            <v>CDP0004</v>
          </cell>
          <cell r="B8" t="str">
            <v>파상형경질폴리에틸렌전선관</v>
          </cell>
          <cell r="C8" t="str">
            <v>ELP 40￠</v>
          </cell>
          <cell r="D8">
            <v>11364</v>
          </cell>
          <cell r="E8" t="str">
            <v>M</v>
          </cell>
          <cell r="F8">
            <v>392</v>
          </cell>
          <cell r="G8">
            <v>4454688</v>
          </cell>
          <cell r="L8">
            <v>392</v>
          </cell>
          <cell r="M8">
            <v>4454688</v>
          </cell>
        </row>
        <row r="9">
          <cell r="A9" t="str">
            <v>CDP0005</v>
          </cell>
          <cell r="B9" t="str">
            <v>파상형경질폴리에틸렌전선관</v>
          </cell>
          <cell r="C9" t="str">
            <v>ELP 50￠</v>
          </cell>
          <cell r="D9">
            <v>7260</v>
          </cell>
          <cell r="E9" t="str">
            <v>M</v>
          </cell>
          <cell r="F9">
            <v>477</v>
          </cell>
          <cell r="G9">
            <v>3463020</v>
          </cell>
          <cell r="L9">
            <v>477</v>
          </cell>
          <cell r="M9">
            <v>3463020</v>
          </cell>
        </row>
        <row r="10">
          <cell r="A10" t="str">
            <v>PT0001</v>
          </cell>
          <cell r="B10" t="str">
            <v>압착단자</v>
          </cell>
          <cell r="C10" t="str">
            <v>6㎟용</v>
          </cell>
          <cell r="D10">
            <v>1980</v>
          </cell>
          <cell r="E10" t="str">
            <v>개</v>
          </cell>
          <cell r="F10">
            <v>20</v>
          </cell>
          <cell r="G10">
            <v>39600</v>
          </cell>
          <cell r="L10">
            <v>20</v>
          </cell>
          <cell r="M10">
            <v>39600</v>
          </cell>
        </row>
        <row r="11">
          <cell r="A11" t="str">
            <v>PT0006</v>
          </cell>
          <cell r="B11" t="str">
            <v>압착단자</v>
          </cell>
          <cell r="C11" t="str">
            <v>70㎟용</v>
          </cell>
          <cell r="D11">
            <v>88</v>
          </cell>
          <cell r="E11" t="str">
            <v>개</v>
          </cell>
          <cell r="F11">
            <v>220</v>
          </cell>
          <cell r="G11">
            <v>19360</v>
          </cell>
          <cell r="L11">
            <v>220</v>
          </cell>
          <cell r="M11">
            <v>19360</v>
          </cell>
        </row>
        <row r="12">
          <cell r="A12" t="str">
            <v>SP0001</v>
          </cell>
          <cell r="B12" t="str">
            <v>가로등주(보도등포함)</v>
          </cell>
          <cell r="C12" t="str">
            <v>SUS 9M ARM 2.0M, 1등용(감전보호대포함)</v>
          </cell>
          <cell r="D12">
            <v>125</v>
          </cell>
          <cell r="E12" t="str">
            <v>본</v>
          </cell>
          <cell r="F12">
            <v>1150000</v>
          </cell>
          <cell r="G12">
            <v>143750000</v>
          </cell>
          <cell r="L12">
            <v>1150000</v>
          </cell>
          <cell r="M12">
            <v>143750000</v>
          </cell>
        </row>
        <row r="13">
          <cell r="A13" t="str">
            <v>SP0002</v>
          </cell>
          <cell r="B13" t="str">
            <v>가로등주(보도등포함)</v>
          </cell>
          <cell r="C13" t="str">
            <v>SUS 9M ARM 2.0M, 2등용(감전보호대포함)</v>
          </cell>
          <cell r="D13">
            <v>10</v>
          </cell>
          <cell r="E13" t="str">
            <v>본</v>
          </cell>
          <cell r="F13">
            <v>1250000</v>
          </cell>
          <cell r="G13">
            <v>12500000</v>
          </cell>
          <cell r="L13">
            <v>1250000</v>
          </cell>
          <cell r="M13">
            <v>12500000</v>
          </cell>
        </row>
        <row r="14">
          <cell r="A14" t="str">
            <v>SP0003</v>
          </cell>
          <cell r="B14" t="str">
            <v>가로등주(보도등포함)</v>
          </cell>
          <cell r="C14" t="str">
            <v>SUS 10M ARM 2.8M, 1등용(감전보호대포함)</v>
          </cell>
          <cell r="D14">
            <v>95</v>
          </cell>
          <cell r="E14" t="str">
            <v>본</v>
          </cell>
          <cell r="F14">
            <v>1280000</v>
          </cell>
          <cell r="G14">
            <v>121600000</v>
          </cell>
          <cell r="L14">
            <v>1280000</v>
          </cell>
          <cell r="M14">
            <v>121600000</v>
          </cell>
        </row>
        <row r="15">
          <cell r="A15" t="str">
            <v>SP0004</v>
          </cell>
          <cell r="B15" t="str">
            <v>가로등주(보도등포함)</v>
          </cell>
          <cell r="C15" t="str">
            <v>SUS 10M ARM 2.8M, 2등용(감전보호대포함)</v>
          </cell>
          <cell r="D15">
            <v>14</v>
          </cell>
          <cell r="E15" t="str">
            <v>본</v>
          </cell>
          <cell r="F15">
            <v>1400000</v>
          </cell>
          <cell r="G15">
            <v>19600000</v>
          </cell>
          <cell r="L15">
            <v>1400000</v>
          </cell>
          <cell r="M15">
            <v>19600000</v>
          </cell>
        </row>
        <row r="16">
          <cell r="A16" t="str">
            <v>SP0005</v>
          </cell>
          <cell r="B16" t="str">
            <v>보행등주(등기구포함)</v>
          </cell>
          <cell r="C16" t="str">
            <v>SUS 5M(감전보호대포함)</v>
          </cell>
          <cell r="D16">
            <v>41</v>
          </cell>
          <cell r="E16" t="str">
            <v>본</v>
          </cell>
          <cell r="F16">
            <v>730000</v>
          </cell>
          <cell r="G16">
            <v>29930000</v>
          </cell>
          <cell r="L16">
            <v>730000</v>
          </cell>
          <cell r="M16">
            <v>29930000</v>
          </cell>
        </row>
        <row r="17">
          <cell r="A17" t="str">
            <v>등구0001</v>
          </cell>
          <cell r="B17" t="str">
            <v>가로등기구</v>
          </cell>
          <cell r="C17" t="str">
            <v>HID 350W용(창릉)</v>
          </cell>
          <cell r="D17">
            <v>123</v>
          </cell>
          <cell r="E17" t="str">
            <v>개</v>
          </cell>
          <cell r="F17">
            <v>250000</v>
          </cell>
          <cell r="G17">
            <v>30750000</v>
          </cell>
          <cell r="L17">
            <v>250000</v>
          </cell>
          <cell r="M17">
            <v>30750000</v>
          </cell>
        </row>
        <row r="18">
          <cell r="A18" t="str">
            <v>등구0002</v>
          </cell>
          <cell r="B18" t="str">
            <v>가로등기구</v>
          </cell>
          <cell r="C18" t="str">
            <v>HID 200W용</v>
          </cell>
          <cell r="D18">
            <v>145</v>
          </cell>
          <cell r="E18" t="str">
            <v>개</v>
          </cell>
          <cell r="F18">
            <v>280000</v>
          </cell>
          <cell r="G18">
            <v>40600000</v>
          </cell>
          <cell r="L18">
            <v>280000</v>
          </cell>
          <cell r="M18">
            <v>40600000</v>
          </cell>
        </row>
        <row r="19">
          <cell r="A19" t="str">
            <v>등구0003</v>
          </cell>
          <cell r="B19" t="str">
            <v>가로등기구</v>
          </cell>
          <cell r="C19" t="str">
            <v>HID 150W용(창릉)</v>
          </cell>
          <cell r="D19">
            <v>109</v>
          </cell>
          <cell r="E19" t="str">
            <v>개</v>
          </cell>
          <cell r="F19">
            <v>100000</v>
          </cell>
          <cell r="G19">
            <v>10900000</v>
          </cell>
          <cell r="L19">
            <v>100000</v>
          </cell>
          <cell r="M19">
            <v>10900000</v>
          </cell>
        </row>
        <row r="20">
          <cell r="A20" t="str">
            <v>등구0004</v>
          </cell>
          <cell r="B20" t="str">
            <v>가로등기구</v>
          </cell>
          <cell r="C20" t="str">
            <v>HID 150W용</v>
          </cell>
          <cell r="D20">
            <v>135</v>
          </cell>
          <cell r="E20" t="str">
            <v>개</v>
          </cell>
          <cell r="F20">
            <v>260000</v>
          </cell>
          <cell r="G20">
            <v>35100000</v>
          </cell>
          <cell r="L20">
            <v>260000</v>
          </cell>
          <cell r="M20">
            <v>35100000</v>
          </cell>
        </row>
        <row r="21">
          <cell r="A21" t="str">
            <v>MHL0001</v>
          </cell>
          <cell r="B21" t="str">
            <v>고효율램프</v>
          </cell>
          <cell r="C21" t="str">
            <v>HID 350W용</v>
          </cell>
          <cell r="D21">
            <v>123</v>
          </cell>
          <cell r="E21" t="str">
            <v>개</v>
          </cell>
          <cell r="F21">
            <v>28110</v>
          </cell>
          <cell r="G21">
            <v>3457530</v>
          </cell>
          <cell r="L21">
            <v>28110</v>
          </cell>
          <cell r="M21">
            <v>3457530</v>
          </cell>
        </row>
        <row r="22">
          <cell r="A22" t="str">
            <v>MHL0002</v>
          </cell>
          <cell r="B22" t="str">
            <v>고효율램프</v>
          </cell>
          <cell r="C22" t="str">
            <v>HID 200W용</v>
          </cell>
          <cell r="D22">
            <v>145</v>
          </cell>
          <cell r="E22" t="str">
            <v>개</v>
          </cell>
          <cell r="F22">
            <v>26660</v>
          </cell>
          <cell r="G22">
            <v>3865700</v>
          </cell>
          <cell r="L22">
            <v>26660</v>
          </cell>
          <cell r="M22">
            <v>3865700</v>
          </cell>
        </row>
        <row r="23">
          <cell r="A23" t="str">
            <v>MHL0003</v>
          </cell>
          <cell r="B23" t="str">
            <v>고효율램프</v>
          </cell>
          <cell r="C23" t="str">
            <v>HID 150W용</v>
          </cell>
          <cell r="D23">
            <v>285</v>
          </cell>
          <cell r="E23" t="str">
            <v>개</v>
          </cell>
          <cell r="F23">
            <v>24800</v>
          </cell>
          <cell r="G23">
            <v>7068000</v>
          </cell>
          <cell r="L23">
            <v>24800</v>
          </cell>
          <cell r="M23">
            <v>7068000</v>
          </cell>
        </row>
        <row r="24">
          <cell r="A24" t="str">
            <v>LP0001</v>
          </cell>
          <cell r="B24" t="str">
            <v>고효율안정기</v>
          </cell>
          <cell r="C24" t="str">
            <v>HID 350W용</v>
          </cell>
          <cell r="D24">
            <v>123</v>
          </cell>
          <cell r="E24" t="str">
            <v>개</v>
          </cell>
          <cell r="F24">
            <v>43600</v>
          </cell>
          <cell r="G24">
            <v>5362800</v>
          </cell>
          <cell r="L24">
            <v>43600</v>
          </cell>
          <cell r="M24">
            <v>5362800</v>
          </cell>
        </row>
        <row r="25">
          <cell r="A25" t="str">
            <v>LP0002</v>
          </cell>
          <cell r="B25" t="str">
            <v>고효율안정기</v>
          </cell>
          <cell r="C25" t="str">
            <v>HID 200W용</v>
          </cell>
          <cell r="D25">
            <v>145</v>
          </cell>
          <cell r="E25" t="str">
            <v>개</v>
          </cell>
          <cell r="F25">
            <v>42480</v>
          </cell>
          <cell r="G25">
            <v>6159600</v>
          </cell>
          <cell r="L25">
            <v>42480</v>
          </cell>
          <cell r="M25">
            <v>6159600</v>
          </cell>
        </row>
        <row r="26">
          <cell r="A26" t="str">
            <v>LP0003</v>
          </cell>
          <cell r="B26" t="str">
            <v>고효율안정기</v>
          </cell>
          <cell r="C26" t="str">
            <v>HID 150W용</v>
          </cell>
          <cell r="D26">
            <v>285</v>
          </cell>
          <cell r="E26" t="str">
            <v>개</v>
          </cell>
          <cell r="F26">
            <v>41840</v>
          </cell>
          <cell r="G26">
            <v>11924400</v>
          </cell>
          <cell r="L26">
            <v>41840</v>
          </cell>
          <cell r="M26">
            <v>11924400</v>
          </cell>
        </row>
        <row r="27">
          <cell r="A27" t="str">
            <v>MT0001</v>
          </cell>
          <cell r="B27" t="str">
            <v>멀티콘</v>
          </cell>
          <cell r="C27" t="str">
            <v>MTC-3N</v>
          </cell>
          <cell r="D27">
            <v>522</v>
          </cell>
          <cell r="E27" t="str">
            <v>개</v>
          </cell>
          <cell r="F27">
            <v>50000</v>
          </cell>
          <cell r="G27">
            <v>26100000</v>
          </cell>
          <cell r="L27">
            <v>50000</v>
          </cell>
          <cell r="M27">
            <v>26100000</v>
          </cell>
        </row>
        <row r="28">
          <cell r="A28" t="str">
            <v>MT0002</v>
          </cell>
          <cell r="B28" t="str">
            <v>멀티콘</v>
          </cell>
          <cell r="C28" t="str">
            <v>MTC-0N</v>
          </cell>
          <cell r="D28">
            <v>237</v>
          </cell>
          <cell r="E28" t="str">
            <v>개</v>
          </cell>
          <cell r="F28">
            <v>10000</v>
          </cell>
          <cell r="G28">
            <v>2370000</v>
          </cell>
          <cell r="L28">
            <v>10000</v>
          </cell>
          <cell r="M28">
            <v>2370000</v>
          </cell>
        </row>
        <row r="29">
          <cell r="A29" t="str">
            <v>TU0001</v>
          </cell>
          <cell r="B29" t="str">
            <v>가로등제어유니트</v>
          </cell>
          <cell r="C29" t="str">
            <v>전력선통신용(1등용)</v>
          </cell>
          <cell r="D29">
            <v>261</v>
          </cell>
          <cell r="E29" t="str">
            <v>개</v>
          </cell>
          <cell r="F29">
            <v>150000</v>
          </cell>
          <cell r="G29">
            <v>39150000</v>
          </cell>
          <cell r="L29">
            <v>150000</v>
          </cell>
          <cell r="M29">
            <v>39150000</v>
          </cell>
        </row>
        <row r="30">
          <cell r="A30" t="str">
            <v>TU0002</v>
          </cell>
          <cell r="B30" t="str">
            <v>가로등제어유니트</v>
          </cell>
          <cell r="C30" t="str">
            <v>전력선통신용(2등용)</v>
          </cell>
          <cell r="D30">
            <v>24</v>
          </cell>
          <cell r="E30" t="str">
            <v>개</v>
          </cell>
          <cell r="F30">
            <v>220000</v>
          </cell>
          <cell r="G30">
            <v>5280000</v>
          </cell>
          <cell r="L30">
            <v>220000</v>
          </cell>
          <cell r="M30">
            <v>5280000</v>
          </cell>
        </row>
        <row r="31">
          <cell r="A31" t="str">
            <v>TU0003</v>
          </cell>
          <cell r="B31" t="str">
            <v>분전함제어유니트</v>
          </cell>
          <cell r="C31" t="str">
            <v>분전함 감시기 및 시험</v>
          </cell>
          <cell r="D31">
            <v>22</v>
          </cell>
          <cell r="E31" t="str">
            <v>개</v>
          </cell>
          <cell r="F31">
            <v>1600000</v>
          </cell>
          <cell r="G31">
            <v>35200000</v>
          </cell>
          <cell r="L31">
            <v>1600000</v>
          </cell>
          <cell r="M31">
            <v>35200000</v>
          </cell>
        </row>
        <row r="32">
          <cell r="A32">
            <v>12</v>
          </cell>
          <cell r="B32" t="str">
            <v>가로등기초</v>
          </cell>
          <cell r="C32" t="str">
            <v>10M용</v>
          </cell>
          <cell r="D32">
            <v>244</v>
          </cell>
          <cell r="E32" t="str">
            <v>개소</v>
          </cell>
          <cell r="F32">
            <v>265889</v>
          </cell>
          <cell r="G32">
            <v>64876916</v>
          </cell>
          <cell r="H32">
            <v>34659</v>
          </cell>
          <cell r="I32">
            <v>8456796</v>
          </cell>
          <cell r="J32">
            <v>695</v>
          </cell>
          <cell r="K32">
            <v>169580</v>
          </cell>
          <cell r="L32">
            <v>301243</v>
          </cell>
          <cell r="M32">
            <v>73503292</v>
          </cell>
          <cell r="N32" t="str">
            <v>제12호표</v>
          </cell>
        </row>
        <row r="33">
          <cell r="A33">
            <v>11</v>
          </cell>
          <cell r="B33" t="str">
            <v>공원등및보행등기초</v>
          </cell>
          <cell r="C33" t="str">
            <v xml:space="preserve">5M용 </v>
          </cell>
          <cell r="D33">
            <v>41</v>
          </cell>
          <cell r="E33" t="str">
            <v>개소</v>
          </cell>
          <cell r="F33">
            <v>225956</v>
          </cell>
          <cell r="G33">
            <v>9264196</v>
          </cell>
          <cell r="H33">
            <v>30855</v>
          </cell>
          <cell r="I33">
            <v>1265055</v>
          </cell>
          <cell r="J33">
            <v>446</v>
          </cell>
          <cell r="K33">
            <v>18286</v>
          </cell>
          <cell r="L33">
            <v>257257</v>
          </cell>
          <cell r="M33">
            <v>10547537</v>
          </cell>
          <cell r="N33" t="str">
            <v>제11호표</v>
          </cell>
        </row>
        <row r="34">
          <cell r="A34" t="str">
            <v>LCP0001</v>
          </cell>
          <cell r="B34" t="str">
            <v>가로등제어반</v>
          </cell>
          <cell r="C34" t="str">
            <v>4회로자립형(560x390x975)</v>
          </cell>
          <cell r="D34">
            <v>22</v>
          </cell>
          <cell r="E34" t="str">
            <v>면</v>
          </cell>
          <cell r="F34">
            <v>3450000</v>
          </cell>
          <cell r="G34">
            <v>75900000</v>
          </cell>
          <cell r="L34">
            <v>3450000</v>
          </cell>
          <cell r="M34">
            <v>75900000</v>
          </cell>
        </row>
        <row r="35">
          <cell r="A35">
            <v>13</v>
          </cell>
          <cell r="B35" t="str">
            <v>가로등제어반기초</v>
          </cell>
          <cell r="C35" t="str">
            <v>지주식(520x520x1000)</v>
          </cell>
          <cell r="D35">
            <v>22</v>
          </cell>
          <cell r="E35" t="str">
            <v>개소</v>
          </cell>
          <cell r="F35">
            <v>71918</v>
          </cell>
          <cell r="G35">
            <v>1582196</v>
          </cell>
          <cell r="H35">
            <v>136616</v>
          </cell>
          <cell r="I35">
            <v>3005552</v>
          </cell>
          <cell r="J35">
            <v>505</v>
          </cell>
          <cell r="K35">
            <v>11110</v>
          </cell>
          <cell r="L35">
            <v>209039</v>
          </cell>
          <cell r="M35">
            <v>4598858</v>
          </cell>
          <cell r="N35" t="str">
            <v>제13호표</v>
          </cell>
        </row>
        <row r="36">
          <cell r="A36" t="str">
            <v>GT0001</v>
          </cell>
          <cell r="B36" t="str">
            <v>SUS 등주표찰</v>
          </cell>
          <cell r="C36" t="str">
            <v>밴드형(100x160)</v>
          </cell>
          <cell r="D36">
            <v>285</v>
          </cell>
          <cell r="E36" t="str">
            <v>개</v>
          </cell>
          <cell r="F36">
            <v>12000</v>
          </cell>
          <cell r="G36">
            <v>3420000</v>
          </cell>
          <cell r="L36">
            <v>12000</v>
          </cell>
          <cell r="M36">
            <v>3420000</v>
          </cell>
        </row>
        <row r="37">
          <cell r="A37" t="str">
            <v>GT0004</v>
          </cell>
          <cell r="B37" t="str">
            <v>SUS 공사실명제판</v>
          </cell>
          <cell r="C37" t="str">
            <v>100x150</v>
          </cell>
          <cell r="D37">
            <v>285</v>
          </cell>
          <cell r="E37" t="str">
            <v>개</v>
          </cell>
          <cell r="F37">
            <v>5000</v>
          </cell>
          <cell r="G37">
            <v>1425000</v>
          </cell>
          <cell r="L37">
            <v>5000</v>
          </cell>
          <cell r="M37">
            <v>1425000</v>
          </cell>
        </row>
        <row r="38">
          <cell r="A38">
            <v>10</v>
          </cell>
          <cell r="B38" t="str">
            <v>관로터파기</v>
          </cell>
          <cell r="C38" t="str">
            <v>일반부</v>
          </cell>
          <cell r="D38">
            <v>9778</v>
          </cell>
          <cell r="E38" t="str">
            <v>M</v>
          </cell>
          <cell r="F38">
            <v>2357</v>
          </cell>
          <cell r="G38">
            <v>23046746</v>
          </cell>
          <cell r="H38">
            <v>5493</v>
          </cell>
          <cell r="I38">
            <v>53710554</v>
          </cell>
          <cell r="J38">
            <v>128</v>
          </cell>
          <cell r="K38">
            <v>1251584</v>
          </cell>
          <cell r="L38">
            <v>7978</v>
          </cell>
          <cell r="M38">
            <v>78008884</v>
          </cell>
          <cell r="N38" t="str">
            <v>제10호표</v>
          </cell>
        </row>
        <row r="39">
          <cell r="A39">
            <v>9</v>
          </cell>
          <cell r="B39" t="str">
            <v>관로터파기</v>
          </cell>
          <cell r="C39" t="str">
            <v>횡단부</v>
          </cell>
          <cell r="D39">
            <v>437</v>
          </cell>
          <cell r="E39" t="str">
            <v>M</v>
          </cell>
          <cell r="F39">
            <v>2808</v>
          </cell>
          <cell r="G39">
            <v>1227096</v>
          </cell>
          <cell r="H39">
            <v>9222</v>
          </cell>
          <cell r="I39">
            <v>4030014</v>
          </cell>
          <cell r="J39">
            <v>588</v>
          </cell>
          <cell r="K39">
            <v>256956</v>
          </cell>
          <cell r="L39">
            <v>12618</v>
          </cell>
          <cell r="M39">
            <v>5514066</v>
          </cell>
          <cell r="N39" t="str">
            <v>제9호표</v>
          </cell>
        </row>
        <row r="40">
          <cell r="A40">
            <v>18</v>
          </cell>
          <cell r="B40" t="str">
            <v>핸드홀</v>
          </cell>
          <cell r="C40" t="str">
            <v>기성품(600x600x600)</v>
          </cell>
          <cell r="D40">
            <v>22</v>
          </cell>
          <cell r="E40" t="str">
            <v>개소</v>
          </cell>
          <cell r="F40">
            <v>197850</v>
          </cell>
          <cell r="G40">
            <v>4352700</v>
          </cell>
          <cell r="H40">
            <v>116448</v>
          </cell>
          <cell r="I40">
            <v>2561856</v>
          </cell>
          <cell r="J40">
            <v>1010</v>
          </cell>
          <cell r="K40">
            <v>22220</v>
          </cell>
          <cell r="L40">
            <v>315308</v>
          </cell>
          <cell r="M40">
            <v>6936776</v>
          </cell>
          <cell r="N40" t="str">
            <v>제18호표</v>
          </cell>
        </row>
        <row r="41">
          <cell r="A41">
            <v>15</v>
          </cell>
          <cell r="B41" t="str">
            <v>등주 기계화시공</v>
          </cell>
          <cell r="C41" t="str">
            <v>5~7M POLELIGHT</v>
          </cell>
          <cell r="D41">
            <v>41</v>
          </cell>
          <cell r="E41" t="str">
            <v>개소</v>
          </cell>
          <cell r="F41">
            <v>9782</v>
          </cell>
          <cell r="G41">
            <v>401062</v>
          </cell>
          <cell r="H41">
            <v>50169</v>
          </cell>
          <cell r="I41">
            <v>2056929</v>
          </cell>
          <cell r="J41">
            <v>8607</v>
          </cell>
          <cell r="K41">
            <v>352887</v>
          </cell>
          <cell r="L41">
            <v>68558</v>
          </cell>
          <cell r="M41">
            <v>2810878</v>
          </cell>
          <cell r="N41" t="str">
            <v>제15호표</v>
          </cell>
        </row>
        <row r="42">
          <cell r="A42">
            <v>16</v>
          </cell>
          <cell r="B42" t="str">
            <v>등주 기계화시공</v>
          </cell>
          <cell r="C42" t="str">
            <v>10~12M POLELIGHT</v>
          </cell>
          <cell r="D42">
            <v>109</v>
          </cell>
          <cell r="E42" t="str">
            <v>개소</v>
          </cell>
          <cell r="F42">
            <v>7152</v>
          </cell>
          <cell r="G42">
            <v>779568</v>
          </cell>
          <cell r="H42">
            <v>59488</v>
          </cell>
          <cell r="I42">
            <v>6484192</v>
          </cell>
          <cell r="J42">
            <v>10171</v>
          </cell>
          <cell r="K42">
            <v>1108639</v>
          </cell>
          <cell r="L42">
            <v>76811</v>
          </cell>
          <cell r="M42">
            <v>8372399</v>
          </cell>
          <cell r="N42" t="str">
            <v>제17호표</v>
          </cell>
        </row>
        <row r="43">
          <cell r="A43">
            <v>17</v>
          </cell>
          <cell r="B43" t="str">
            <v>등주 기계화시공</v>
          </cell>
          <cell r="C43" t="str">
            <v>8~9M POLELIGHT</v>
          </cell>
          <cell r="D43">
            <v>135</v>
          </cell>
          <cell r="E43" t="str">
            <v>개소</v>
          </cell>
          <cell r="F43">
            <v>6601</v>
          </cell>
          <cell r="G43">
            <v>891135</v>
          </cell>
          <cell r="H43">
            <v>52653</v>
          </cell>
          <cell r="I43">
            <v>7108155</v>
          </cell>
          <cell r="J43">
            <v>9388</v>
          </cell>
          <cell r="K43">
            <v>1267380</v>
          </cell>
          <cell r="L43">
            <v>68642</v>
          </cell>
          <cell r="M43">
            <v>9266670</v>
          </cell>
          <cell r="N43" t="str">
            <v>제16호표</v>
          </cell>
        </row>
        <row r="44">
          <cell r="A44" t="str">
            <v>라001</v>
          </cell>
          <cell r="B44" t="str">
            <v>라인마크</v>
          </cell>
          <cell r="C44" t="str">
            <v>￠9</v>
          </cell>
          <cell r="D44">
            <v>288</v>
          </cell>
          <cell r="E44" t="str">
            <v>EA</v>
          </cell>
          <cell r="F44">
            <v>3820</v>
          </cell>
          <cell r="G44">
            <v>1100160</v>
          </cell>
          <cell r="L44">
            <v>3820</v>
          </cell>
          <cell r="M44">
            <v>1100160</v>
          </cell>
        </row>
        <row r="46">
          <cell r="B46" t="str">
            <v>잡자재비</v>
          </cell>
          <cell r="C46" t="str">
            <v>배관,배선의 2%</v>
          </cell>
          <cell r="D46">
            <v>1</v>
          </cell>
          <cell r="E46" t="str">
            <v>식</v>
          </cell>
          <cell r="F46">
            <v>91669757</v>
          </cell>
          <cell r="G46">
            <v>1833395</v>
          </cell>
          <cell r="L46" t="str">
            <v/>
          </cell>
          <cell r="M46">
            <v>1833395</v>
          </cell>
        </row>
        <row r="47">
          <cell r="B47" t="str">
            <v>전선관 부속품비</v>
          </cell>
          <cell r="C47" t="str">
            <v>전선관의 15%</v>
          </cell>
          <cell r="D47">
            <v>1</v>
          </cell>
          <cell r="E47" t="str">
            <v>식</v>
          </cell>
          <cell r="F47">
            <v>7917708</v>
          </cell>
          <cell r="G47">
            <v>1187656</v>
          </cell>
          <cell r="L47" t="str">
            <v/>
          </cell>
          <cell r="M47">
            <v>1187656</v>
          </cell>
        </row>
        <row r="49">
          <cell r="B49" t="str">
            <v>노무비</v>
          </cell>
          <cell r="C49" t="str">
            <v>저압케이블전공</v>
          </cell>
          <cell r="D49">
            <v>418</v>
          </cell>
          <cell r="E49" t="str">
            <v>인</v>
          </cell>
          <cell r="H49">
            <v>93251</v>
          </cell>
          <cell r="I49">
            <v>38978918</v>
          </cell>
          <cell r="L49">
            <v>93251</v>
          </cell>
          <cell r="M49">
            <v>38978918</v>
          </cell>
        </row>
        <row r="50">
          <cell r="B50" t="str">
            <v>노무비</v>
          </cell>
          <cell r="C50" t="str">
            <v>내선전공</v>
          </cell>
          <cell r="D50">
            <v>202</v>
          </cell>
          <cell r="E50" t="str">
            <v>인</v>
          </cell>
          <cell r="H50">
            <v>77470</v>
          </cell>
          <cell r="I50">
            <v>15648940</v>
          </cell>
          <cell r="L50">
            <v>77470</v>
          </cell>
          <cell r="M50">
            <v>15648940</v>
          </cell>
        </row>
        <row r="51">
          <cell r="B51" t="str">
            <v>노무비</v>
          </cell>
          <cell r="C51" t="str">
            <v>보통인부</v>
          </cell>
          <cell r="D51">
            <v>490</v>
          </cell>
          <cell r="E51" t="str">
            <v>인</v>
          </cell>
          <cell r="H51">
            <v>52552</v>
          </cell>
          <cell r="I51">
            <v>25750480</v>
          </cell>
          <cell r="L51">
            <v>52552</v>
          </cell>
          <cell r="M51">
            <v>25750480</v>
          </cell>
        </row>
        <row r="52">
          <cell r="B52" t="str">
            <v>노무비</v>
          </cell>
          <cell r="C52" t="str">
            <v>배전전공</v>
          </cell>
          <cell r="D52">
            <v>152</v>
          </cell>
          <cell r="E52" t="str">
            <v>인</v>
          </cell>
          <cell r="H52">
            <v>164120</v>
          </cell>
          <cell r="I52">
            <v>24946240</v>
          </cell>
          <cell r="L52">
            <v>164120</v>
          </cell>
          <cell r="M52">
            <v>24946240</v>
          </cell>
        </row>
        <row r="53">
          <cell r="B53" t="str">
            <v>공구손료</v>
          </cell>
          <cell r="C53" t="str">
            <v>노무비의 3%</v>
          </cell>
          <cell r="D53">
            <v>1</v>
          </cell>
          <cell r="E53" t="str">
            <v>식</v>
          </cell>
          <cell r="F53">
            <v>169057441</v>
          </cell>
          <cell r="G53">
            <v>5071723</v>
          </cell>
          <cell r="K53">
            <v>0</v>
          </cell>
          <cell r="M53">
            <v>5071723</v>
          </cell>
        </row>
        <row r="63">
          <cell r="A63">
            <v>2000</v>
          </cell>
          <cell r="B63" t="str">
            <v>2. 공원등 설치공사</v>
          </cell>
          <cell r="D63">
            <v>1</v>
          </cell>
          <cell r="E63" t="str">
            <v>식</v>
          </cell>
          <cell r="G63">
            <v>279046985</v>
          </cell>
          <cell r="I63">
            <v>41718793</v>
          </cell>
          <cell r="K63">
            <v>1301396</v>
          </cell>
          <cell r="M63">
            <v>322067174</v>
          </cell>
        </row>
        <row r="64">
          <cell r="A64" t="str">
            <v>CA0001</v>
          </cell>
          <cell r="B64" t="str">
            <v>케이블</v>
          </cell>
          <cell r="C64" t="str">
            <v>600V CV 4㎟/2C</v>
          </cell>
          <cell r="D64">
            <v>571</v>
          </cell>
          <cell r="E64" t="str">
            <v>M</v>
          </cell>
          <cell r="F64">
            <v>851</v>
          </cell>
          <cell r="G64">
            <v>485921</v>
          </cell>
          <cell r="L64">
            <v>851</v>
          </cell>
          <cell r="M64">
            <v>485921</v>
          </cell>
        </row>
        <row r="65">
          <cell r="A65" t="str">
            <v>CA0002</v>
          </cell>
          <cell r="B65" t="str">
            <v>케이블</v>
          </cell>
          <cell r="C65" t="str">
            <v>600V CV 6㎟/1C</v>
          </cell>
          <cell r="D65">
            <v>9734</v>
          </cell>
          <cell r="E65" t="str">
            <v>M</v>
          </cell>
          <cell r="F65">
            <v>461</v>
          </cell>
          <cell r="G65">
            <v>4487374</v>
          </cell>
          <cell r="L65">
            <v>461</v>
          </cell>
          <cell r="M65">
            <v>4487374</v>
          </cell>
        </row>
        <row r="66">
          <cell r="A66" t="str">
            <v>CA0003</v>
          </cell>
          <cell r="B66" t="str">
            <v>케이블</v>
          </cell>
          <cell r="C66" t="str">
            <v>600V CV 35㎟/1C</v>
          </cell>
          <cell r="D66">
            <v>5562</v>
          </cell>
          <cell r="E66" t="str">
            <v>M</v>
          </cell>
          <cell r="F66">
            <v>1941</v>
          </cell>
          <cell r="G66">
            <v>10795842</v>
          </cell>
          <cell r="L66">
            <v>1941</v>
          </cell>
          <cell r="M66">
            <v>10795842</v>
          </cell>
        </row>
        <row r="67">
          <cell r="A67" t="str">
            <v>GV0002</v>
          </cell>
          <cell r="B67" t="str">
            <v>전선</v>
          </cell>
          <cell r="C67" t="str">
            <v>FGV 10㎟</v>
          </cell>
          <cell r="D67">
            <v>3331</v>
          </cell>
          <cell r="E67" t="str">
            <v>M</v>
          </cell>
          <cell r="F67">
            <v>777</v>
          </cell>
          <cell r="G67">
            <v>2588187</v>
          </cell>
          <cell r="L67">
            <v>777</v>
          </cell>
          <cell r="M67">
            <v>2588187</v>
          </cell>
        </row>
        <row r="68">
          <cell r="A68" t="str">
            <v>CDP0004</v>
          </cell>
          <cell r="B68" t="str">
            <v>파상형경질폴리에틸렌전선관</v>
          </cell>
          <cell r="C68" t="str">
            <v>ELP 40￠</v>
          </cell>
          <cell r="D68">
            <v>5653</v>
          </cell>
          <cell r="E68" t="str">
            <v>M</v>
          </cell>
          <cell r="F68">
            <v>392</v>
          </cell>
          <cell r="G68">
            <v>2215976</v>
          </cell>
          <cell r="L68">
            <v>392</v>
          </cell>
          <cell r="M68">
            <v>2215976</v>
          </cell>
        </row>
        <row r="69">
          <cell r="A69" t="str">
            <v>PT0001</v>
          </cell>
          <cell r="B69" t="str">
            <v>압착단자</v>
          </cell>
          <cell r="C69" t="str">
            <v>6㎟용</v>
          </cell>
          <cell r="D69">
            <v>804</v>
          </cell>
          <cell r="E69" t="str">
            <v>개</v>
          </cell>
          <cell r="F69">
            <v>20</v>
          </cell>
          <cell r="G69">
            <v>16080</v>
          </cell>
          <cell r="L69">
            <v>20</v>
          </cell>
          <cell r="M69">
            <v>16080</v>
          </cell>
        </row>
        <row r="70">
          <cell r="A70" t="str">
            <v>PT0005</v>
          </cell>
          <cell r="B70" t="str">
            <v>압착단자</v>
          </cell>
          <cell r="C70" t="str">
            <v>38㎟용</v>
          </cell>
          <cell r="D70">
            <v>36</v>
          </cell>
          <cell r="E70" t="str">
            <v>개</v>
          </cell>
          <cell r="F70">
            <v>108</v>
          </cell>
          <cell r="G70">
            <v>3888</v>
          </cell>
          <cell r="L70">
            <v>108</v>
          </cell>
          <cell r="M70">
            <v>3888</v>
          </cell>
        </row>
        <row r="71">
          <cell r="A71" t="str">
            <v>SP0006</v>
          </cell>
          <cell r="B71" t="str">
            <v>공원등주(등기구포함)</v>
          </cell>
          <cell r="C71" t="str">
            <v>목재 3.5M(감전보호대포함)</v>
          </cell>
          <cell r="D71">
            <v>102</v>
          </cell>
          <cell r="E71" t="str">
            <v>본</v>
          </cell>
          <cell r="F71">
            <v>1200000</v>
          </cell>
          <cell r="G71">
            <v>122400000</v>
          </cell>
          <cell r="L71">
            <v>1200000</v>
          </cell>
          <cell r="M71">
            <v>122400000</v>
          </cell>
          <cell r="N71" t="str">
            <v>감전보호대포함</v>
          </cell>
        </row>
        <row r="72">
          <cell r="A72" t="str">
            <v>SP0007</v>
          </cell>
          <cell r="B72" t="str">
            <v>태양광공원등주(램프포함)</v>
          </cell>
          <cell r="C72" t="str">
            <v>SUS 5M(MH 축전지용)(감전보호대포함)</v>
          </cell>
          <cell r="D72">
            <v>9</v>
          </cell>
          <cell r="E72" t="str">
            <v>본</v>
          </cell>
          <cell r="F72">
            <v>6200000</v>
          </cell>
          <cell r="G72">
            <v>55800000</v>
          </cell>
          <cell r="L72">
            <v>6200000</v>
          </cell>
          <cell r="M72">
            <v>55800000</v>
          </cell>
        </row>
        <row r="73">
          <cell r="A73" t="str">
            <v>MHL0003</v>
          </cell>
          <cell r="B73" t="str">
            <v>고효율램프</v>
          </cell>
          <cell r="C73" t="str">
            <v>HID 150W용</v>
          </cell>
          <cell r="D73">
            <v>102</v>
          </cell>
          <cell r="E73" t="str">
            <v>개</v>
          </cell>
          <cell r="F73">
            <v>24800</v>
          </cell>
          <cell r="G73">
            <v>2529600</v>
          </cell>
          <cell r="L73">
            <v>24800</v>
          </cell>
          <cell r="M73">
            <v>2529600</v>
          </cell>
        </row>
        <row r="74">
          <cell r="A74" t="str">
            <v>LP0003</v>
          </cell>
          <cell r="B74" t="str">
            <v>고효율안정기</v>
          </cell>
          <cell r="C74" t="str">
            <v>HID 150W용</v>
          </cell>
          <cell r="D74">
            <v>102</v>
          </cell>
          <cell r="E74" t="str">
            <v>개</v>
          </cell>
          <cell r="F74">
            <v>41840</v>
          </cell>
          <cell r="G74">
            <v>4267680</v>
          </cell>
          <cell r="L74">
            <v>41840</v>
          </cell>
          <cell r="M74">
            <v>4267680</v>
          </cell>
        </row>
        <row r="75">
          <cell r="A75" t="str">
            <v>MT0001</v>
          </cell>
          <cell r="B75" t="str">
            <v>멀티콘</v>
          </cell>
          <cell r="C75" t="str">
            <v>MTC-3N</v>
          </cell>
          <cell r="D75">
            <v>111</v>
          </cell>
          <cell r="E75" t="str">
            <v>개</v>
          </cell>
          <cell r="F75">
            <v>50000</v>
          </cell>
          <cell r="G75">
            <v>5550000</v>
          </cell>
          <cell r="L75">
            <v>50000</v>
          </cell>
          <cell r="M75">
            <v>5550000</v>
          </cell>
        </row>
        <row r="76">
          <cell r="A76" t="str">
            <v>MT0002</v>
          </cell>
          <cell r="B76" t="str">
            <v>멀티콘</v>
          </cell>
          <cell r="C76" t="str">
            <v>MTC-0N</v>
          </cell>
          <cell r="D76">
            <v>101</v>
          </cell>
          <cell r="E76" t="str">
            <v>개</v>
          </cell>
          <cell r="F76">
            <v>10000</v>
          </cell>
          <cell r="G76">
            <v>1010000</v>
          </cell>
          <cell r="L76">
            <v>10000</v>
          </cell>
          <cell r="M76">
            <v>1010000</v>
          </cell>
        </row>
        <row r="77">
          <cell r="A77">
            <v>11</v>
          </cell>
          <cell r="B77" t="str">
            <v>공원등및보행등기초</v>
          </cell>
          <cell r="C77" t="str">
            <v xml:space="preserve">5M용 </v>
          </cell>
          <cell r="D77">
            <v>111</v>
          </cell>
          <cell r="E77" t="str">
            <v>개소</v>
          </cell>
          <cell r="F77">
            <v>225956</v>
          </cell>
          <cell r="G77">
            <v>25081116</v>
          </cell>
          <cell r="H77">
            <v>30855</v>
          </cell>
          <cell r="I77">
            <v>3424905</v>
          </cell>
          <cell r="J77">
            <v>446</v>
          </cell>
          <cell r="K77">
            <v>49506</v>
          </cell>
          <cell r="L77">
            <v>257257</v>
          </cell>
          <cell r="M77">
            <v>28555527</v>
          </cell>
          <cell r="N77" t="str">
            <v>제11호표</v>
          </cell>
        </row>
        <row r="78">
          <cell r="A78" t="str">
            <v>LCP0002</v>
          </cell>
          <cell r="B78" t="str">
            <v>공원등제어반</v>
          </cell>
          <cell r="C78" t="str">
            <v>4회로자립형(560x390x975)</v>
          </cell>
          <cell r="D78">
            <v>9</v>
          </cell>
          <cell r="E78" t="str">
            <v>면</v>
          </cell>
          <cell r="F78">
            <v>3450000</v>
          </cell>
          <cell r="G78">
            <v>31050000</v>
          </cell>
          <cell r="L78">
            <v>3450000</v>
          </cell>
          <cell r="M78">
            <v>31050000</v>
          </cell>
        </row>
        <row r="79">
          <cell r="A79">
            <v>14</v>
          </cell>
          <cell r="B79" t="str">
            <v>공원등제어반기초</v>
          </cell>
          <cell r="C79" t="str">
            <v>지주식(520x520x1000)</v>
          </cell>
          <cell r="D79">
            <v>9</v>
          </cell>
          <cell r="E79" t="str">
            <v>개소</v>
          </cell>
          <cell r="F79">
            <v>71918</v>
          </cell>
          <cell r="G79">
            <v>647262</v>
          </cell>
          <cell r="H79">
            <v>136616</v>
          </cell>
          <cell r="I79">
            <v>1229544</v>
          </cell>
          <cell r="J79">
            <v>505</v>
          </cell>
          <cell r="K79">
            <v>4545</v>
          </cell>
          <cell r="L79">
            <v>209039</v>
          </cell>
          <cell r="M79">
            <v>1881351</v>
          </cell>
          <cell r="N79" t="str">
            <v>제14호표</v>
          </cell>
        </row>
        <row r="80">
          <cell r="A80" t="str">
            <v>GT0001</v>
          </cell>
          <cell r="B80" t="str">
            <v>SUS 등주표찰</v>
          </cell>
          <cell r="C80" t="str">
            <v>밴드형(100x160)</v>
          </cell>
          <cell r="D80">
            <v>111</v>
          </cell>
          <cell r="E80" t="str">
            <v>개</v>
          </cell>
          <cell r="F80">
            <v>12000</v>
          </cell>
          <cell r="G80">
            <v>1332000</v>
          </cell>
          <cell r="L80">
            <v>12000</v>
          </cell>
          <cell r="M80">
            <v>1332000</v>
          </cell>
        </row>
        <row r="81">
          <cell r="A81" t="str">
            <v>GT0004</v>
          </cell>
          <cell r="B81" t="str">
            <v>SUS 공사실명제판</v>
          </cell>
          <cell r="C81" t="str">
            <v>100x150</v>
          </cell>
          <cell r="D81">
            <v>111</v>
          </cell>
          <cell r="E81" t="str">
            <v>개</v>
          </cell>
          <cell r="F81">
            <v>5000</v>
          </cell>
          <cell r="G81">
            <v>555000</v>
          </cell>
          <cell r="L81">
            <v>5000</v>
          </cell>
          <cell r="M81">
            <v>555000</v>
          </cell>
        </row>
        <row r="82">
          <cell r="A82">
            <v>10</v>
          </cell>
          <cell r="B82" t="str">
            <v>관로터파기</v>
          </cell>
          <cell r="C82" t="str">
            <v>일반부</v>
          </cell>
          <cell r="D82">
            <v>2281</v>
          </cell>
          <cell r="E82" t="str">
            <v>M</v>
          </cell>
          <cell r="F82">
            <v>2357</v>
          </cell>
          <cell r="G82">
            <v>5376317</v>
          </cell>
          <cell r="H82">
            <v>5493</v>
          </cell>
          <cell r="I82">
            <v>12529533</v>
          </cell>
          <cell r="J82">
            <v>128</v>
          </cell>
          <cell r="K82">
            <v>291968</v>
          </cell>
          <cell r="L82">
            <v>7978</v>
          </cell>
          <cell r="M82">
            <v>18197818</v>
          </cell>
          <cell r="N82" t="str">
            <v>제10호표</v>
          </cell>
        </row>
        <row r="83">
          <cell r="A83">
            <v>15</v>
          </cell>
          <cell r="B83" t="str">
            <v>등주 기계화시공</v>
          </cell>
          <cell r="C83" t="str">
            <v>5~7M POLELIGHT</v>
          </cell>
          <cell r="D83">
            <v>111</v>
          </cell>
          <cell r="E83" t="str">
            <v>개소</v>
          </cell>
          <cell r="F83">
            <v>9782</v>
          </cell>
          <cell r="G83">
            <v>1085802</v>
          </cell>
          <cell r="H83">
            <v>50169</v>
          </cell>
          <cell r="I83">
            <v>5568759</v>
          </cell>
          <cell r="J83">
            <v>8607</v>
          </cell>
          <cell r="K83">
            <v>955377</v>
          </cell>
          <cell r="L83">
            <v>68558</v>
          </cell>
          <cell r="M83">
            <v>7609938</v>
          </cell>
          <cell r="N83" t="str">
            <v>제15호표</v>
          </cell>
        </row>
        <row r="85">
          <cell r="B85" t="str">
            <v>잡자재비</v>
          </cell>
          <cell r="C85" t="str">
            <v>배관,배선의 2%</v>
          </cell>
          <cell r="D85">
            <v>1</v>
          </cell>
          <cell r="E85" t="str">
            <v>식</v>
          </cell>
          <cell r="F85">
            <v>20573300</v>
          </cell>
          <cell r="G85">
            <v>411466</v>
          </cell>
          <cell r="M85">
            <v>411466</v>
          </cell>
        </row>
        <row r="86">
          <cell r="B86" t="str">
            <v>전선관 부속품비</v>
          </cell>
          <cell r="C86" t="str">
            <v>전선관의 15%</v>
          </cell>
          <cell r="D86">
            <v>1</v>
          </cell>
          <cell r="E86" t="str">
            <v>식</v>
          </cell>
          <cell r="F86">
            <v>2215976</v>
          </cell>
          <cell r="G86">
            <v>332396</v>
          </cell>
          <cell r="M86">
            <v>332396</v>
          </cell>
        </row>
        <row r="88">
          <cell r="B88" t="str">
            <v>노무비</v>
          </cell>
          <cell r="C88" t="str">
            <v>저압케이블전공</v>
          </cell>
          <cell r="D88">
            <v>30</v>
          </cell>
          <cell r="E88" t="str">
            <v>인</v>
          </cell>
          <cell r="H88">
            <v>93251</v>
          </cell>
          <cell r="I88">
            <v>2797530</v>
          </cell>
          <cell r="L88">
            <v>93251</v>
          </cell>
          <cell r="M88">
            <v>2797530</v>
          </cell>
        </row>
        <row r="89">
          <cell r="B89" t="str">
            <v>노무비</v>
          </cell>
          <cell r="C89" t="str">
            <v>내선전공</v>
          </cell>
          <cell r="D89">
            <v>19</v>
          </cell>
          <cell r="E89" t="str">
            <v>인</v>
          </cell>
          <cell r="H89">
            <v>77470</v>
          </cell>
          <cell r="I89">
            <v>1471930</v>
          </cell>
          <cell r="L89">
            <v>77470</v>
          </cell>
          <cell r="M89">
            <v>1471930</v>
          </cell>
        </row>
        <row r="90">
          <cell r="B90" t="str">
            <v>노무비</v>
          </cell>
          <cell r="C90" t="str">
            <v>보통인부</v>
          </cell>
          <cell r="D90">
            <v>136</v>
          </cell>
          <cell r="E90" t="str">
            <v>인</v>
          </cell>
          <cell r="H90">
            <v>52552</v>
          </cell>
          <cell r="I90">
            <v>7147072</v>
          </cell>
          <cell r="L90">
            <v>52552</v>
          </cell>
          <cell r="M90">
            <v>7147072</v>
          </cell>
        </row>
        <row r="91">
          <cell r="B91" t="str">
            <v>노무비</v>
          </cell>
          <cell r="C91" t="str">
            <v>배전전공</v>
          </cell>
          <cell r="D91">
            <v>46</v>
          </cell>
          <cell r="E91" t="str">
            <v>인</v>
          </cell>
          <cell r="H91">
            <v>164120</v>
          </cell>
          <cell r="I91">
            <v>7549520</v>
          </cell>
          <cell r="L91">
            <v>164120</v>
          </cell>
          <cell r="M91">
            <v>7549520</v>
          </cell>
        </row>
        <row r="92">
          <cell r="B92" t="str">
            <v>공구손료</v>
          </cell>
          <cell r="C92" t="str">
            <v>노무비의 3%</v>
          </cell>
          <cell r="D92">
            <v>1</v>
          </cell>
          <cell r="E92" t="str">
            <v>식</v>
          </cell>
          <cell r="F92">
            <v>34169273</v>
          </cell>
          <cell r="G92">
            <v>1025078</v>
          </cell>
          <cell r="M92">
            <v>1025078</v>
          </cell>
        </row>
      </sheetData>
      <sheetData sheetId="4">
        <row r="10">
          <cell r="A10">
            <v>1</v>
          </cell>
          <cell r="B10" t="str">
            <v>제1호표</v>
          </cell>
          <cell r="C10" t="str">
            <v>터파기</v>
          </cell>
          <cell r="D10" t="str">
            <v>기계80%/인력20%</v>
          </cell>
          <cell r="E10" t="str">
            <v>㎥</v>
          </cell>
          <cell r="F10">
            <v>236</v>
          </cell>
          <cell r="G10">
            <v>2174</v>
          </cell>
          <cell r="H10">
            <v>314</v>
          </cell>
          <cell r="I10">
            <v>2724</v>
          </cell>
        </row>
        <row r="11">
          <cell r="A11">
            <v>2</v>
          </cell>
          <cell r="B11" t="str">
            <v>제2호표</v>
          </cell>
          <cell r="C11" t="str">
            <v>되메우기 및 다짐</v>
          </cell>
          <cell r="D11" t="str">
            <v>기계90%+인력10%</v>
          </cell>
          <cell r="E11" t="str">
            <v>㎥</v>
          </cell>
          <cell r="F11">
            <v>405</v>
          </cell>
          <cell r="G11">
            <v>2973</v>
          </cell>
          <cell r="H11">
            <v>339</v>
          </cell>
          <cell r="I11">
            <v>3717</v>
          </cell>
        </row>
        <row r="12">
          <cell r="A12">
            <v>3</v>
          </cell>
          <cell r="B12" t="str">
            <v>제3호표</v>
          </cell>
          <cell r="C12" t="str">
            <v>잔토처리</v>
          </cell>
          <cell r="D12" t="str">
            <v>인력:현장내</v>
          </cell>
          <cell r="E12" t="str">
            <v>㎥</v>
          </cell>
          <cell r="F12">
            <v>0</v>
          </cell>
          <cell r="G12">
            <v>10510</v>
          </cell>
          <cell r="H12">
            <v>0</v>
          </cell>
          <cell r="I12">
            <v>10510</v>
          </cell>
        </row>
        <row r="13">
          <cell r="A13">
            <v>4</v>
          </cell>
          <cell r="B13" t="str">
            <v>제4호표</v>
          </cell>
          <cell r="C13" t="str">
            <v>잡석부설</v>
          </cell>
          <cell r="D13" t="str">
            <v>쇄석 40</v>
          </cell>
          <cell r="E13" t="str">
            <v>㎥</v>
          </cell>
          <cell r="F13">
            <v>16000</v>
          </cell>
          <cell r="G13">
            <v>26276</v>
          </cell>
          <cell r="H13">
            <v>0</v>
          </cell>
          <cell r="I13">
            <v>42276</v>
          </cell>
        </row>
        <row r="14">
          <cell r="A14">
            <v>5</v>
          </cell>
          <cell r="B14" t="str">
            <v>제5호표</v>
          </cell>
          <cell r="C14" t="str">
            <v>모래부설</v>
          </cell>
          <cell r="D14" t="str">
            <v>세사</v>
          </cell>
          <cell r="E14" t="str">
            <v>㎥</v>
          </cell>
          <cell r="F14">
            <v>18000</v>
          </cell>
          <cell r="G14">
            <v>26276</v>
          </cell>
          <cell r="H14">
            <v>0</v>
          </cell>
          <cell r="I14">
            <v>44276</v>
          </cell>
        </row>
        <row r="15">
          <cell r="A15">
            <v>6</v>
          </cell>
          <cell r="B15" t="str">
            <v>제6호표</v>
          </cell>
          <cell r="C15" t="str">
            <v>잡철물제작설치</v>
          </cell>
          <cell r="D15" t="str">
            <v>간단</v>
          </cell>
          <cell r="E15" t="str">
            <v>kg</v>
          </cell>
          <cell r="F15">
            <v>591</v>
          </cell>
          <cell r="G15">
            <v>2766</v>
          </cell>
          <cell r="H15">
            <v>0</v>
          </cell>
          <cell r="I15">
            <v>3357</v>
          </cell>
        </row>
        <row r="16">
          <cell r="A16">
            <v>7</v>
          </cell>
          <cell r="B16" t="str">
            <v>제7호표</v>
          </cell>
          <cell r="C16" t="str">
            <v>합판거푸집</v>
          </cell>
          <cell r="D16" t="str">
            <v>6회</v>
          </cell>
          <cell r="E16" t="str">
            <v>㎡</v>
          </cell>
          <cell r="F16">
            <v>4544</v>
          </cell>
          <cell r="G16">
            <v>15209</v>
          </cell>
          <cell r="H16">
            <v>0</v>
          </cell>
          <cell r="I16">
            <v>19753</v>
          </cell>
        </row>
        <row r="17">
          <cell r="A17">
            <v>8</v>
          </cell>
          <cell r="B17" t="str">
            <v>제8호표</v>
          </cell>
          <cell r="C17" t="str">
            <v>콘크리트타설</v>
          </cell>
          <cell r="D17" t="str">
            <v>25-8-210</v>
          </cell>
          <cell r="E17" t="str">
            <v>㎥</v>
          </cell>
          <cell r="F17">
            <v>49990</v>
          </cell>
          <cell r="G17">
            <v>42520</v>
          </cell>
          <cell r="H17">
            <v>0</v>
          </cell>
          <cell r="I17">
            <v>92510</v>
          </cell>
        </row>
        <row r="18">
          <cell r="A18">
            <v>9</v>
          </cell>
          <cell r="B18" t="str">
            <v>제9호표</v>
          </cell>
          <cell r="C18" t="str">
            <v>관로터파기</v>
          </cell>
          <cell r="D18" t="str">
            <v>횡단부</v>
          </cell>
          <cell r="E18" t="str">
            <v>M</v>
          </cell>
          <cell r="F18">
            <v>2808</v>
          </cell>
          <cell r="G18">
            <v>9222</v>
          </cell>
          <cell r="H18">
            <v>588</v>
          </cell>
          <cell r="I18">
            <v>12618</v>
          </cell>
        </row>
        <row r="19">
          <cell r="A19">
            <v>10</v>
          </cell>
          <cell r="B19" t="str">
            <v>제10호표</v>
          </cell>
          <cell r="C19" t="str">
            <v>관로터파기</v>
          </cell>
          <cell r="D19" t="str">
            <v>일반부</v>
          </cell>
          <cell r="E19" t="str">
            <v>M</v>
          </cell>
          <cell r="F19">
            <v>2357</v>
          </cell>
          <cell r="G19">
            <v>5493</v>
          </cell>
          <cell r="H19">
            <v>128</v>
          </cell>
          <cell r="I19">
            <v>7978</v>
          </cell>
        </row>
        <row r="20">
          <cell r="A20">
            <v>11</v>
          </cell>
          <cell r="B20" t="str">
            <v>제11호표</v>
          </cell>
          <cell r="C20" t="str">
            <v>공원등및보행등기초</v>
          </cell>
          <cell r="D20" t="str">
            <v xml:space="preserve">5M용 </v>
          </cell>
          <cell r="E20" t="str">
            <v>개소</v>
          </cell>
          <cell r="F20">
            <v>225956</v>
          </cell>
          <cell r="G20">
            <v>30855</v>
          </cell>
          <cell r="H20">
            <v>446</v>
          </cell>
          <cell r="I20">
            <v>257257</v>
          </cell>
        </row>
        <row r="21">
          <cell r="A21">
            <v>12</v>
          </cell>
          <cell r="B21" t="str">
            <v>제12호표</v>
          </cell>
          <cell r="C21" t="str">
            <v>가로등기초</v>
          </cell>
          <cell r="D21" t="str">
            <v>10M용</v>
          </cell>
          <cell r="E21" t="str">
            <v>개소</v>
          </cell>
          <cell r="F21">
            <v>265889</v>
          </cell>
          <cell r="G21">
            <v>34659</v>
          </cell>
          <cell r="H21">
            <v>695</v>
          </cell>
          <cell r="I21">
            <v>301243</v>
          </cell>
        </row>
        <row r="22">
          <cell r="A22">
            <v>13</v>
          </cell>
          <cell r="B22" t="str">
            <v>제13호표</v>
          </cell>
          <cell r="C22" t="str">
            <v>가로등제어반기초</v>
          </cell>
          <cell r="D22" t="str">
            <v>지주식(520x520x1000)</v>
          </cell>
          <cell r="E22" t="str">
            <v>개소</v>
          </cell>
          <cell r="F22">
            <v>71918</v>
          </cell>
          <cell r="G22">
            <v>136616</v>
          </cell>
          <cell r="H22">
            <v>505</v>
          </cell>
          <cell r="I22">
            <v>209039</v>
          </cell>
        </row>
        <row r="23">
          <cell r="A23">
            <v>14</v>
          </cell>
          <cell r="B23" t="str">
            <v>제14호표</v>
          </cell>
          <cell r="C23" t="str">
            <v>공원등제어반기초</v>
          </cell>
          <cell r="D23" t="str">
            <v>지주식(520x520x1000)</v>
          </cell>
          <cell r="E23" t="str">
            <v>개소</v>
          </cell>
          <cell r="F23">
            <v>71918</v>
          </cell>
          <cell r="G23">
            <v>136616</v>
          </cell>
          <cell r="H23">
            <v>505</v>
          </cell>
          <cell r="I23">
            <v>209039</v>
          </cell>
        </row>
        <row r="24">
          <cell r="A24">
            <v>15</v>
          </cell>
          <cell r="B24" t="str">
            <v>제15호표</v>
          </cell>
          <cell r="C24" t="str">
            <v>등주 기계화시공</v>
          </cell>
          <cell r="D24" t="str">
            <v>5~7M POLELIGHT</v>
          </cell>
          <cell r="E24" t="str">
            <v>개소</v>
          </cell>
          <cell r="F24">
            <v>9782</v>
          </cell>
          <cell r="G24">
            <v>50169</v>
          </cell>
          <cell r="H24">
            <v>8607</v>
          </cell>
          <cell r="I24">
            <v>68558</v>
          </cell>
        </row>
        <row r="25">
          <cell r="A25">
            <v>17</v>
          </cell>
          <cell r="B25" t="str">
            <v>제16호표</v>
          </cell>
          <cell r="C25" t="str">
            <v>등주 기계화시공</v>
          </cell>
          <cell r="D25" t="str">
            <v>8~9M POLELIGHT</v>
          </cell>
          <cell r="E25" t="str">
            <v>개소</v>
          </cell>
          <cell r="F25">
            <v>6601</v>
          </cell>
          <cell r="G25">
            <v>52653</v>
          </cell>
          <cell r="H25">
            <v>9388</v>
          </cell>
          <cell r="I25">
            <v>68642</v>
          </cell>
        </row>
        <row r="26">
          <cell r="A26">
            <v>16</v>
          </cell>
          <cell r="B26" t="str">
            <v>제17호표</v>
          </cell>
          <cell r="C26" t="str">
            <v>등주 기계화시공</v>
          </cell>
          <cell r="D26" t="str">
            <v>10~12M POLELIGHT</v>
          </cell>
          <cell r="E26" t="str">
            <v>개소</v>
          </cell>
          <cell r="F26">
            <v>7152</v>
          </cell>
          <cell r="G26">
            <v>59488</v>
          </cell>
          <cell r="H26">
            <v>10171</v>
          </cell>
          <cell r="I26">
            <v>76811</v>
          </cell>
        </row>
        <row r="27">
          <cell r="A27">
            <v>18</v>
          </cell>
          <cell r="B27" t="str">
            <v>제18호표</v>
          </cell>
          <cell r="C27" t="str">
            <v>핸드홀</v>
          </cell>
          <cell r="D27" t="str">
            <v>기성품(600x600x600)</v>
          </cell>
          <cell r="E27" t="str">
            <v>개소</v>
          </cell>
          <cell r="F27">
            <v>197850</v>
          </cell>
          <cell r="G27">
            <v>116448</v>
          </cell>
          <cell r="H27">
            <v>1010</v>
          </cell>
          <cell r="I27">
            <v>315308</v>
          </cell>
        </row>
      </sheetData>
      <sheetData sheetId="5" refreshError="1"/>
      <sheetData sheetId="6">
        <row r="3">
          <cell r="A3" t="str">
            <v>CDP0001</v>
          </cell>
          <cell r="B3" t="str">
            <v>폴리에틸렌 전선관</v>
          </cell>
          <cell r="C3" t="str">
            <v>PE 16C</v>
          </cell>
          <cell r="D3" t="str">
            <v>M</v>
          </cell>
          <cell r="F3">
            <v>105</v>
          </cell>
          <cell r="G3">
            <v>889</v>
          </cell>
          <cell r="H3">
            <v>185</v>
          </cell>
          <cell r="I3">
            <v>1010</v>
          </cell>
          <cell r="J3">
            <v>201</v>
          </cell>
          <cell r="K3">
            <v>105</v>
          </cell>
        </row>
        <row r="4">
          <cell r="A4" t="str">
            <v>CDP0004</v>
          </cell>
          <cell r="B4" t="str">
            <v>파상형경질폴리에틸렌전선관</v>
          </cell>
          <cell r="C4" t="str">
            <v>ELP 40￠</v>
          </cell>
          <cell r="D4" t="str">
            <v>M</v>
          </cell>
          <cell r="F4">
            <v>392</v>
          </cell>
          <cell r="G4">
            <v>889</v>
          </cell>
          <cell r="H4">
            <v>1910</v>
          </cell>
          <cell r="I4">
            <v>1010</v>
          </cell>
          <cell r="K4">
            <v>392</v>
          </cell>
        </row>
        <row r="5">
          <cell r="A5" t="str">
            <v>CDP0005</v>
          </cell>
          <cell r="B5" t="str">
            <v>파상형경질폴리에틸렌전선관</v>
          </cell>
          <cell r="C5" t="str">
            <v>ELP 50￠</v>
          </cell>
          <cell r="D5" t="str">
            <v>M</v>
          </cell>
          <cell r="F5">
            <v>477</v>
          </cell>
          <cell r="G5">
            <v>889</v>
          </cell>
          <cell r="H5">
            <v>1910</v>
          </cell>
          <cell r="I5">
            <v>1010</v>
          </cell>
          <cell r="K5">
            <v>477</v>
          </cell>
        </row>
        <row r="6">
          <cell r="A6" t="str">
            <v>CDP0006</v>
          </cell>
          <cell r="B6" t="str">
            <v>파상형경질폴리에틸렌전선관</v>
          </cell>
          <cell r="C6" t="str">
            <v>ELP 65￠</v>
          </cell>
          <cell r="D6" t="str">
            <v>M</v>
          </cell>
          <cell r="F6">
            <v>654</v>
          </cell>
          <cell r="G6">
            <v>889</v>
          </cell>
          <cell r="H6">
            <v>1910</v>
          </cell>
          <cell r="I6">
            <v>1010</v>
          </cell>
          <cell r="K6">
            <v>654</v>
          </cell>
        </row>
        <row r="7">
          <cell r="A7" t="str">
            <v>CA0001</v>
          </cell>
          <cell r="B7" t="str">
            <v>케이블</v>
          </cell>
          <cell r="C7" t="str">
            <v>600V CV 4㎟/2C</v>
          </cell>
          <cell r="D7" t="str">
            <v>M</v>
          </cell>
          <cell r="F7">
            <v>851</v>
          </cell>
          <cell r="I7">
            <v>986</v>
          </cell>
          <cell r="J7">
            <v>1447</v>
          </cell>
          <cell r="K7">
            <v>851</v>
          </cell>
        </row>
        <row r="8">
          <cell r="A8" t="str">
            <v>CA0002</v>
          </cell>
          <cell r="B8" t="str">
            <v>케이블</v>
          </cell>
          <cell r="C8" t="str">
            <v>600V CV 6㎟/1C</v>
          </cell>
          <cell r="D8" t="str">
            <v>M</v>
          </cell>
          <cell r="F8">
            <v>461</v>
          </cell>
          <cell r="I8">
            <v>986</v>
          </cell>
          <cell r="J8">
            <v>1105</v>
          </cell>
          <cell r="K8">
            <v>461</v>
          </cell>
        </row>
        <row r="9">
          <cell r="A9" t="str">
            <v>CA0003</v>
          </cell>
          <cell r="B9" t="str">
            <v>케이블</v>
          </cell>
          <cell r="C9" t="str">
            <v>600V CV 35㎟/1C</v>
          </cell>
          <cell r="D9" t="str">
            <v>M</v>
          </cell>
          <cell r="F9">
            <v>1941</v>
          </cell>
          <cell r="I9">
            <v>986</v>
          </cell>
          <cell r="J9">
            <v>2830</v>
          </cell>
          <cell r="K9">
            <v>1941</v>
          </cell>
        </row>
        <row r="10">
          <cell r="A10" t="str">
            <v>CA0004</v>
          </cell>
          <cell r="B10" t="str">
            <v>케이블</v>
          </cell>
          <cell r="C10" t="str">
            <v>600V CV 70㎟/1C</v>
          </cell>
          <cell r="D10" t="str">
            <v>M</v>
          </cell>
          <cell r="F10">
            <v>3582</v>
          </cell>
          <cell r="I10">
            <v>986</v>
          </cell>
          <cell r="J10">
            <v>5226</v>
          </cell>
          <cell r="K10">
            <v>3582</v>
          </cell>
        </row>
        <row r="11">
          <cell r="A11" t="str">
            <v>GV0001</v>
          </cell>
          <cell r="B11" t="str">
            <v>전선</v>
          </cell>
          <cell r="C11" t="str">
            <v>FGV 6㎟</v>
          </cell>
          <cell r="D11" t="str">
            <v>M</v>
          </cell>
          <cell r="F11">
            <v>386</v>
          </cell>
          <cell r="I11">
            <v>985</v>
          </cell>
          <cell r="J11">
            <v>483</v>
          </cell>
          <cell r="K11">
            <v>386</v>
          </cell>
        </row>
        <row r="12">
          <cell r="A12" t="str">
            <v>GV0002</v>
          </cell>
          <cell r="B12" t="str">
            <v>전선</v>
          </cell>
          <cell r="C12" t="str">
            <v>FGV 10㎟</v>
          </cell>
          <cell r="D12" t="str">
            <v>M</v>
          </cell>
          <cell r="F12">
            <v>777</v>
          </cell>
          <cell r="I12">
            <v>985</v>
          </cell>
          <cell r="J12">
            <v>972</v>
          </cell>
          <cell r="K12">
            <v>777</v>
          </cell>
        </row>
        <row r="13">
          <cell r="A13" t="str">
            <v>GV0004</v>
          </cell>
          <cell r="B13" t="str">
            <v>전선</v>
          </cell>
          <cell r="C13" t="str">
            <v>FGV 25㎟</v>
          </cell>
          <cell r="D13" t="str">
            <v>M</v>
          </cell>
          <cell r="I13">
            <v>985</v>
          </cell>
          <cell r="J13">
            <v>1772</v>
          </cell>
          <cell r="K13">
            <v>1772</v>
          </cell>
        </row>
        <row r="14">
          <cell r="A14" t="str">
            <v>BC0001</v>
          </cell>
          <cell r="B14" t="str">
            <v>전선</v>
          </cell>
          <cell r="C14" t="str">
            <v>BC 10㎟</v>
          </cell>
          <cell r="D14" t="str">
            <v>M</v>
          </cell>
          <cell r="I14">
            <v>998</v>
          </cell>
          <cell r="J14">
            <v>888</v>
          </cell>
          <cell r="K14">
            <v>888</v>
          </cell>
        </row>
        <row r="15">
          <cell r="A15" t="str">
            <v>BC0002</v>
          </cell>
          <cell r="B15" t="str">
            <v>전선</v>
          </cell>
          <cell r="C15" t="str">
            <v>BC 16㎟</v>
          </cell>
          <cell r="D15" t="str">
            <v>M</v>
          </cell>
          <cell r="I15">
            <v>998</v>
          </cell>
          <cell r="J15">
            <v>1177</v>
          </cell>
          <cell r="K15">
            <v>1177</v>
          </cell>
        </row>
        <row r="16">
          <cell r="A16" t="str">
            <v>PT0001</v>
          </cell>
          <cell r="B16" t="str">
            <v>압착단자</v>
          </cell>
          <cell r="C16" t="str">
            <v>6㎟용</v>
          </cell>
          <cell r="D16" t="str">
            <v>개</v>
          </cell>
          <cell r="F16">
            <v>20</v>
          </cell>
          <cell r="G16">
            <v>876</v>
          </cell>
          <cell r="H16">
            <v>32</v>
          </cell>
          <cell r="I16">
            <v>1007</v>
          </cell>
          <cell r="J16">
            <v>66</v>
          </cell>
          <cell r="K16">
            <v>20</v>
          </cell>
        </row>
        <row r="17">
          <cell r="A17" t="str">
            <v>PT0002</v>
          </cell>
          <cell r="B17" t="str">
            <v>압착단자</v>
          </cell>
          <cell r="C17" t="str">
            <v>8㎟용</v>
          </cell>
          <cell r="D17" t="str">
            <v>개</v>
          </cell>
          <cell r="F17">
            <v>29</v>
          </cell>
          <cell r="G17">
            <v>876</v>
          </cell>
          <cell r="H17">
            <v>35</v>
          </cell>
          <cell r="I17">
            <v>1007</v>
          </cell>
          <cell r="J17">
            <v>134</v>
          </cell>
          <cell r="K17">
            <v>29</v>
          </cell>
        </row>
        <row r="18">
          <cell r="A18" t="str">
            <v>PT0003</v>
          </cell>
          <cell r="B18" t="str">
            <v>압착단자</v>
          </cell>
          <cell r="C18" t="str">
            <v>14㎟용</v>
          </cell>
          <cell r="D18" t="str">
            <v>개</v>
          </cell>
          <cell r="F18">
            <v>60</v>
          </cell>
          <cell r="G18">
            <v>876</v>
          </cell>
          <cell r="H18">
            <v>68</v>
          </cell>
          <cell r="I18">
            <v>1007</v>
          </cell>
          <cell r="J18">
            <v>202</v>
          </cell>
          <cell r="K18">
            <v>60</v>
          </cell>
        </row>
        <row r="19">
          <cell r="A19" t="str">
            <v>PT0004</v>
          </cell>
          <cell r="B19" t="str">
            <v>압착단자</v>
          </cell>
          <cell r="C19" t="str">
            <v>22㎟용</v>
          </cell>
          <cell r="D19" t="str">
            <v>개</v>
          </cell>
          <cell r="F19">
            <v>80</v>
          </cell>
          <cell r="G19">
            <v>876</v>
          </cell>
          <cell r="H19">
            <v>88</v>
          </cell>
          <cell r="I19">
            <v>1007</v>
          </cell>
          <cell r="J19">
            <v>263</v>
          </cell>
          <cell r="K19">
            <v>80</v>
          </cell>
        </row>
        <row r="20">
          <cell r="A20" t="str">
            <v>PT0005</v>
          </cell>
          <cell r="B20" t="str">
            <v>압착단자</v>
          </cell>
          <cell r="C20" t="str">
            <v>38㎟용</v>
          </cell>
          <cell r="D20" t="str">
            <v>개</v>
          </cell>
          <cell r="F20">
            <v>108</v>
          </cell>
          <cell r="G20">
            <v>876</v>
          </cell>
          <cell r="H20">
            <v>200</v>
          </cell>
          <cell r="I20">
            <v>1007</v>
          </cell>
          <cell r="J20">
            <v>321</v>
          </cell>
          <cell r="K20">
            <v>108</v>
          </cell>
        </row>
        <row r="21">
          <cell r="A21" t="str">
            <v>PT0006</v>
          </cell>
          <cell r="B21" t="str">
            <v>압착단자</v>
          </cell>
          <cell r="C21" t="str">
            <v>70㎟용</v>
          </cell>
          <cell r="D21" t="str">
            <v>개</v>
          </cell>
          <cell r="F21">
            <v>220</v>
          </cell>
          <cell r="G21">
            <v>876</v>
          </cell>
          <cell r="H21">
            <v>230</v>
          </cell>
          <cell r="I21">
            <v>1007</v>
          </cell>
          <cell r="J21">
            <v>558</v>
          </cell>
          <cell r="K21">
            <v>220</v>
          </cell>
        </row>
        <row r="22">
          <cell r="A22" t="str">
            <v>앙카0003</v>
          </cell>
          <cell r="B22" t="str">
            <v>앙카볼트</v>
          </cell>
          <cell r="C22" t="str">
            <v>Φ24 x 1000L</v>
          </cell>
          <cell r="D22" t="str">
            <v>개</v>
          </cell>
          <cell r="G22">
            <v>94</v>
          </cell>
          <cell r="H22">
            <v>6680</v>
          </cell>
          <cell r="I22">
            <v>79</v>
          </cell>
          <cell r="J22">
            <v>6680</v>
          </cell>
          <cell r="K22">
            <v>6680</v>
          </cell>
        </row>
        <row r="23">
          <cell r="A23" t="str">
            <v>앙카0004</v>
          </cell>
          <cell r="B23" t="str">
            <v>앙카볼트</v>
          </cell>
          <cell r="C23" t="str">
            <v>Φ25 x 500L</v>
          </cell>
          <cell r="D23" t="str">
            <v>개</v>
          </cell>
          <cell r="F23">
            <v>1909</v>
          </cell>
          <cell r="G23">
            <v>94</v>
          </cell>
          <cell r="H23">
            <v>3480</v>
          </cell>
          <cell r="I23">
            <v>79</v>
          </cell>
          <cell r="J23">
            <v>3480</v>
          </cell>
          <cell r="K23">
            <v>1909</v>
          </cell>
        </row>
        <row r="24">
          <cell r="A24" t="str">
            <v>NT0001</v>
          </cell>
          <cell r="B24" t="str">
            <v>너트</v>
          </cell>
          <cell r="C24" t="str">
            <v>Φ25용</v>
          </cell>
          <cell r="D24" t="str">
            <v>개</v>
          </cell>
          <cell r="G24">
            <v>92</v>
          </cell>
          <cell r="H24">
            <v>141</v>
          </cell>
          <cell r="I24">
            <v>80</v>
          </cell>
          <cell r="J24">
            <v>201</v>
          </cell>
        </row>
        <row r="25">
          <cell r="A25" t="str">
            <v>철근0001</v>
          </cell>
          <cell r="B25" t="str">
            <v>이형철근</v>
          </cell>
          <cell r="C25" t="str">
            <v>D10</v>
          </cell>
          <cell r="D25" t="str">
            <v>㎏</v>
          </cell>
          <cell r="G25">
            <v>43</v>
          </cell>
          <cell r="H25">
            <v>431</v>
          </cell>
          <cell r="I25">
            <v>42</v>
          </cell>
          <cell r="J25">
            <v>537</v>
          </cell>
          <cell r="K25">
            <v>431</v>
          </cell>
        </row>
        <row r="26">
          <cell r="A26" t="str">
            <v>GB0001</v>
          </cell>
          <cell r="B26" t="str">
            <v>접지봉</v>
          </cell>
          <cell r="C26" t="str">
            <v>Φ14 x 1000mm</v>
          </cell>
          <cell r="D26" t="str">
            <v>본</v>
          </cell>
          <cell r="F26">
            <v>2629</v>
          </cell>
          <cell r="G26">
            <v>955</v>
          </cell>
          <cell r="H26">
            <v>3000</v>
          </cell>
          <cell r="I26">
            <v>1072</v>
          </cell>
          <cell r="J26">
            <v>3000</v>
          </cell>
          <cell r="K26">
            <v>2629</v>
          </cell>
        </row>
        <row r="27">
          <cell r="A27" t="str">
            <v>GB0002</v>
          </cell>
          <cell r="B27" t="str">
            <v>접지봉</v>
          </cell>
          <cell r="C27" t="str">
            <v>Φ16 x 1800mm</v>
          </cell>
          <cell r="D27" t="str">
            <v>본</v>
          </cell>
          <cell r="F27">
            <v>4125</v>
          </cell>
          <cell r="G27">
            <v>955</v>
          </cell>
          <cell r="H27">
            <v>4900</v>
          </cell>
          <cell r="I27">
            <v>1072</v>
          </cell>
          <cell r="J27">
            <v>4900</v>
          </cell>
          <cell r="K27">
            <v>4125</v>
          </cell>
        </row>
        <row r="28">
          <cell r="A28" t="str">
            <v>GB0003</v>
          </cell>
          <cell r="B28" t="str">
            <v>접지봉</v>
          </cell>
          <cell r="C28" t="str">
            <v>Φ18 x 2400mm</v>
          </cell>
          <cell r="D28" t="str">
            <v>본</v>
          </cell>
          <cell r="F28">
            <v>6259</v>
          </cell>
          <cell r="G28">
            <v>955</v>
          </cell>
          <cell r="H28">
            <v>7300</v>
          </cell>
          <cell r="I28">
            <v>1072</v>
          </cell>
          <cell r="J28">
            <v>7300</v>
          </cell>
          <cell r="K28">
            <v>6259</v>
          </cell>
        </row>
        <row r="29">
          <cell r="A29" t="str">
            <v>GB0004</v>
          </cell>
          <cell r="B29" t="str">
            <v>접지봉콘넥터</v>
          </cell>
          <cell r="C29" t="str">
            <v>Φ16, U BOLT형</v>
          </cell>
          <cell r="D29" t="str">
            <v>개</v>
          </cell>
          <cell r="F29">
            <v>2450</v>
          </cell>
          <cell r="G29">
            <v>955</v>
          </cell>
          <cell r="H29">
            <v>3500</v>
          </cell>
          <cell r="K29">
            <v>2450</v>
          </cell>
        </row>
        <row r="30">
          <cell r="A30" t="str">
            <v>GB0005</v>
          </cell>
          <cell r="B30" t="str">
            <v>접지봉콘넥터</v>
          </cell>
          <cell r="C30" t="str">
            <v>Φ19, U BOLT형</v>
          </cell>
          <cell r="D30" t="str">
            <v>개</v>
          </cell>
          <cell r="F30">
            <v>2800</v>
          </cell>
          <cell r="G30">
            <v>955</v>
          </cell>
          <cell r="H30">
            <v>4000</v>
          </cell>
          <cell r="K30">
            <v>2800</v>
          </cell>
        </row>
        <row r="31">
          <cell r="A31" t="str">
            <v>SP0001</v>
          </cell>
          <cell r="B31" t="str">
            <v>가로등주(보도등포함)</v>
          </cell>
          <cell r="C31" t="str">
            <v>SUS 9M ARM 2.0M, 1등용(감전보호대포함)</v>
          </cell>
          <cell r="D31" t="str">
            <v>본</v>
          </cell>
          <cell r="E31" t="str">
            <v>A사</v>
          </cell>
          <cell r="F31">
            <v>1860000</v>
          </cell>
          <cell r="G31" t="str">
            <v>B사</v>
          </cell>
          <cell r="H31">
            <v>2010000</v>
          </cell>
          <cell r="I31" t="str">
            <v>C사</v>
          </cell>
          <cell r="J31">
            <v>1980000</v>
          </cell>
          <cell r="K31">
            <v>1150000</v>
          </cell>
          <cell r="L31" t="str">
            <v>서울시계약심사단가</v>
          </cell>
        </row>
        <row r="32">
          <cell r="A32" t="str">
            <v>SP0002</v>
          </cell>
          <cell r="B32" t="str">
            <v>가로등주(보도등포함)</v>
          </cell>
          <cell r="C32" t="str">
            <v>SUS 9M ARM 2.0M, 2등용(감전보호대포함)</v>
          </cell>
          <cell r="D32" t="str">
            <v>본</v>
          </cell>
          <cell r="E32" t="str">
            <v>A사</v>
          </cell>
          <cell r="F32">
            <v>2060000</v>
          </cell>
          <cell r="G32" t="str">
            <v>B사</v>
          </cell>
          <cell r="H32">
            <v>2170000</v>
          </cell>
          <cell r="I32" t="str">
            <v>C사</v>
          </cell>
          <cell r="J32">
            <v>2190000</v>
          </cell>
          <cell r="K32">
            <v>1250000</v>
          </cell>
          <cell r="L32" t="str">
            <v>서울시계약심사단가</v>
          </cell>
        </row>
        <row r="33">
          <cell r="A33" t="str">
            <v>SP0003</v>
          </cell>
          <cell r="B33" t="str">
            <v>가로등주(보도등포함)</v>
          </cell>
          <cell r="C33" t="str">
            <v>SUS 10M ARM 2.8M, 1등용(감전보호대포함)</v>
          </cell>
          <cell r="D33" t="str">
            <v>본</v>
          </cell>
          <cell r="E33" t="str">
            <v>A사</v>
          </cell>
          <cell r="F33">
            <v>1900000</v>
          </cell>
          <cell r="G33" t="str">
            <v>B사</v>
          </cell>
          <cell r="H33">
            <v>1930000</v>
          </cell>
          <cell r="I33" t="str">
            <v>C사</v>
          </cell>
          <cell r="J33">
            <v>1920000</v>
          </cell>
          <cell r="K33">
            <v>1280000</v>
          </cell>
          <cell r="L33" t="str">
            <v>서울시계약심사단가</v>
          </cell>
        </row>
        <row r="34">
          <cell r="A34" t="str">
            <v>SP0004</v>
          </cell>
          <cell r="B34" t="str">
            <v>가로등주(보도등포함)</v>
          </cell>
          <cell r="C34" t="str">
            <v>SUS 10M ARM 2.8M, 2등용(감전보호대포함)</v>
          </cell>
          <cell r="D34" t="str">
            <v>본</v>
          </cell>
          <cell r="E34" t="str">
            <v>A사</v>
          </cell>
          <cell r="F34">
            <v>2130000</v>
          </cell>
          <cell r="G34" t="str">
            <v>B사</v>
          </cell>
          <cell r="H34">
            <v>2170000</v>
          </cell>
          <cell r="I34" t="str">
            <v>C사</v>
          </cell>
          <cell r="J34">
            <v>2150000</v>
          </cell>
          <cell r="K34">
            <v>1400000</v>
          </cell>
          <cell r="L34" t="str">
            <v>서울시계약심사단가</v>
          </cell>
        </row>
        <row r="35">
          <cell r="A35" t="str">
            <v>SP0005</v>
          </cell>
          <cell r="B35" t="str">
            <v>보행등주(등기구포함)</v>
          </cell>
          <cell r="C35" t="str">
            <v>SUS 5M(감전보호대포함)</v>
          </cell>
          <cell r="D35" t="str">
            <v>본</v>
          </cell>
          <cell r="E35" t="str">
            <v>A사</v>
          </cell>
          <cell r="F35">
            <v>750000</v>
          </cell>
          <cell r="G35" t="str">
            <v>B사</v>
          </cell>
          <cell r="H35">
            <v>770000</v>
          </cell>
          <cell r="I35" t="str">
            <v>C사</v>
          </cell>
          <cell r="J35">
            <v>780000</v>
          </cell>
          <cell r="K35">
            <v>730000</v>
          </cell>
          <cell r="L35" t="str">
            <v>서울시계약심사단가</v>
          </cell>
        </row>
        <row r="36">
          <cell r="A36" t="str">
            <v>SP0006</v>
          </cell>
          <cell r="B36" t="str">
            <v>공원등주(등기구포함)</v>
          </cell>
          <cell r="C36" t="str">
            <v>목재 3.5M(감전보호대포함)</v>
          </cell>
          <cell r="D36" t="str">
            <v>본</v>
          </cell>
          <cell r="E36" t="str">
            <v>A사</v>
          </cell>
          <cell r="F36">
            <v>1200000</v>
          </cell>
          <cell r="G36" t="str">
            <v>B사</v>
          </cell>
          <cell r="H36">
            <v>1350000</v>
          </cell>
          <cell r="I36" t="str">
            <v>C사</v>
          </cell>
          <cell r="J36">
            <v>1310000</v>
          </cell>
          <cell r="K36">
            <v>1200000</v>
          </cell>
          <cell r="L36" t="str">
            <v>서울시계약심사단가</v>
          </cell>
        </row>
        <row r="37">
          <cell r="A37" t="str">
            <v>SP0007</v>
          </cell>
          <cell r="B37" t="str">
            <v>태양광공원등주(램프포함)</v>
          </cell>
          <cell r="C37" t="str">
            <v>SUS 5M(MH 축전지용)(감전보호대포함)</v>
          </cell>
          <cell r="D37" t="str">
            <v>본</v>
          </cell>
          <cell r="E37" t="str">
            <v>A사</v>
          </cell>
          <cell r="F37">
            <v>11000000</v>
          </cell>
          <cell r="G37" t="str">
            <v>B사</v>
          </cell>
          <cell r="H37">
            <v>12100000</v>
          </cell>
          <cell r="I37" t="str">
            <v>C사</v>
          </cell>
          <cell r="J37">
            <v>11500000</v>
          </cell>
          <cell r="K37">
            <v>6200000</v>
          </cell>
          <cell r="L37" t="str">
            <v>서울시계약심사단가</v>
          </cell>
        </row>
        <row r="38">
          <cell r="A38" t="str">
            <v>등구0001</v>
          </cell>
          <cell r="B38" t="str">
            <v>가로등기구</v>
          </cell>
          <cell r="C38" t="str">
            <v>HID 350W용(창릉)</v>
          </cell>
          <cell r="D38" t="str">
            <v>개</v>
          </cell>
          <cell r="E38" t="str">
            <v>A사</v>
          </cell>
          <cell r="F38">
            <v>250000</v>
          </cell>
          <cell r="G38" t="str">
            <v>B사</v>
          </cell>
          <cell r="H38">
            <v>270000</v>
          </cell>
          <cell r="I38" t="str">
            <v>C사</v>
          </cell>
          <cell r="J38">
            <v>260000</v>
          </cell>
          <cell r="K38">
            <v>250000</v>
          </cell>
        </row>
        <row r="39">
          <cell r="A39" t="str">
            <v>등구0002</v>
          </cell>
          <cell r="B39" t="str">
            <v>가로등기구</v>
          </cell>
          <cell r="C39" t="str">
            <v>HID 200W용</v>
          </cell>
          <cell r="D39" t="str">
            <v>개</v>
          </cell>
          <cell r="E39" t="str">
            <v>A사</v>
          </cell>
          <cell r="F39">
            <v>280000</v>
          </cell>
          <cell r="G39" t="str">
            <v>B사</v>
          </cell>
          <cell r="H39">
            <v>330000</v>
          </cell>
          <cell r="I39" t="str">
            <v>C사</v>
          </cell>
          <cell r="J39">
            <v>340000</v>
          </cell>
          <cell r="K39">
            <v>280000</v>
          </cell>
        </row>
        <row r="40">
          <cell r="A40" t="str">
            <v>등구0003</v>
          </cell>
          <cell r="B40" t="str">
            <v>가로등기구</v>
          </cell>
          <cell r="C40" t="str">
            <v>HID 150W용(창릉)</v>
          </cell>
          <cell r="D40" t="str">
            <v>개</v>
          </cell>
          <cell r="E40" t="str">
            <v>A사</v>
          </cell>
          <cell r="F40">
            <v>100000</v>
          </cell>
          <cell r="G40" t="str">
            <v>B사</v>
          </cell>
          <cell r="H40">
            <v>130000</v>
          </cell>
          <cell r="I40" t="str">
            <v>C사</v>
          </cell>
          <cell r="J40">
            <v>110000</v>
          </cell>
          <cell r="K40">
            <v>100000</v>
          </cell>
        </row>
        <row r="41">
          <cell r="A41" t="str">
            <v>등구0004</v>
          </cell>
          <cell r="B41" t="str">
            <v>가로등기구</v>
          </cell>
          <cell r="C41" t="str">
            <v>HID 150W용</v>
          </cell>
          <cell r="D41" t="str">
            <v>개</v>
          </cell>
          <cell r="E41" t="str">
            <v>A사</v>
          </cell>
          <cell r="F41">
            <v>260000</v>
          </cell>
          <cell r="G41" t="str">
            <v>B사</v>
          </cell>
          <cell r="H41">
            <v>320000</v>
          </cell>
          <cell r="I41" t="str">
            <v>C사</v>
          </cell>
          <cell r="J41">
            <v>310000</v>
          </cell>
          <cell r="K41">
            <v>260000</v>
          </cell>
        </row>
        <row r="42">
          <cell r="A42" t="str">
            <v>MHL0001</v>
          </cell>
          <cell r="B42" t="str">
            <v>고효율램프</v>
          </cell>
          <cell r="C42" t="str">
            <v>HID 350W용</v>
          </cell>
          <cell r="D42" t="str">
            <v>개</v>
          </cell>
          <cell r="F42">
            <v>28110</v>
          </cell>
          <cell r="G42">
            <v>967</v>
          </cell>
          <cell r="H42">
            <v>38500</v>
          </cell>
          <cell r="K42">
            <v>28110</v>
          </cell>
        </row>
        <row r="43">
          <cell r="A43" t="str">
            <v>MHL0002</v>
          </cell>
          <cell r="B43" t="str">
            <v>고효율램프</v>
          </cell>
          <cell r="C43" t="str">
            <v>HID 200W용</v>
          </cell>
          <cell r="D43" t="str">
            <v>개</v>
          </cell>
          <cell r="F43">
            <v>26660</v>
          </cell>
          <cell r="G43">
            <v>967</v>
          </cell>
          <cell r="H43">
            <v>38500</v>
          </cell>
          <cell r="K43">
            <v>26660</v>
          </cell>
        </row>
        <row r="44">
          <cell r="A44" t="str">
            <v>MHL0003</v>
          </cell>
          <cell r="B44" t="str">
            <v>고효율램프</v>
          </cell>
          <cell r="C44" t="str">
            <v>HID 150W용</v>
          </cell>
          <cell r="D44" t="str">
            <v>개</v>
          </cell>
          <cell r="F44">
            <v>24800</v>
          </cell>
          <cell r="G44">
            <v>967</v>
          </cell>
          <cell r="H44">
            <v>38500</v>
          </cell>
          <cell r="K44">
            <v>24800</v>
          </cell>
        </row>
        <row r="45">
          <cell r="A45" t="str">
            <v>LP0001</v>
          </cell>
          <cell r="B45" t="str">
            <v>고효율안정기</v>
          </cell>
          <cell r="C45" t="str">
            <v>HID 350W용</v>
          </cell>
          <cell r="D45" t="str">
            <v>개</v>
          </cell>
          <cell r="F45">
            <v>43600</v>
          </cell>
          <cell r="G45">
            <v>963</v>
          </cell>
          <cell r="H45">
            <v>82000</v>
          </cell>
          <cell r="K45">
            <v>43600</v>
          </cell>
        </row>
        <row r="46">
          <cell r="A46" t="str">
            <v>LP0002</v>
          </cell>
          <cell r="B46" t="str">
            <v>고효율안정기</v>
          </cell>
          <cell r="C46" t="str">
            <v>HID 200W용</v>
          </cell>
          <cell r="D46" t="str">
            <v>개</v>
          </cell>
          <cell r="F46">
            <v>42480</v>
          </cell>
          <cell r="G46">
            <v>963</v>
          </cell>
          <cell r="H46">
            <v>82000</v>
          </cell>
          <cell r="K46">
            <v>42480</v>
          </cell>
        </row>
        <row r="47">
          <cell r="A47" t="str">
            <v>LP0003</v>
          </cell>
          <cell r="B47" t="str">
            <v>고효율안정기</v>
          </cell>
          <cell r="C47" t="str">
            <v>HID 150W용</v>
          </cell>
          <cell r="D47" t="str">
            <v>개</v>
          </cell>
          <cell r="F47">
            <v>41840</v>
          </cell>
          <cell r="G47">
            <v>963</v>
          </cell>
          <cell r="H47">
            <v>76000</v>
          </cell>
          <cell r="K47">
            <v>41840</v>
          </cell>
        </row>
        <row r="48">
          <cell r="A48" t="str">
            <v>MT0001</v>
          </cell>
          <cell r="B48" t="str">
            <v>멀티콘</v>
          </cell>
          <cell r="C48" t="str">
            <v>MTC-3N</v>
          </cell>
          <cell r="D48" t="str">
            <v>개</v>
          </cell>
          <cell r="E48" t="str">
            <v>A사</v>
          </cell>
          <cell r="F48">
            <v>55000</v>
          </cell>
          <cell r="G48" t="str">
            <v>B사</v>
          </cell>
          <cell r="H48">
            <v>57000</v>
          </cell>
          <cell r="I48" t="str">
            <v>C사</v>
          </cell>
          <cell r="J48">
            <v>57000</v>
          </cell>
          <cell r="K48">
            <v>50000</v>
          </cell>
          <cell r="L48" t="str">
            <v>서울시계약심사단가</v>
          </cell>
        </row>
        <row r="49">
          <cell r="A49" t="str">
            <v>MT0002</v>
          </cell>
          <cell r="B49" t="str">
            <v>멀티콘</v>
          </cell>
          <cell r="C49" t="str">
            <v>MTC-0N</v>
          </cell>
          <cell r="D49" t="str">
            <v>개</v>
          </cell>
          <cell r="E49" t="str">
            <v>A사</v>
          </cell>
          <cell r="F49">
            <v>12000</v>
          </cell>
          <cell r="G49" t="str">
            <v>B사</v>
          </cell>
          <cell r="H49">
            <v>12500</v>
          </cell>
          <cell r="I49" t="str">
            <v>C사</v>
          </cell>
          <cell r="J49">
            <v>12500</v>
          </cell>
          <cell r="K49">
            <v>10000</v>
          </cell>
          <cell r="L49" t="str">
            <v>서울시계약심사단가</v>
          </cell>
        </row>
        <row r="50">
          <cell r="A50" t="str">
            <v>TU0001</v>
          </cell>
          <cell r="B50" t="str">
            <v>가로등제어유니트</v>
          </cell>
          <cell r="C50" t="str">
            <v>전력선통신용(1등용)</v>
          </cell>
          <cell r="D50" t="str">
            <v>개</v>
          </cell>
          <cell r="E50" t="str">
            <v>A사</v>
          </cell>
          <cell r="F50">
            <v>220000</v>
          </cell>
          <cell r="G50" t="str">
            <v>B사</v>
          </cell>
          <cell r="H50">
            <v>231000</v>
          </cell>
          <cell r="I50" t="str">
            <v>C사</v>
          </cell>
          <cell r="J50">
            <v>242000</v>
          </cell>
          <cell r="K50">
            <v>150000</v>
          </cell>
          <cell r="L50" t="str">
            <v>서울시계약심사단가</v>
          </cell>
        </row>
        <row r="51">
          <cell r="A51" t="str">
            <v>TU0002</v>
          </cell>
          <cell r="B51" t="str">
            <v>가로등제어유니트</v>
          </cell>
          <cell r="C51" t="str">
            <v>전력선통신용(2등용)</v>
          </cell>
          <cell r="D51" t="str">
            <v>개</v>
          </cell>
          <cell r="E51" t="str">
            <v>A사</v>
          </cell>
          <cell r="F51">
            <v>280000</v>
          </cell>
          <cell r="G51" t="str">
            <v>B사</v>
          </cell>
          <cell r="H51">
            <v>294000</v>
          </cell>
          <cell r="I51" t="str">
            <v>C사</v>
          </cell>
          <cell r="J51">
            <v>308000</v>
          </cell>
          <cell r="K51">
            <v>220000</v>
          </cell>
          <cell r="L51" t="str">
            <v>서울시계약심사단가</v>
          </cell>
        </row>
        <row r="52">
          <cell r="A52" t="str">
            <v>TU0003</v>
          </cell>
          <cell r="B52" t="str">
            <v>분전함제어유니트</v>
          </cell>
          <cell r="C52" t="str">
            <v>분전함 감시기 및 시험</v>
          </cell>
          <cell r="D52" t="str">
            <v>개</v>
          </cell>
          <cell r="E52" t="str">
            <v>A사</v>
          </cell>
          <cell r="F52">
            <v>1600000</v>
          </cell>
          <cell r="G52" t="str">
            <v>B사</v>
          </cell>
          <cell r="H52">
            <v>1900000</v>
          </cell>
          <cell r="K52">
            <v>1600000</v>
          </cell>
        </row>
        <row r="53">
          <cell r="A53" t="str">
            <v>기초0001</v>
          </cell>
          <cell r="B53" t="str">
            <v>가로등 기초</v>
          </cell>
          <cell r="C53" t="str">
            <v>직각일체형(500x750x1000x1000)</v>
          </cell>
          <cell r="D53" t="str">
            <v>개</v>
          </cell>
          <cell r="F53">
            <v>265240</v>
          </cell>
          <cell r="G53">
            <v>182</v>
          </cell>
          <cell r="H53">
            <v>293700</v>
          </cell>
          <cell r="K53">
            <v>265240</v>
          </cell>
        </row>
        <row r="54">
          <cell r="A54" t="str">
            <v>기초0002</v>
          </cell>
          <cell r="B54" t="str">
            <v>가로등 기초</v>
          </cell>
          <cell r="C54" t="str">
            <v>직각일체형(500x775x1050x1100)</v>
          </cell>
          <cell r="D54" t="str">
            <v>개</v>
          </cell>
          <cell r="G54">
            <v>974</v>
          </cell>
          <cell r="H54">
            <v>307300</v>
          </cell>
          <cell r="K54">
            <v>307300</v>
          </cell>
        </row>
        <row r="55">
          <cell r="A55" t="str">
            <v>기초0003</v>
          </cell>
          <cell r="B55" t="str">
            <v>보안등 기초</v>
          </cell>
          <cell r="C55" t="str">
            <v>일체형(500x800x700)</v>
          </cell>
          <cell r="D55" t="str">
            <v>개</v>
          </cell>
          <cell r="G55">
            <v>974</v>
          </cell>
          <cell r="H55">
            <v>264000</v>
          </cell>
          <cell r="K55">
            <v>264000</v>
          </cell>
        </row>
        <row r="56">
          <cell r="A56" t="str">
            <v>기초0004</v>
          </cell>
          <cell r="B56" t="str">
            <v>공원등 기초</v>
          </cell>
          <cell r="C56" t="str">
            <v>일체형(500x800x700)</v>
          </cell>
          <cell r="D56" t="str">
            <v>개</v>
          </cell>
          <cell r="F56">
            <v>225540</v>
          </cell>
          <cell r="G56">
            <v>974</v>
          </cell>
          <cell r="H56">
            <v>264000</v>
          </cell>
          <cell r="K56">
            <v>225540</v>
          </cell>
        </row>
        <row r="57">
          <cell r="A57" t="str">
            <v>LCP0001</v>
          </cell>
          <cell r="B57" t="str">
            <v>가로등제어반</v>
          </cell>
          <cell r="C57" t="str">
            <v>4회로자립형(560x390x975)</v>
          </cell>
          <cell r="D57" t="str">
            <v>면</v>
          </cell>
          <cell r="E57" t="str">
            <v>A사</v>
          </cell>
          <cell r="F57">
            <v>3450000</v>
          </cell>
          <cell r="G57" t="str">
            <v>B사</v>
          </cell>
          <cell r="H57">
            <v>3810000</v>
          </cell>
          <cell r="I57" t="str">
            <v>C사</v>
          </cell>
          <cell r="J57">
            <v>3750000</v>
          </cell>
          <cell r="K57">
            <v>3450000</v>
          </cell>
        </row>
        <row r="58">
          <cell r="A58" t="str">
            <v>LCP0002</v>
          </cell>
          <cell r="B58" t="str">
            <v>공원등제어반</v>
          </cell>
          <cell r="C58" t="str">
            <v>4회로자립형(560x390x975)</v>
          </cell>
          <cell r="D58" t="str">
            <v>면</v>
          </cell>
          <cell r="E58" t="str">
            <v>A사</v>
          </cell>
          <cell r="F58">
            <v>3450000</v>
          </cell>
          <cell r="G58" t="str">
            <v>B사</v>
          </cell>
          <cell r="H58">
            <v>3810000</v>
          </cell>
          <cell r="I58" t="str">
            <v>C사</v>
          </cell>
          <cell r="J58">
            <v>3750000</v>
          </cell>
          <cell r="K58">
            <v>3450000</v>
          </cell>
        </row>
        <row r="59">
          <cell r="A59" t="str">
            <v>HD0001</v>
          </cell>
          <cell r="B59" t="str">
            <v>핸드홀</v>
          </cell>
          <cell r="C59" t="str">
            <v>600x600x600(기성품)</v>
          </cell>
          <cell r="D59" t="str">
            <v>개</v>
          </cell>
          <cell r="G59">
            <v>183</v>
          </cell>
          <cell r="H59">
            <v>70000</v>
          </cell>
          <cell r="I59">
            <v>208</v>
          </cell>
          <cell r="J59">
            <v>70000</v>
          </cell>
          <cell r="K59">
            <v>70000</v>
          </cell>
        </row>
        <row r="60">
          <cell r="A60" t="str">
            <v>HD0003</v>
          </cell>
          <cell r="B60" t="str">
            <v>핸드홀 뚜껑</v>
          </cell>
          <cell r="C60" t="str">
            <v>450x450</v>
          </cell>
          <cell r="D60" t="str">
            <v>개</v>
          </cell>
          <cell r="G60">
            <v>183</v>
          </cell>
          <cell r="H60">
            <v>125000</v>
          </cell>
          <cell r="K60">
            <v>125000</v>
          </cell>
        </row>
        <row r="61">
          <cell r="A61" t="str">
            <v>HD0004</v>
          </cell>
          <cell r="B61" t="str">
            <v>케이블받침대</v>
          </cell>
          <cell r="C61" t="str">
            <v>75x40x5x300</v>
          </cell>
          <cell r="D61" t="str">
            <v>조</v>
          </cell>
          <cell r="I61">
            <v>1098</v>
          </cell>
          <cell r="J61">
            <v>6400</v>
          </cell>
          <cell r="K61">
            <v>6400</v>
          </cell>
        </row>
        <row r="62">
          <cell r="A62" t="str">
            <v>HD0005</v>
          </cell>
          <cell r="B62" t="str">
            <v>케이블걸이쇠</v>
          </cell>
          <cell r="C62" t="str">
            <v>1조</v>
          </cell>
          <cell r="D62" t="str">
            <v>개</v>
          </cell>
          <cell r="I62">
            <v>1098</v>
          </cell>
          <cell r="J62">
            <v>2000</v>
          </cell>
          <cell r="K62">
            <v>2000</v>
          </cell>
        </row>
        <row r="63">
          <cell r="A63" t="str">
            <v>GT0001</v>
          </cell>
          <cell r="B63" t="str">
            <v>SUS 등주표찰</v>
          </cell>
          <cell r="C63" t="str">
            <v>밴드형(100x160)</v>
          </cell>
          <cell r="D63" t="str">
            <v>개</v>
          </cell>
          <cell r="E63" t="str">
            <v>A사</v>
          </cell>
          <cell r="F63">
            <v>12000</v>
          </cell>
          <cell r="G63" t="str">
            <v>B사</v>
          </cell>
          <cell r="H63">
            <v>12500</v>
          </cell>
          <cell r="I63" t="str">
            <v>C사</v>
          </cell>
          <cell r="J63">
            <v>12800</v>
          </cell>
          <cell r="K63">
            <v>12000</v>
          </cell>
          <cell r="L63" t="str">
            <v>견적</v>
          </cell>
        </row>
        <row r="64">
          <cell r="A64" t="str">
            <v>GT0003</v>
          </cell>
          <cell r="B64" t="str">
            <v>전기위험테이프</v>
          </cell>
          <cell r="C64" t="str">
            <v>150mm x 500m</v>
          </cell>
          <cell r="D64" t="str">
            <v>M</v>
          </cell>
          <cell r="F64">
            <v>80</v>
          </cell>
          <cell r="H64">
            <v>130</v>
          </cell>
          <cell r="J64">
            <v>128</v>
          </cell>
          <cell r="K64">
            <v>80</v>
          </cell>
        </row>
        <row r="65">
          <cell r="A65" t="str">
            <v>GT0004</v>
          </cell>
          <cell r="B65" t="str">
            <v>SUS 공사실명제판</v>
          </cell>
          <cell r="C65" t="str">
            <v>100x150</v>
          </cell>
          <cell r="D65" t="str">
            <v>개</v>
          </cell>
          <cell r="E65" t="str">
            <v>A사</v>
          </cell>
          <cell r="F65">
            <v>5000</v>
          </cell>
          <cell r="G65" t="str">
            <v>B사</v>
          </cell>
          <cell r="H65">
            <v>5500</v>
          </cell>
          <cell r="I65" t="str">
            <v>C사</v>
          </cell>
          <cell r="J65">
            <v>5600</v>
          </cell>
          <cell r="K65">
            <v>5000</v>
          </cell>
        </row>
        <row r="66">
          <cell r="A66" t="str">
            <v>GT0005</v>
          </cell>
          <cell r="B66" t="str">
            <v>워샤캡</v>
          </cell>
          <cell r="C66" t="str">
            <v>70mm</v>
          </cell>
          <cell r="D66" t="str">
            <v>개</v>
          </cell>
          <cell r="E66">
            <v>59759017047</v>
          </cell>
          <cell r="F66">
            <v>8640</v>
          </cell>
          <cell r="G66">
            <v>883</v>
          </cell>
          <cell r="H66">
            <v>13041</v>
          </cell>
          <cell r="K66">
            <v>8640</v>
          </cell>
        </row>
        <row r="67">
          <cell r="A67" t="str">
            <v>GT0006</v>
          </cell>
          <cell r="B67" t="str">
            <v>경유</v>
          </cell>
          <cell r="C67" t="str">
            <v>저유황 0.05%</v>
          </cell>
          <cell r="D67" t="str">
            <v>ℓ</v>
          </cell>
          <cell r="G67">
            <v>1207</v>
          </cell>
          <cell r="H67">
            <v>1224</v>
          </cell>
          <cell r="K67">
            <v>1224</v>
          </cell>
        </row>
        <row r="68">
          <cell r="A68" t="str">
            <v>GT0007</v>
          </cell>
          <cell r="B68" t="str">
            <v>휘발유</v>
          </cell>
          <cell r="D68" t="str">
            <v>ℓ</v>
          </cell>
          <cell r="G68">
            <v>1207</v>
          </cell>
          <cell r="H68">
            <v>1524</v>
          </cell>
          <cell r="I68">
            <v>1188</v>
          </cell>
          <cell r="J68">
            <v>1178</v>
          </cell>
          <cell r="K68">
            <v>1178</v>
          </cell>
        </row>
        <row r="69">
          <cell r="A69" t="str">
            <v>GT0008</v>
          </cell>
          <cell r="B69" t="str">
            <v>기초설치비</v>
          </cell>
          <cell r="C69" t="str">
            <v>12M 이하</v>
          </cell>
          <cell r="D69" t="str">
            <v>개소</v>
          </cell>
          <cell r="G69" t="str">
            <v>부록167</v>
          </cell>
          <cell r="H69">
            <v>24271</v>
          </cell>
          <cell r="K69">
            <v>24271</v>
          </cell>
        </row>
        <row r="70">
          <cell r="A70" t="str">
            <v>GT0009</v>
          </cell>
          <cell r="B70" t="str">
            <v>기초설치비</v>
          </cell>
          <cell r="C70" t="str">
            <v>12M 이상</v>
          </cell>
          <cell r="D70" t="str">
            <v>개소</v>
          </cell>
          <cell r="G70" t="str">
            <v>부록167</v>
          </cell>
          <cell r="H70">
            <v>27396</v>
          </cell>
          <cell r="K70">
            <v>27396</v>
          </cell>
        </row>
        <row r="71">
          <cell r="A71" t="str">
            <v>GT0010</v>
          </cell>
          <cell r="B71" t="str">
            <v>동관단자</v>
          </cell>
          <cell r="C71" t="str">
            <v>14㎟용 1홀</v>
          </cell>
          <cell r="D71" t="str">
            <v>개</v>
          </cell>
          <cell r="G71">
            <v>876</v>
          </cell>
          <cell r="H71">
            <v>340</v>
          </cell>
          <cell r="I71">
            <v>1007</v>
          </cell>
          <cell r="J71">
            <v>478</v>
          </cell>
          <cell r="K71">
            <v>340</v>
          </cell>
        </row>
        <row r="72">
          <cell r="A72" t="str">
            <v>GT0011</v>
          </cell>
          <cell r="B72" t="str">
            <v>동관단자</v>
          </cell>
          <cell r="C72" t="str">
            <v>22㎟용 1홀</v>
          </cell>
          <cell r="D72" t="str">
            <v>개</v>
          </cell>
          <cell r="G72">
            <v>876</v>
          </cell>
          <cell r="H72">
            <v>400</v>
          </cell>
          <cell r="I72">
            <v>1007</v>
          </cell>
          <cell r="J72">
            <v>283</v>
          </cell>
          <cell r="K72">
            <v>283</v>
          </cell>
        </row>
        <row r="73">
          <cell r="A73" t="str">
            <v>GT0012</v>
          </cell>
          <cell r="B73" t="str">
            <v>셋트앙카</v>
          </cell>
          <cell r="C73" t="str">
            <v>3/8"x70L</v>
          </cell>
          <cell r="D73" t="str">
            <v>개</v>
          </cell>
          <cell r="G73">
            <v>94</v>
          </cell>
          <cell r="H73">
            <v>160</v>
          </cell>
          <cell r="I73">
            <v>78</v>
          </cell>
          <cell r="J73">
            <v>88</v>
          </cell>
          <cell r="K73">
            <v>88</v>
          </cell>
        </row>
        <row r="74">
          <cell r="A74" t="str">
            <v>GT0013</v>
          </cell>
          <cell r="B74" t="str">
            <v>너트</v>
          </cell>
          <cell r="C74" t="str">
            <v>3/8"용</v>
          </cell>
          <cell r="D74" t="str">
            <v>개</v>
          </cell>
          <cell r="G74">
            <v>92</v>
          </cell>
          <cell r="H74">
            <v>11</v>
          </cell>
          <cell r="I74">
            <v>80</v>
          </cell>
          <cell r="J74">
            <v>20</v>
          </cell>
          <cell r="K74">
            <v>11</v>
          </cell>
        </row>
        <row r="75">
          <cell r="A75" t="str">
            <v>GT0014</v>
          </cell>
          <cell r="B75" t="str">
            <v>쇄석</v>
          </cell>
          <cell r="C75" t="str">
            <v>40㎜</v>
          </cell>
          <cell r="D75" t="str">
            <v>㎥</v>
          </cell>
          <cell r="G75">
            <v>110</v>
          </cell>
          <cell r="H75">
            <v>16000</v>
          </cell>
          <cell r="I75">
            <v>94</v>
          </cell>
          <cell r="J75">
            <v>17500</v>
          </cell>
          <cell r="K75">
            <v>16000</v>
          </cell>
        </row>
        <row r="76">
          <cell r="A76" t="str">
            <v>GT0015</v>
          </cell>
          <cell r="B76" t="str">
            <v>레미콘</v>
          </cell>
          <cell r="C76" t="str">
            <v>25-8-210</v>
          </cell>
          <cell r="D76" t="str">
            <v>㎥</v>
          </cell>
          <cell r="G76">
            <v>115</v>
          </cell>
          <cell r="H76">
            <v>53660</v>
          </cell>
          <cell r="I76">
            <v>98</v>
          </cell>
          <cell r="J76">
            <v>49990</v>
          </cell>
          <cell r="K76">
            <v>49990</v>
          </cell>
        </row>
        <row r="77">
          <cell r="A77" t="str">
            <v>GT0016</v>
          </cell>
          <cell r="B77" t="str">
            <v>모래</v>
          </cell>
          <cell r="C77" t="str">
            <v>세사</v>
          </cell>
          <cell r="D77" t="str">
            <v>㎥</v>
          </cell>
          <cell r="G77">
            <v>110</v>
          </cell>
          <cell r="H77">
            <v>18000</v>
          </cell>
          <cell r="I77">
            <v>94</v>
          </cell>
          <cell r="J77">
            <v>18000</v>
          </cell>
          <cell r="K77">
            <v>18000</v>
          </cell>
        </row>
        <row r="78">
          <cell r="A78" t="str">
            <v>GT0017</v>
          </cell>
          <cell r="B78" t="str">
            <v>동관단자</v>
          </cell>
          <cell r="C78" t="str">
            <v>8㎟용 1홀</v>
          </cell>
          <cell r="D78" t="str">
            <v>개</v>
          </cell>
          <cell r="G78">
            <v>876</v>
          </cell>
          <cell r="H78">
            <v>230</v>
          </cell>
          <cell r="I78">
            <v>975</v>
          </cell>
          <cell r="J78">
            <v>283</v>
          </cell>
          <cell r="K78">
            <v>230</v>
          </cell>
        </row>
        <row r="79">
          <cell r="A79" t="str">
            <v>T071</v>
          </cell>
          <cell r="B79" t="str">
            <v>이형철근</v>
          </cell>
          <cell r="C79" t="str">
            <v>D10㎜</v>
          </cell>
          <cell r="D79" t="str">
            <v>TON</v>
          </cell>
          <cell r="G79">
            <v>43</v>
          </cell>
          <cell r="H79">
            <v>461000</v>
          </cell>
          <cell r="I79">
            <v>42</v>
          </cell>
          <cell r="J79">
            <v>462000</v>
          </cell>
          <cell r="K79">
            <v>461000</v>
          </cell>
        </row>
        <row r="80">
          <cell r="A80" t="str">
            <v>T072</v>
          </cell>
          <cell r="B80" t="str">
            <v>용접봉</v>
          </cell>
          <cell r="C80" t="str">
            <v>Φ3.2mm</v>
          </cell>
          <cell r="D80" t="str">
            <v>KG</v>
          </cell>
          <cell r="G80">
            <v>1130</v>
          </cell>
          <cell r="H80">
            <v>1440</v>
          </cell>
          <cell r="I80">
            <v>876</v>
          </cell>
          <cell r="J80">
            <v>1560</v>
          </cell>
          <cell r="K80">
            <v>1440</v>
          </cell>
        </row>
        <row r="81">
          <cell r="A81" t="str">
            <v>T073</v>
          </cell>
          <cell r="B81" t="str">
            <v>용접기손료</v>
          </cell>
          <cell r="D81" t="str">
            <v>KG</v>
          </cell>
          <cell r="F81">
            <v>71</v>
          </cell>
          <cell r="K81">
            <v>71</v>
          </cell>
        </row>
        <row r="82">
          <cell r="A82" t="str">
            <v>T074</v>
          </cell>
          <cell r="B82" t="str">
            <v>전력소모량</v>
          </cell>
          <cell r="D82" t="str">
            <v>Hr</v>
          </cell>
          <cell r="F82">
            <v>44</v>
          </cell>
          <cell r="K82">
            <v>44</v>
          </cell>
        </row>
        <row r="83">
          <cell r="A83" t="str">
            <v>T075</v>
          </cell>
          <cell r="B83" t="str">
            <v>합판</v>
          </cell>
          <cell r="C83" t="str">
            <v>내수1급T=12mm</v>
          </cell>
          <cell r="D83" t="str">
            <v>㎡</v>
          </cell>
          <cell r="F83">
            <v>4767</v>
          </cell>
          <cell r="G83">
            <v>514</v>
          </cell>
          <cell r="H83">
            <v>5796</v>
          </cell>
          <cell r="I83">
            <v>461</v>
          </cell>
          <cell r="J83">
            <v>5796</v>
          </cell>
          <cell r="K83">
            <v>4767</v>
          </cell>
        </row>
        <row r="84">
          <cell r="A84" t="str">
            <v>T076</v>
          </cell>
          <cell r="B84" t="str">
            <v>각재</v>
          </cell>
          <cell r="C84" t="str">
            <v>외송</v>
          </cell>
          <cell r="D84" t="str">
            <v>㎥</v>
          </cell>
          <cell r="F84">
            <v>204000</v>
          </cell>
          <cell r="G84">
            <v>136</v>
          </cell>
          <cell r="H84">
            <v>269461</v>
          </cell>
          <cell r="I84">
            <v>104</v>
          </cell>
          <cell r="J84">
            <v>329341</v>
          </cell>
          <cell r="K84">
            <v>204000</v>
          </cell>
        </row>
        <row r="85">
          <cell r="A85" t="str">
            <v>T077</v>
          </cell>
          <cell r="B85" t="str">
            <v>철선</v>
          </cell>
          <cell r="C85" t="str">
            <v>#8,4.0mm축선</v>
          </cell>
          <cell r="D85" t="str">
            <v>Kg</v>
          </cell>
          <cell r="F85">
            <v>531</v>
          </cell>
          <cell r="G85">
            <v>65</v>
          </cell>
          <cell r="H85">
            <v>700</v>
          </cell>
          <cell r="I85">
            <v>69</v>
          </cell>
          <cell r="J85">
            <v>590</v>
          </cell>
          <cell r="K85">
            <v>531</v>
          </cell>
        </row>
        <row r="86">
          <cell r="A86" t="str">
            <v>T078</v>
          </cell>
          <cell r="B86" t="str">
            <v>못</v>
          </cell>
          <cell r="C86" t="str">
            <v>N-75</v>
          </cell>
          <cell r="D86" t="str">
            <v>Kg</v>
          </cell>
          <cell r="F86">
            <v>628</v>
          </cell>
          <cell r="G86">
            <v>68</v>
          </cell>
          <cell r="H86">
            <v>648</v>
          </cell>
          <cell r="I86">
            <v>70</v>
          </cell>
          <cell r="J86">
            <v>732</v>
          </cell>
          <cell r="K86">
            <v>628</v>
          </cell>
        </row>
        <row r="87">
          <cell r="A87" t="str">
            <v>T079</v>
          </cell>
          <cell r="B87" t="str">
            <v>박리재</v>
          </cell>
          <cell r="C87" t="str">
            <v>목재,합판용</v>
          </cell>
          <cell r="D87" t="str">
            <v>ℓ</v>
          </cell>
          <cell r="F87">
            <v>810</v>
          </cell>
          <cell r="G87">
            <v>122</v>
          </cell>
          <cell r="H87">
            <v>1800</v>
          </cell>
          <cell r="I87">
            <v>108</v>
          </cell>
          <cell r="J87">
            <v>1300</v>
          </cell>
          <cell r="K87">
            <v>810</v>
          </cell>
        </row>
        <row r="88">
          <cell r="A88" t="str">
            <v>라001</v>
          </cell>
          <cell r="B88" t="str">
            <v>라인마크</v>
          </cell>
          <cell r="C88" t="str">
            <v>￠9</v>
          </cell>
          <cell r="D88" t="str">
            <v>EA</v>
          </cell>
          <cell r="F88">
            <v>3820</v>
          </cell>
          <cell r="G88" t="str">
            <v>A사</v>
          </cell>
          <cell r="H88">
            <v>6500</v>
          </cell>
          <cell r="I88" t="str">
            <v>B사</v>
          </cell>
          <cell r="J88">
            <v>6500</v>
          </cell>
          <cell r="K88">
            <v>3820</v>
          </cell>
        </row>
      </sheetData>
      <sheetData sheetId="7">
        <row r="4">
          <cell r="B4" t="str">
            <v>갱부</v>
          </cell>
          <cell r="C4" t="str">
            <v>인</v>
          </cell>
          <cell r="D4">
            <v>51266</v>
          </cell>
          <cell r="E4">
            <v>0.95113999999999999</v>
          </cell>
          <cell r="F4">
            <v>53900</v>
          </cell>
        </row>
        <row r="5">
          <cell r="B5" t="str">
            <v>건축목공</v>
          </cell>
          <cell r="C5" t="str">
            <v>인</v>
          </cell>
          <cell r="D5">
            <v>85646</v>
          </cell>
          <cell r="E5">
            <v>0.95113999999999999</v>
          </cell>
          <cell r="F5">
            <v>90046</v>
          </cell>
        </row>
        <row r="6">
          <cell r="B6" t="str">
            <v>형틀목공</v>
          </cell>
          <cell r="C6" t="str">
            <v>인</v>
          </cell>
          <cell r="D6">
            <v>87403</v>
          </cell>
          <cell r="E6">
            <v>0.95113999999999999</v>
          </cell>
          <cell r="F6">
            <v>91893</v>
          </cell>
        </row>
        <row r="7">
          <cell r="B7" t="str">
            <v>창호목공</v>
          </cell>
          <cell r="C7" t="str">
            <v>인</v>
          </cell>
          <cell r="D7">
            <v>77893</v>
          </cell>
          <cell r="E7">
            <v>0.95113999999999999</v>
          </cell>
          <cell r="F7">
            <v>81895</v>
          </cell>
        </row>
        <row r="8">
          <cell r="B8" t="str">
            <v>철골공</v>
          </cell>
          <cell r="C8" t="str">
            <v>인</v>
          </cell>
          <cell r="D8">
            <v>90104</v>
          </cell>
          <cell r="E8">
            <v>0.95113999999999999</v>
          </cell>
          <cell r="F8">
            <v>94733</v>
          </cell>
        </row>
        <row r="9">
          <cell r="B9" t="str">
            <v>철공</v>
          </cell>
          <cell r="C9" t="str">
            <v>인</v>
          </cell>
          <cell r="D9">
            <v>88981</v>
          </cell>
          <cell r="E9">
            <v>0.95113999999999999</v>
          </cell>
          <cell r="F9">
            <v>93552</v>
          </cell>
        </row>
        <row r="10">
          <cell r="B10" t="str">
            <v>철근공</v>
          </cell>
          <cell r="C10" t="str">
            <v>인</v>
          </cell>
          <cell r="D10">
            <v>92630</v>
          </cell>
          <cell r="E10">
            <v>0.95113999999999999</v>
          </cell>
          <cell r="F10">
            <v>97389</v>
          </cell>
        </row>
        <row r="11">
          <cell r="B11" t="str">
            <v>철판공</v>
          </cell>
          <cell r="C11" t="str">
            <v>인</v>
          </cell>
          <cell r="D11">
            <v>85890</v>
          </cell>
          <cell r="E11">
            <v>0.95113999999999999</v>
          </cell>
          <cell r="F11">
            <v>90303</v>
          </cell>
        </row>
        <row r="12">
          <cell r="B12" t="str">
            <v>샷시공</v>
          </cell>
          <cell r="C12" t="str">
            <v>인</v>
          </cell>
          <cell r="D12">
            <v>79075</v>
          </cell>
          <cell r="E12">
            <v>0.95113999999999999</v>
          </cell>
          <cell r="F12">
            <v>83138</v>
          </cell>
        </row>
        <row r="13">
          <cell r="B13" t="str">
            <v>절단공</v>
          </cell>
          <cell r="C13" t="str">
            <v>인</v>
          </cell>
          <cell r="D13">
            <v>75402</v>
          </cell>
          <cell r="E13">
            <v>0.95113999999999999</v>
          </cell>
          <cell r="F13">
            <v>79276</v>
          </cell>
        </row>
        <row r="14">
          <cell r="B14" t="str">
            <v>석공</v>
          </cell>
          <cell r="C14" t="str">
            <v>인</v>
          </cell>
          <cell r="D14">
            <v>91318</v>
          </cell>
          <cell r="E14">
            <v>0.95113999999999999</v>
          </cell>
          <cell r="F14">
            <v>96009</v>
          </cell>
        </row>
        <row r="15">
          <cell r="B15" t="str">
            <v>특수비계공</v>
          </cell>
          <cell r="C15" t="str">
            <v>인</v>
          </cell>
          <cell r="D15">
            <v>94059</v>
          </cell>
          <cell r="E15">
            <v>0.95113999999999999</v>
          </cell>
          <cell r="F15">
            <v>98891</v>
          </cell>
        </row>
        <row r="16">
          <cell r="B16" t="str">
            <v>비계공</v>
          </cell>
          <cell r="C16" t="str">
            <v>인</v>
          </cell>
          <cell r="D16">
            <v>93714</v>
          </cell>
          <cell r="E16">
            <v>0.95113999999999999</v>
          </cell>
          <cell r="F16">
            <v>98529</v>
          </cell>
        </row>
        <row r="17">
          <cell r="B17" t="str">
            <v>동발공(터널)</v>
          </cell>
          <cell r="C17" t="str">
            <v>인</v>
          </cell>
          <cell r="D17">
            <v>67992</v>
          </cell>
          <cell r="E17">
            <v>0.95113999999999999</v>
          </cell>
          <cell r="F17">
            <v>71485</v>
          </cell>
        </row>
        <row r="18">
          <cell r="B18" t="str">
            <v>조적공</v>
          </cell>
          <cell r="C18" t="str">
            <v>인</v>
          </cell>
          <cell r="D18">
            <v>79619</v>
          </cell>
          <cell r="E18">
            <v>0.95113999999999999</v>
          </cell>
          <cell r="F18">
            <v>83710</v>
          </cell>
        </row>
        <row r="19">
          <cell r="B19" t="str">
            <v>치장벽돌공</v>
          </cell>
          <cell r="C19" t="str">
            <v>인</v>
          </cell>
          <cell r="D19">
            <v>80124</v>
          </cell>
          <cell r="E19">
            <v>0.95113999999999999</v>
          </cell>
          <cell r="F19">
            <v>84240</v>
          </cell>
        </row>
        <row r="20">
          <cell r="B20" t="str">
            <v>벽돌(블럭)제작공</v>
          </cell>
          <cell r="C20" t="str">
            <v>인</v>
          </cell>
          <cell r="D20">
            <v>81099</v>
          </cell>
          <cell r="E20">
            <v>0.95113999999999999</v>
          </cell>
          <cell r="F20">
            <v>85266</v>
          </cell>
        </row>
        <row r="21">
          <cell r="B21" t="str">
            <v>미장공</v>
          </cell>
          <cell r="C21" t="str">
            <v>인</v>
          </cell>
          <cell r="D21">
            <v>82493</v>
          </cell>
          <cell r="E21">
            <v>0.95113999999999999</v>
          </cell>
          <cell r="F21">
            <v>86731</v>
          </cell>
        </row>
        <row r="22">
          <cell r="B22" t="str">
            <v>방수공</v>
          </cell>
          <cell r="C22" t="str">
            <v>인</v>
          </cell>
          <cell r="D22">
            <v>67743</v>
          </cell>
          <cell r="E22">
            <v>0.95113999999999999</v>
          </cell>
          <cell r="F22">
            <v>71223</v>
          </cell>
        </row>
        <row r="23">
          <cell r="B23" t="str">
            <v>타일공</v>
          </cell>
          <cell r="C23" t="str">
            <v>인</v>
          </cell>
          <cell r="D23">
            <v>92598</v>
          </cell>
          <cell r="E23">
            <v>0.95113999999999999</v>
          </cell>
          <cell r="F23">
            <v>97355</v>
          </cell>
        </row>
        <row r="24">
          <cell r="B24" t="str">
            <v>줄눈공</v>
          </cell>
          <cell r="C24" t="str">
            <v>인</v>
          </cell>
          <cell r="D24">
            <v>73397</v>
          </cell>
          <cell r="E24">
            <v>0.95113999999999999</v>
          </cell>
          <cell r="F24">
            <v>77168</v>
          </cell>
        </row>
        <row r="25">
          <cell r="B25" t="str">
            <v>연마공</v>
          </cell>
          <cell r="C25" t="str">
            <v>인</v>
          </cell>
          <cell r="D25">
            <v>72633</v>
          </cell>
          <cell r="E25">
            <v>0.95113999999999999</v>
          </cell>
          <cell r="F25">
            <v>76365</v>
          </cell>
        </row>
        <row r="26">
          <cell r="B26" t="str">
            <v>콘크리트공</v>
          </cell>
          <cell r="C26" t="str">
            <v>인</v>
          </cell>
          <cell r="D26">
            <v>85198</v>
          </cell>
          <cell r="E26">
            <v>0.95113999999999999</v>
          </cell>
          <cell r="F26">
            <v>89575</v>
          </cell>
        </row>
        <row r="27">
          <cell r="B27" t="str">
            <v>보일러공</v>
          </cell>
          <cell r="C27" t="str">
            <v>인</v>
          </cell>
          <cell r="D27">
            <v>71769</v>
          </cell>
          <cell r="E27">
            <v>0.95113999999999999</v>
          </cell>
          <cell r="F27">
            <v>75456</v>
          </cell>
        </row>
        <row r="28">
          <cell r="B28" t="str">
            <v>배관공</v>
          </cell>
          <cell r="C28" t="str">
            <v>인</v>
          </cell>
          <cell r="D28">
            <v>72788</v>
          </cell>
          <cell r="E28">
            <v>0.95113999999999999</v>
          </cell>
          <cell r="F28">
            <v>76528</v>
          </cell>
        </row>
        <row r="29">
          <cell r="B29" t="str">
            <v>배관공(수도)</v>
          </cell>
          <cell r="C29" t="str">
            <v>인</v>
          </cell>
          <cell r="D29">
            <v>96486</v>
          </cell>
          <cell r="E29">
            <v>0.95113999999999999</v>
          </cell>
          <cell r="F29">
            <v>101443</v>
          </cell>
        </row>
        <row r="30">
          <cell r="B30" t="str">
            <v>위생공</v>
          </cell>
          <cell r="C30" t="str">
            <v>인</v>
          </cell>
          <cell r="D30">
            <v>69584</v>
          </cell>
          <cell r="E30">
            <v>0.95113999999999999</v>
          </cell>
          <cell r="F30">
            <v>73159</v>
          </cell>
        </row>
        <row r="31">
          <cell r="B31" t="str">
            <v>보온공</v>
          </cell>
          <cell r="C31" t="str">
            <v>인</v>
          </cell>
          <cell r="D31">
            <v>76178</v>
          </cell>
          <cell r="E31">
            <v>0.95113999999999999</v>
          </cell>
          <cell r="F31">
            <v>80092</v>
          </cell>
        </row>
        <row r="32">
          <cell r="B32" t="str">
            <v>도장공</v>
          </cell>
          <cell r="C32" t="str">
            <v>인</v>
          </cell>
          <cell r="D32">
            <v>80222</v>
          </cell>
          <cell r="E32">
            <v>0.95113999999999999</v>
          </cell>
          <cell r="F32">
            <v>84343</v>
          </cell>
        </row>
        <row r="33">
          <cell r="B33" t="str">
            <v>내장공</v>
          </cell>
          <cell r="C33" t="str">
            <v>인</v>
          </cell>
          <cell r="D33">
            <v>84055</v>
          </cell>
          <cell r="E33">
            <v>0.95113999999999999</v>
          </cell>
          <cell r="F33">
            <v>88373</v>
          </cell>
        </row>
        <row r="34">
          <cell r="B34" t="str">
            <v>도배공</v>
          </cell>
          <cell r="C34" t="str">
            <v>인</v>
          </cell>
          <cell r="D34">
            <v>73712</v>
          </cell>
          <cell r="E34">
            <v>0.95113999999999999</v>
          </cell>
          <cell r="F34">
            <v>77499</v>
          </cell>
        </row>
        <row r="35">
          <cell r="B35" t="str">
            <v>지붕잇기공</v>
          </cell>
          <cell r="C35" t="str">
            <v>인</v>
          </cell>
          <cell r="D35">
            <v>81290</v>
          </cell>
          <cell r="E35">
            <v>0.95113999999999999</v>
          </cell>
          <cell r="F35">
            <v>85466</v>
          </cell>
        </row>
        <row r="36">
          <cell r="B36" t="str">
            <v>견출공</v>
          </cell>
          <cell r="C36" t="str">
            <v>인</v>
          </cell>
          <cell r="D36">
            <v>84257</v>
          </cell>
          <cell r="E36">
            <v>0.95113999999999999</v>
          </cell>
          <cell r="F36">
            <v>88586</v>
          </cell>
        </row>
        <row r="37">
          <cell r="B37" t="str">
            <v>판넬조립공</v>
          </cell>
          <cell r="C37" t="str">
            <v>인</v>
          </cell>
          <cell r="D37">
            <v>80107</v>
          </cell>
          <cell r="E37">
            <v>0.95113999999999999</v>
          </cell>
          <cell r="F37">
            <v>84223</v>
          </cell>
        </row>
        <row r="38">
          <cell r="B38" t="str">
            <v>화약취급공</v>
          </cell>
          <cell r="C38" t="str">
            <v>인</v>
          </cell>
          <cell r="D38">
            <v>70353</v>
          </cell>
          <cell r="E38">
            <v>0.95113999999999999</v>
          </cell>
          <cell r="F38">
            <v>73968</v>
          </cell>
        </row>
        <row r="39">
          <cell r="B39" t="str">
            <v>착암공</v>
          </cell>
          <cell r="C39" t="str">
            <v>인</v>
          </cell>
          <cell r="D39">
            <v>63794</v>
          </cell>
          <cell r="E39">
            <v>0.95113999999999999</v>
          </cell>
          <cell r="F39">
            <v>67072</v>
          </cell>
        </row>
        <row r="40">
          <cell r="B40" t="str">
            <v>보안공</v>
          </cell>
          <cell r="C40" t="str">
            <v>인</v>
          </cell>
          <cell r="D40">
            <v>51843</v>
          </cell>
          <cell r="E40">
            <v>0.95113999999999999</v>
          </cell>
          <cell r="F40">
            <v>54507</v>
          </cell>
        </row>
        <row r="41">
          <cell r="B41" t="str">
            <v>포장공</v>
          </cell>
          <cell r="C41" t="str">
            <v>인</v>
          </cell>
          <cell r="D41">
            <v>80767</v>
          </cell>
          <cell r="E41">
            <v>0.95113999999999999</v>
          </cell>
          <cell r="F41">
            <v>84916</v>
          </cell>
        </row>
        <row r="42">
          <cell r="B42" t="str">
            <v>포설공</v>
          </cell>
          <cell r="C42" t="str">
            <v>인</v>
          </cell>
          <cell r="D42">
            <v>71540</v>
          </cell>
          <cell r="E42">
            <v>0.95113999999999999</v>
          </cell>
          <cell r="F42">
            <v>75216</v>
          </cell>
        </row>
        <row r="43">
          <cell r="B43" t="str">
            <v>궤도공</v>
          </cell>
          <cell r="C43" t="str">
            <v>인</v>
          </cell>
          <cell r="D43">
            <v>74284</v>
          </cell>
          <cell r="E43">
            <v>0.95113999999999999</v>
          </cell>
          <cell r="F43">
            <v>78100</v>
          </cell>
        </row>
        <row r="44">
          <cell r="B44" t="str">
            <v>용접공(철도)</v>
          </cell>
          <cell r="C44" t="str">
            <v>인</v>
          </cell>
          <cell r="D44">
            <v>80767</v>
          </cell>
          <cell r="E44">
            <v>0.95113999999999999</v>
          </cell>
          <cell r="F44">
            <v>84916</v>
          </cell>
        </row>
        <row r="45">
          <cell r="B45" t="str">
            <v>잠수부</v>
          </cell>
          <cell r="C45" t="str">
            <v>인</v>
          </cell>
          <cell r="D45">
            <v>114389</v>
          </cell>
          <cell r="E45">
            <v>0.95113999999999999</v>
          </cell>
          <cell r="F45">
            <v>120266</v>
          </cell>
        </row>
        <row r="46">
          <cell r="B46" t="str">
            <v>보링공(지질조사)</v>
          </cell>
          <cell r="C46" t="str">
            <v>인</v>
          </cell>
          <cell r="D46">
            <v>73618</v>
          </cell>
          <cell r="E46">
            <v>0.95113999999999999</v>
          </cell>
          <cell r="F46">
            <v>77400</v>
          </cell>
        </row>
        <row r="47">
          <cell r="B47" t="str">
            <v>조경공</v>
          </cell>
          <cell r="C47" t="str">
            <v>인</v>
          </cell>
          <cell r="D47">
            <v>68455</v>
          </cell>
          <cell r="E47">
            <v>0.95113999999999999</v>
          </cell>
          <cell r="F47">
            <v>71972</v>
          </cell>
        </row>
        <row r="48">
          <cell r="B48" t="str">
            <v>벌목부</v>
          </cell>
          <cell r="C48" t="str">
            <v>인</v>
          </cell>
          <cell r="D48">
            <v>76640</v>
          </cell>
          <cell r="E48">
            <v>0.95113999999999999</v>
          </cell>
          <cell r="F48">
            <v>80578</v>
          </cell>
        </row>
        <row r="49">
          <cell r="B49" t="str">
            <v>조림인부</v>
          </cell>
          <cell r="C49" t="str">
            <v>인</v>
          </cell>
          <cell r="D49">
            <v>61035</v>
          </cell>
          <cell r="E49">
            <v>0.95113999999999999</v>
          </cell>
          <cell r="F49">
            <v>64171</v>
          </cell>
        </row>
        <row r="50">
          <cell r="B50" t="str">
            <v>플랜트기계설치공</v>
          </cell>
          <cell r="C50" t="str">
            <v>인</v>
          </cell>
          <cell r="D50">
            <v>85849</v>
          </cell>
          <cell r="E50">
            <v>0.95113999999999999</v>
          </cell>
          <cell r="F50">
            <v>90260</v>
          </cell>
        </row>
        <row r="51">
          <cell r="B51" t="str">
            <v>플랜트특수용접공</v>
          </cell>
          <cell r="C51" t="str">
            <v>인</v>
          </cell>
          <cell r="D51">
            <v>106437</v>
          </cell>
          <cell r="E51">
            <v>0.95113999999999999</v>
          </cell>
          <cell r="F51">
            <v>111905</v>
          </cell>
        </row>
        <row r="52">
          <cell r="B52" t="str">
            <v>플랜트용접공</v>
          </cell>
          <cell r="C52" t="str">
            <v>인</v>
          </cell>
          <cell r="D52">
            <v>94277</v>
          </cell>
          <cell r="E52">
            <v>0.95113999999999999</v>
          </cell>
          <cell r="F52">
            <v>99121</v>
          </cell>
        </row>
        <row r="53">
          <cell r="B53" t="str">
            <v>플랜트배관공</v>
          </cell>
          <cell r="C53" t="str">
            <v>인</v>
          </cell>
          <cell r="D53">
            <v>94963</v>
          </cell>
          <cell r="E53">
            <v>0.95113999999999999</v>
          </cell>
          <cell r="F53">
            <v>99842</v>
          </cell>
        </row>
        <row r="54">
          <cell r="B54" t="str">
            <v>플랜트제관공</v>
          </cell>
          <cell r="C54" t="str">
            <v>인</v>
          </cell>
          <cell r="D54">
            <v>82296</v>
          </cell>
          <cell r="E54">
            <v>0.95113999999999999</v>
          </cell>
          <cell r="F54">
            <v>86524</v>
          </cell>
        </row>
        <row r="55">
          <cell r="B55" t="str">
            <v>시공측량사</v>
          </cell>
          <cell r="C55" t="str">
            <v>인</v>
          </cell>
          <cell r="D55">
            <v>66177</v>
          </cell>
          <cell r="E55">
            <v>0.95113999999999999</v>
          </cell>
          <cell r="F55">
            <v>69577</v>
          </cell>
        </row>
        <row r="56">
          <cell r="B56" t="str">
            <v>시공측량사조수</v>
          </cell>
          <cell r="C56" t="str">
            <v>인</v>
          </cell>
          <cell r="D56">
            <v>45410</v>
          </cell>
          <cell r="E56">
            <v>0.95113999999999999</v>
          </cell>
          <cell r="F56">
            <v>47743</v>
          </cell>
        </row>
        <row r="57">
          <cell r="B57" t="str">
            <v>측부</v>
          </cell>
          <cell r="C57" t="str">
            <v>인</v>
          </cell>
          <cell r="D57">
            <v>39968</v>
          </cell>
          <cell r="E57">
            <v>0.95113999999999999</v>
          </cell>
          <cell r="F57">
            <v>42022</v>
          </cell>
        </row>
        <row r="58">
          <cell r="B58" t="str">
            <v>송전전공</v>
          </cell>
          <cell r="C58" t="str">
            <v>인</v>
          </cell>
          <cell r="D58">
            <v>247818</v>
          </cell>
          <cell r="E58">
            <v>0.95113999999999999</v>
          </cell>
          <cell r="F58">
            <v>260549</v>
          </cell>
        </row>
        <row r="59">
          <cell r="B59" t="str">
            <v>송전활선전공</v>
          </cell>
          <cell r="C59" t="str">
            <v>인</v>
          </cell>
          <cell r="D59">
            <v>280228</v>
          </cell>
          <cell r="E59">
            <v>0.95113999999999999</v>
          </cell>
          <cell r="F59">
            <v>294624</v>
          </cell>
        </row>
        <row r="60">
          <cell r="B60" t="str">
            <v>배전전공</v>
          </cell>
          <cell r="C60" t="str">
            <v>인</v>
          </cell>
          <cell r="D60">
            <v>164120</v>
          </cell>
          <cell r="E60">
            <v>0.95113999999999999</v>
          </cell>
          <cell r="F60">
            <v>172551</v>
          </cell>
        </row>
        <row r="61">
          <cell r="B61" t="str">
            <v>배전활선전공</v>
          </cell>
          <cell r="C61" t="str">
            <v>인</v>
          </cell>
          <cell r="D61">
            <v>252073</v>
          </cell>
          <cell r="E61">
            <v>0.95113999999999999</v>
          </cell>
          <cell r="F61">
            <v>265023</v>
          </cell>
        </row>
        <row r="62">
          <cell r="B62" t="str">
            <v>플랜트전공</v>
          </cell>
          <cell r="C62" t="str">
            <v>인</v>
          </cell>
          <cell r="D62">
            <v>79649</v>
          </cell>
          <cell r="E62">
            <v>0.95113999999999999</v>
          </cell>
          <cell r="F62">
            <v>83741</v>
          </cell>
        </row>
        <row r="63">
          <cell r="B63" t="str">
            <v>내선전공</v>
          </cell>
          <cell r="C63" t="str">
            <v>인</v>
          </cell>
          <cell r="D63">
            <v>77470</v>
          </cell>
          <cell r="E63">
            <v>0.95113999999999999</v>
          </cell>
          <cell r="F63">
            <v>81450</v>
          </cell>
        </row>
        <row r="64">
          <cell r="B64" t="str">
            <v>특고압케이블전공</v>
          </cell>
          <cell r="C64" t="str">
            <v>인</v>
          </cell>
          <cell r="D64">
            <v>139607</v>
          </cell>
          <cell r="E64">
            <v>0.95113999999999999</v>
          </cell>
          <cell r="F64">
            <v>146779</v>
          </cell>
        </row>
        <row r="65">
          <cell r="B65" t="str">
            <v>고압케이블전공</v>
          </cell>
          <cell r="C65" t="str">
            <v>인</v>
          </cell>
          <cell r="D65">
            <v>116448</v>
          </cell>
          <cell r="E65">
            <v>0.95113999999999999</v>
          </cell>
          <cell r="F65">
            <v>122430</v>
          </cell>
        </row>
        <row r="66">
          <cell r="B66" t="str">
            <v>저압케이블전공</v>
          </cell>
          <cell r="C66" t="str">
            <v>인</v>
          </cell>
          <cell r="D66">
            <v>93251</v>
          </cell>
          <cell r="E66">
            <v>0.95113999999999999</v>
          </cell>
          <cell r="F66">
            <v>98042</v>
          </cell>
        </row>
        <row r="67">
          <cell r="B67" t="str">
            <v>철도신호공</v>
          </cell>
          <cell r="C67" t="str">
            <v>인</v>
          </cell>
          <cell r="D67">
            <v>109878</v>
          </cell>
          <cell r="E67">
            <v>0.95113999999999999</v>
          </cell>
          <cell r="F67">
            <v>115523</v>
          </cell>
        </row>
        <row r="68">
          <cell r="B68" t="str">
            <v>계장공</v>
          </cell>
          <cell r="C68" t="str">
            <v>인</v>
          </cell>
          <cell r="D68">
            <v>87886</v>
          </cell>
          <cell r="E68">
            <v>0.95113999999999999</v>
          </cell>
          <cell r="F68">
            <v>92401</v>
          </cell>
        </row>
        <row r="69">
          <cell r="B69" t="str">
            <v>통신외선공</v>
          </cell>
          <cell r="C69" t="str">
            <v>인</v>
          </cell>
          <cell r="D69">
            <v>115457</v>
          </cell>
          <cell r="E69">
            <v>0.95113999999999999</v>
          </cell>
          <cell r="F69">
            <v>121389</v>
          </cell>
        </row>
        <row r="70">
          <cell r="B70" t="str">
            <v>통신설비공</v>
          </cell>
          <cell r="C70" t="str">
            <v>인</v>
          </cell>
          <cell r="D70">
            <v>89403</v>
          </cell>
          <cell r="E70">
            <v>0.95113999999999999</v>
          </cell>
          <cell r="F70">
            <v>93996</v>
          </cell>
        </row>
        <row r="71">
          <cell r="B71" t="str">
            <v>통신내선공</v>
          </cell>
          <cell r="C71" t="str">
            <v>인</v>
          </cell>
          <cell r="D71">
            <v>80750</v>
          </cell>
          <cell r="E71">
            <v>0.95113999999999999</v>
          </cell>
          <cell r="F71">
            <v>84899</v>
          </cell>
        </row>
        <row r="72">
          <cell r="B72" t="str">
            <v>통신케이블공</v>
          </cell>
          <cell r="C72" t="str">
            <v>인</v>
          </cell>
          <cell r="D72">
            <v>117176</v>
          </cell>
          <cell r="E72">
            <v>0.95113999999999999</v>
          </cell>
          <cell r="F72">
            <v>123196</v>
          </cell>
        </row>
        <row r="73">
          <cell r="B73" t="str">
            <v>무선안테나공</v>
          </cell>
          <cell r="C73" t="str">
            <v>인</v>
          </cell>
          <cell r="D73">
            <v>94035</v>
          </cell>
          <cell r="E73">
            <v>0.95113999999999999</v>
          </cell>
          <cell r="F73">
            <v>98866</v>
          </cell>
        </row>
        <row r="74">
          <cell r="B74" t="str">
            <v>작업반장</v>
          </cell>
          <cell r="C74" t="str">
            <v>인</v>
          </cell>
          <cell r="D74">
            <v>71814</v>
          </cell>
          <cell r="E74">
            <v>0.95113999999999999</v>
          </cell>
          <cell r="F74">
            <v>75504</v>
          </cell>
        </row>
        <row r="75">
          <cell r="B75" t="str">
            <v>목도</v>
          </cell>
          <cell r="C75" t="str">
            <v>인</v>
          </cell>
          <cell r="D75">
            <v>73659</v>
          </cell>
          <cell r="E75">
            <v>0.95113999999999999</v>
          </cell>
          <cell r="F75">
            <v>77443</v>
          </cell>
        </row>
        <row r="76">
          <cell r="B76" t="str">
            <v>조력공</v>
          </cell>
          <cell r="C76" t="str">
            <v>인</v>
          </cell>
          <cell r="D76">
            <v>60747</v>
          </cell>
          <cell r="E76">
            <v>0.95113999999999999</v>
          </cell>
          <cell r="F76">
            <v>63868</v>
          </cell>
        </row>
        <row r="77">
          <cell r="B77" t="str">
            <v>특별인부</v>
          </cell>
          <cell r="C77" t="str">
            <v>인</v>
          </cell>
          <cell r="D77">
            <v>66830</v>
          </cell>
          <cell r="E77">
            <v>0.95113999999999999</v>
          </cell>
          <cell r="F77">
            <v>70264</v>
          </cell>
        </row>
        <row r="78">
          <cell r="B78" t="str">
            <v>보통인부</v>
          </cell>
          <cell r="C78" t="str">
            <v>인</v>
          </cell>
          <cell r="D78">
            <v>52552</v>
          </cell>
          <cell r="E78">
            <v>0.95113999999999999</v>
          </cell>
          <cell r="F78">
            <v>55252</v>
          </cell>
        </row>
        <row r="79">
          <cell r="B79" t="str">
            <v>건설기계운전기사</v>
          </cell>
          <cell r="C79" t="str">
            <v>인</v>
          </cell>
          <cell r="D79">
            <v>74144</v>
          </cell>
          <cell r="E79">
            <v>0.95113999999999999</v>
          </cell>
          <cell r="F79">
            <v>77953</v>
          </cell>
        </row>
        <row r="80">
          <cell r="B80" t="str">
            <v>건설기계조장</v>
          </cell>
          <cell r="C80" t="str">
            <v>인</v>
          </cell>
          <cell r="D80">
            <v>75429</v>
          </cell>
          <cell r="E80">
            <v>0.95113999999999999</v>
          </cell>
          <cell r="F80">
            <v>79304</v>
          </cell>
        </row>
        <row r="81">
          <cell r="B81" t="str">
            <v>운전사(운반차)</v>
          </cell>
          <cell r="C81" t="str">
            <v>인</v>
          </cell>
          <cell r="D81">
            <v>63047</v>
          </cell>
          <cell r="E81">
            <v>0.95113999999999999</v>
          </cell>
          <cell r="F81">
            <v>66286</v>
          </cell>
        </row>
        <row r="82">
          <cell r="B82" t="str">
            <v>운전사(기계)</v>
          </cell>
          <cell r="C82" t="str">
            <v>인</v>
          </cell>
          <cell r="D82">
            <v>60136</v>
          </cell>
          <cell r="E82">
            <v>0.95113999999999999</v>
          </cell>
          <cell r="F82">
            <v>63226</v>
          </cell>
        </row>
        <row r="83">
          <cell r="B83" t="str">
            <v>건설기계운전조수</v>
          </cell>
          <cell r="C83" t="str">
            <v>인</v>
          </cell>
          <cell r="D83">
            <v>50154</v>
          </cell>
          <cell r="E83">
            <v>0.95113999999999999</v>
          </cell>
          <cell r="F83">
            <v>52731</v>
          </cell>
        </row>
        <row r="84">
          <cell r="B84" t="str">
            <v>고급선원</v>
          </cell>
          <cell r="C84" t="str">
            <v>인</v>
          </cell>
          <cell r="D84">
            <v>82494</v>
          </cell>
          <cell r="E84">
            <v>0.95113999999999999</v>
          </cell>
          <cell r="F84">
            <v>86732</v>
          </cell>
        </row>
        <row r="85">
          <cell r="B85" t="str">
            <v>보통선원</v>
          </cell>
          <cell r="C85" t="str">
            <v>인</v>
          </cell>
          <cell r="D85">
            <v>60535</v>
          </cell>
          <cell r="E85">
            <v>0.95113999999999999</v>
          </cell>
          <cell r="F85">
            <v>63645</v>
          </cell>
        </row>
        <row r="86">
          <cell r="B86" t="str">
            <v>선부</v>
          </cell>
          <cell r="C86" t="str">
            <v>인</v>
          </cell>
          <cell r="D86">
            <v>47065</v>
          </cell>
          <cell r="E86">
            <v>0.95113999999999999</v>
          </cell>
          <cell r="F86">
            <v>49483</v>
          </cell>
        </row>
        <row r="87">
          <cell r="B87" t="str">
            <v>준설선선장</v>
          </cell>
          <cell r="C87" t="str">
            <v>인</v>
          </cell>
          <cell r="D87">
            <v>95700</v>
          </cell>
          <cell r="E87">
            <v>0.95113999999999999</v>
          </cell>
          <cell r="F87">
            <v>100617</v>
          </cell>
        </row>
        <row r="88">
          <cell r="B88" t="str">
            <v>준설선기관장</v>
          </cell>
          <cell r="C88" t="str">
            <v>인</v>
          </cell>
          <cell r="D88">
            <v>79782</v>
          </cell>
          <cell r="E88">
            <v>0.95113999999999999</v>
          </cell>
          <cell r="F88">
            <v>83881</v>
          </cell>
        </row>
        <row r="89">
          <cell r="B89" t="str">
            <v>준설선기관사</v>
          </cell>
          <cell r="C89" t="str">
            <v>인</v>
          </cell>
          <cell r="D89">
            <v>66602</v>
          </cell>
          <cell r="E89">
            <v>0.95113999999999999</v>
          </cell>
          <cell r="F89">
            <v>70024</v>
          </cell>
        </row>
        <row r="90">
          <cell r="B90" t="str">
            <v>준설선운전사</v>
          </cell>
          <cell r="C90" t="str">
            <v>인</v>
          </cell>
          <cell r="D90">
            <v>69672</v>
          </cell>
          <cell r="E90">
            <v>0.95113999999999999</v>
          </cell>
          <cell r="F90">
            <v>73252</v>
          </cell>
        </row>
        <row r="91">
          <cell r="B91" t="str">
            <v>준설선전기사</v>
          </cell>
          <cell r="C91" t="str">
            <v>인</v>
          </cell>
          <cell r="D91">
            <v>66402</v>
          </cell>
          <cell r="E91">
            <v>0.95113999999999999</v>
          </cell>
          <cell r="F91">
            <v>69814</v>
          </cell>
        </row>
        <row r="92">
          <cell r="B92" t="str">
            <v>기계설치공</v>
          </cell>
          <cell r="C92" t="str">
            <v>인</v>
          </cell>
          <cell r="D92">
            <v>73060</v>
          </cell>
          <cell r="E92">
            <v>0.95113999999999999</v>
          </cell>
          <cell r="F92">
            <v>76814</v>
          </cell>
        </row>
        <row r="93">
          <cell r="B93" t="str">
            <v>기계공</v>
          </cell>
          <cell r="C93" t="str">
            <v>인</v>
          </cell>
          <cell r="D93">
            <v>64443</v>
          </cell>
          <cell r="E93">
            <v>0.95113999999999999</v>
          </cell>
          <cell r="F93">
            <v>67754</v>
          </cell>
        </row>
        <row r="94">
          <cell r="B94" t="str">
            <v>현도사</v>
          </cell>
          <cell r="C94" t="str">
            <v>인</v>
          </cell>
          <cell r="D94">
            <v>75084</v>
          </cell>
          <cell r="E94">
            <v>0.95113999999999999</v>
          </cell>
          <cell r="F94">
            <v>78942</v>
          </cell>
        </row>
        <row r="95">
          <cell r="B95" t="str">
            <v>제도사</v>
          </cell>
          <cell r="C95" t="str">
            <v>인</v>
          </cell>
          <cell r="D95">
            <v>63742</v>
          </cell>
          <cell r="E95">
            <v>0.95113999999999999</v>
          </cell>
          <cell r="F95">
            <v>67017</v>
          </cell>
        </row>
        <row r="96">
          <cell r="B96" t="str">
            <v>시험관련기사(시험사1급)</v>
          </cell>
          <cell r="C96" t="str">
            <v>인</v>
          </cell>
          <cell r="D96">
            <v>57473</v>
          </cell>
          <cell r="E96">
            <v>0.95113999999999999</v>
          </cell>
          <cell r="F96">
            <v>60426</v>
          </cell>
        </row>
        <row r="97">
          <cell r="B97" t="str">
            <v>시험관련산업기사(2급)</v>
          </cell>
          <cell r="C97" t="str">
            <v>인</v>
          </cell>
          <cell r="D97">
            <v>52093</v>
          </cell>
          <cell r="E97">
            <v>0.95113999999999999</v>
          </cell>
          <cell r="F97">
            <v>54770</v>
          </cell>
        </row>
        <row r="98">
          <cell r="B98" t="str">
            <v>시험보조수</v>
          </cell>
          <cell r="C98" t="str">
            <v>인</v>
          </cell>
          <cell r="D98">
            <v>0</v>
          </cell>
          <cell r="E98">
            <v>0.95113999999999999</v>
          </cell>
          <cell r="F98">
            <v>0</v>
          </cell>
        </row>
        <row r="99">
          <cell r="B99" t="str">
            <v>유리공</v>
          </cell>
          <cell r="C99" t="str">
            <v>인</v>
          </cell>
          <cell r="D99">
            <v>79356</v>
          </cell>
          <cell r="E99">
            <v>0.95113999999999999</v>
          </cell>
          <cell r="F99">
            <v>83433</v>
          </cell>
        </row>
        <row r="100">
          <cell r="B100" t="str">
            <v>함석공</v>
          </cell>
          <cell r="C100" t="str">
            <v>인</v>
          </cell>
          <cell r="D100">
            <v>76598</v>
          </cell>
          <cell r="E100">
            <v>0.95113999999999999</v>
          </cell>
          <cell r="F100">
            <v>80533</v>
          </cell>
        </row>
        <row r="101">
          <cell r="B101" t="str">
            <v>용접공(일반)</v>
          </cell>
          <cell r="C101" t="str">
            <v>인</v>
          </cell>
          <cell r="D101">
            <v>85052</v>
          </cell>
          <cell r="E101">
            <v>0.95113999999999999</v>
          </cell>
          <cell r="F101">
            <v>89422</v>
          </cell>
        </row>
        <row r="102">
          <cell r="B102" t="str">
            <v>닥트공</v>
          </cell>
          <cell r="C102" t="str">
            <v>인</v>
          </cell>
          <cell r="D102">
            <v>73812</v>
          </cell>
          <cell r="E102">
            <v>0.95113999999999999</v>
          </cell>
          <cell r="F102">
            <v>77604</v>
          </cell>
        </row>
        <row r="103">
          <cell r="B103" t="str">
            <v>할석공</v>
          </cell>
          <cell r="C103" t="str">
            <v>인</v>
          </cell>
          <cell r="D103">
            <v>87650</v>
          </cell>
          <cell r="E103">
            <v>0.95113999999999999</v>
          </cell>
          <cell r="F103">
            <v>92153</v>
          </cell>
        </row>
        <row r="104">
          <cell r="B104" t="str">
            <v>제철축로공</v>
          </cell>
          <cell r="C104" t="str">
            <v>인</v>
          </cell>
          <cell r="D104">
            <v>145803</v>
          </cell>
          <cell r="E104">
            <v>0.95113999999999999</v>
          </cell>
          <cell r="F104">
            <v>153293</v>
          </cell>
        </row>
        <row r="105">
          <cell r="B105" t="str">
            <v>지적기사(지적기사1급)</v>
          </cell>
          <cell r="C105" t="str">
            <v>인</v>
          </cell>
          <cell r="D105">
            <v>131836</v>
          </cell>
          <cell r="E105">
            <v>0.95113999999999999</v>
          </cell>
          <cell r="F105">
            <v>138609</v>
          </cell>
        </row>
        <row r="106">
          <cell r="B106" t="str">
            <v>지적산업기사(지적기사2급)</v>
          </cell>
          <cell r="C106" t="str">
            <v>인</v>
          </cell>
          <cell r="D106">
            <v>113579</v>
          </cell>
          <cell r="E106">
            <v>0.95113999999999999</v>
          </cell>
          <cell r="F106">
            <v>119414</v>
          </cell>
        </row>
        <row r="107">
          <cell r="B107" t="str">
            <v>지적기능산업기사(지적기능사1급)</v>
          </cell>
          <cell r="C107" t="str">
            <v>인</v>
          </cell>
          <cell r="D107">
            <v>69848</v>
          </cell>
          <cell r="E107">
            <v>0.95113999999999999</v>
          </cell>
          <cell r="F107">
            <v>73437</v>
          </cell>
        </row>
        <row r="108">
          <cell r="B108" t="str">
            <v>지적기능사(지적기능사2급)</v>
          </cell>
          <cell r="C108" t="str">
            <v>인</v>
          </cell>
          <cell r="D108">
            <v>0</v>
          </cell>
          <cell r="E108">
            <v>0.95113999999999999</v>
          </cell>
        </row>
        <row r="109">
          <cell r="B109" t="str">
            <v>H/W설치사</v>
          </cell>
          <cell r="C109" t="str">
            <v>인</v>
          </cell>
          <cell r="D109">
            <v>106090</v>
          </cell>
          <cell r="E109">
            <v>0.95113999999999999</v>
          </cell>
          <cell r="F109">
            <v>111540</v>
          </cell>
        </row>
        <row r="110">
          <cell r="B110" t="str">
            <v>H/W시험사</v>
          </cell>
          <cell r="C110" t="str">
            <v>인</v>
          </cell>
          <cell r="D110">
            <v>118789</v>
          </cell>
          <cell r="E110">
            <v>0.95113999999999999</v>
          </cell>
          <cell r="F110">
            <v>124892</v>
          </cell>
        </row>
        <row r="111">
          <cell r="B111" t="str">
            <v>S/W시험사</v>
          </cell>
          <cell r="C111" t="str">
            <v>인</v>
          </cell>
          <cell r="D111">
            <v>126642</v>
          </cell>
          <cell r="E111">
            <v>0.95113999999999999</v>
          </cell>
          <cell r="F111">
            <v>133148</v>
          </cell>
        </row>
        <row r="112">
          <cell r="B112" t="str">
            <v>CPU시험사</v>
          </cell>
          <cell r="C112" t="str">
            <v>인</v>
          </cell>
          <cell r="D112">
            <v>108997</v>
          </cell>
          <cell r="E112">
            <v>0.95113999999999999</v>
          </cell>
          <cell r="F112">
            <v>114597</v>
          </cell>
        </row>
        <row r="113">
          <cell r="B113" t="str">
            <v>광통신설치사</v>
          </cell>
          <cell r="C113" t="str">
            <v>인</v>
          </cell>
          <cell r="D113">
            <v>123159</v>
          </cell>
          <cell r="E113">
            <v>0.95113999999999999</v>
          </cell>
          <cell r="F113">
            <v>129486</v>
          </cell>
        </row>
        <row r="114">
          <cell r="B114" t="str">
            <v>광케이블설치사</v>
          </cell>
          <cell r="C114" t="str">
            <v>인</v>
          </cell>
          <cell r="D114">
            <v>124625</v>
          </cell>
          <cell r="E114">
            <v>0.95113999999999999</v>
          </cell>
          <cell r="F114">
            <v>131027</v>
          </cell>
        </row>
        <row r="115">
          <cell r="B115" t="str">
            <v>도편수</v>
          </cell>
          <cell r="C115" t="str">
            <v>인</v>
          </cell>
          <cell r="D115">
            <v>133404</v>
          </cell>
          <cell r="E115">
            <v>0.95113999999999999</v>
          </cell>
          <cell r="F115">
            <v>140258</v>
          </cell>
        </row>
        <row r="116">
          <cell r="B116" t="str">
            <v>목조각공</v>
          </cell>
          <cell r="C116" t="str">
            <v>인</v>
          </cell>
          <cell r="D116">
            <v>105013</v>
          </cell>
          <cell r="E116">
            <v>0.95113999999999999</v>
          </cell>
          <cell r="F116">
            <v>110408</v>
          </cell>
        </row>
        <row r="117">
          <cell r="B117" t="str">
            <v>한식목공</v>
          </cell>
          <cell r="C117" t="str">
            <v>인</v>
          </cell>
          <cell r="D117">
            <v>110634</v>
          </cell>
          <cell r="E117">
            <v>0.95113999999999999</v>
          </cell>
          <cell r="F117">
            <v>116318</v>
          </cell>
        </row>
        <row r="118">
          <cell r="B118" t="str">
            <v>한식목공조공</v>
          </cell>
          <cell r="C118" t="str">
            <v>인</v>
          </cell>
          <cell r="D118">
            <v>77468</v>
          </cell>
          <cell r="E118">
            <v>0.95113999999999999</v>
          </cell>
          <cell r="F118">
            <v>81448</v>
          </cell>
        </row>
        <row r="119">
          <cell r="B119" t="str">
            <v>드잡이공</v>
          </cell>
          <cell r="C119" t="str">
            <v>인</v>
          </cell>
          <cell r="D119">
            <v>114166</v>
          </cell>
          <cell r="E119">
            <v>0.95113999999999999</v>
          </cell>
          <cell r="F119">
            <v>120031</v>
          </cell>
        </row>
        <row r="120">
          <cell r="B120" t="str">
            <v>한식와공</v>
          </cell>
          <cell r="C120" t="str">
            <v>인</v>
          </cell>
          <cell r="D120">
            <v>157986</v>
          </cell>
          <cell r="E120">
            <v>0.95113999999999999</v>
          </cell>
          <cell r="F120">
            <v>166102</v>
          </cell>
        </row>
        <row r="121">
          <cell r="B121" t="str">
            <v>한식와공조공</v>
          </cell>
          <cell r="C121" t="str">
            <v>인</v>
          </cell>
          <cell r="D121">
            <v>109232</v>
          </cell>
          <cell r="E121">
            <v>0.95113999999999999</v>
          </cell>
          <cell r="F121">
            <v>114844</v>
          </cell>
        </row>
        <row r="122">
          <cell r="B122" t="str">
            <v>석조각공</v>
          </cell>
          <cell r="C122" t="str">
            <v>인</v>
          </cell>
          <cell r="D122">
            <v>105047</v>
          </cell>
          <cell r="E122">
            <v>0.95113999999999999</v>
          </cell>
          <cell r="F122">
            <v>110444</v>
          </cell>
        </row>
        <row r="123">
          <cell r="B123" t="str">
            <v>특수화공</v>
          </cell>
          <cell r="C123" t="str">
            <v>인</v>
          </cell>
          <cell r="D123">
            <v>135027</v>
          </cell>
          <cell r="E123">
            <v>0.95113999999999999</v>
          </cell>
          <cell r="F123">
            <v>141964</v>
          </cell>
        </row>
        <row r="124">
          <cell r="B124" t="str">
            <v>화공</v>
          </cell>
          <cell r="C124" t="str">
            <v>인</v>
          </cell>
          <cell r="D124">
            <v>96095</v>
          </cell>
          <cell r="E124">
            <v>0.95113999999999999</v>
          </cell>
          <cell r="F124">
            <v>101032</v>
          </cell>
        </row>
        <row r="125">
          <cell r="B125" t="str">
            <v>한식미장공</v>
          </cell>
          <cell r="C125" t="str">
            <v>인</v>
          </cell>
          <cell r="D125">
            <v>93035</v>
          </cell>
          <cell r="E125">
            <v>0.95113999999999999</v>
          </cell>
          <cell r="F125">
            <v>97815</v>
          </cell>
        </row>
        <row r="126">
          <cell r="B126" t="str">
            <v>원자력배관공</v>
          </cell>
          <cell r="C126" t="str">
            <v>인</v>
          </cell>
          <cell r="D126">
            <v>108208</v>
          </cell>
          <cell r="E126">
            <v>0.95113999999999999</v>
          </cell>
          <cell r="F126">
            <v>113767</v>
          </cell>
        </row>
        <row r="127">
          <cell r="B127" t="str">
            <v>원자력용접공</v>
          </cell>
          <cell r="C127" t="str">
            <v>인</v>
          </cell>
          <cell r="D127">
            <v>117198</v>
          </cell>
          <cell r="E127">
            <v>0.95113999999999999</v>
          </cell>
          <cell r="F127">
            <v>123219</v>
          </cell>
        </row>
        <row r="128">
          <cell r="B128" t="str">
            <v>원자력기계설치공</v>
          </cell>
          <cell r="C128" t="str">
            <v>인</v>
          </cell>
          <cell r="D128">
            <v>117316</v>
          </cell>
          <cell r="E128">
            <v>0.95113999999999999</v>
          </cell>
          <cell r="F128">
            <v>123343</v>
          </cell>
        </row>
        <row r="129">
          <cell r="B129" t="str">
            <v>원자력덕트공</v>
          </cell>
          <cell r="C129" t="str">
            <v>인</v>
          </cell>
          <cell r="D129">
            <v>0</v>
          </cell>
          <cell r="E129">
            <v>0.95113999999999999</v>
          </cell>
          <cell r="F129">
            <v>0</v>
          </cell>
        </row>
        <row r="130">
          <cell r="B130" t="str">
            <v>원자력제관공</v>
          </cell>
          <cell r="C130" t="str">
            <v>인</v>
          </cell>
          <cell r="D130">
            <v>0</v>
          </cell>
          <cell r="E130">
            <v>0.95113999999999999</v>
          </cell>
          <cell r="F130">
            <v>0</v>
          </cell>
        </row>
        <row r="131">
          <cell r="B131" t="str">
            <v>원자력케이블전공</v>
          </cell>
          <cell r="C131" t="str">
            <v>인</v>
          </cell>
          <cell r="D131">
            <v>100961</v>
          </cell>
          <cell r="E131">
            <v>0.95113999999999999</v>
          </cell>
          <cell r="F131">
            <v>106148</v>
          </cell>
        </row>
        <row r="132">
          <cell r="B132" t="str">
            <v>원자력계장공</v>
          </cell>
          <cell r="C132" t="str">
            <v>인</v>
          </cell>
          <cell r="D132">
            <v>97330</v>
          </cell>
          <cell r="E132">
            <v>0.95113999999999999</v>
          </cell>
          <cell r="F132">
            <v>102330</v>
          </cell>
        </row>
        <row r="133">
          <cell r="B133" t="str">
            <v>원자력기술자</v>
          </cell>
          <cell r="C133" t="str">
            <v>인</v>
          </cell>
          <cell r="D133">
            <v>89799</v>
          </cell>
          <cell r="E133">
            <v>0.95113999999999999</v>
          </cell>
          <cell r="F133">
            <v>94412</v>
          </cell>
        </row>
        <row r="134">
          <cell r="B134" t="str">
            <v>중급원자력기술자</v>
          </cell>
          <cell r="C134" t="str">
            <v>인</v>
          </cell>
          <cell r="D134">
            <v>104689</v>
          </cell>
          <cell r="E134">
            <v>0.95113999999999999</v>
          </cell>
          <cell r="F134">
            <v>110067</v>
          </cell>
        </row>
        <row r="135">
          <cell r="B135" t="str">
            <v>상급원자력기술자</v>
          </cell>
          <cell r="C135" t="str">
            <v>인</v>
          </cell>
          <cell r="D135">
            <v>137355</v>
          </cell>
          <cell r="E135">
            <v>0.95113999999999999</v>
          </cell>
          <cell r="F135">
            <v>144411</v>
          </cell>
        </row>
        <row r="136">
          <cell r="B136" t="str">
            <v>원자력품질관리사</v>
          </cell>
          <cell r="C136" t="str">
            <v>인</v>
          </cell>
          <cell r="D136">
            <v>123008</v>
          </cell>
          <cell r="E136">
            <v>0.95113999999999999</v>
          </cell>
          <cell r="F136">
            <v>129327</v>
          </cell>
        </row>
        <row r="137">
          <cell r="B137" t="str">
            <v>원자력특별인부</v>
          </cell>
          <cell r="C137" t="str">
            <v>인</v>
          </cell>
          <cell r="D137">
            <v>73931</v>
          </cell>
          <cell r="E137">
            <v>0.95113999999999999</v>
          </cell>
          <cell r="F137">
            <v>77729</v>
          </cell>
        </row>
        <row r="138">
          <cell r="B138" t="str">
            <v>원자력보온공</v>
          </cell>
          <cell r="C138" t="str">
            <v>인</v>
          </cell>
          <cell r="D138">
            <v>113745</v>
          </cell>
          <cell r="E138">
            <v>0.95113999999999999</v>
          </cell>
          <cell r="F138">
            <v>119589</v>
          </cell>
        </row>
        <row r="139">
          <cell r="B139" t="str">
            <v>원자력플랜트전공</v>
          </cell>
          <cell r="C139" t="str">
            <v>인</v>
          </cell>
          <cell r="D139">
            <v>114147</v>
          </cell>
          <cell r="E139">
            <v>0.95113999999999999</v>
          </cell>
          <cell r="F139">
            <v>120011</v>
          </cell>
        </row>
        <row r="140">
          <cell r="B140" t="str">
            <v>고급원자력비파괴시험공</v>
          </cell>
          <cell r="C140" t="str">
            <v>인</v>
          </cell>
          <cell r="D140">
            <v>117239</v>
          </cell>
          <cell r="E140">
            <v>0.95113999999999999</v>
          </cell>
          <cell r="F140">
            <v>123262</v>
          </cell>
        </row>
        <row r="141">
          <cell r="B141" t="str">
            <v>특급원자력비파괴시험공</v>
          </cell>
          <cell r="C141" t="str">
            <v>인</v>
          </cell>
          <cell r="D141">
            <v>137887</v>
          </cell>
          <cell r="E141">
            <v>0.95113999999999999</v>
          </cell>
          <cell r="F141">
            <v>144971</v>
          </cell>
        </row>
        <row r="142">
          <cell r="B142" t="str">
            <v>통신관련기사(통신기사1급)</v>
          </cell>
          <cell r="C142" t="str">
            <v>인</v>
          </cell>
          <cell r="D142">
            <v>107394</v>
          </cell>
          <cell r="E142">
            <v>0.95113999999999999</v>
          </cell>
          <cell r="F142">
            <v>112911</v>
          </cell>
        </row>
        <row r="143">
          <cell r="B143" t="str">
            <v>통신관련산업기사(통신기사2급)</v>
          </cell>
          <cell r="C143" t="str">
            <v>인</v>
          </cell>
          <cell r="D143">
            <v>101349</v>
          </cell>
          <cell r="E143">
            <v>0.95113999999999999</v>
          </cell>
          <cell r="F143">
            <v>106556</v>
          </cell>
        </row>
        <row r="144">
          <cell r="B144" t="str">
            <v>통신관련기능사(통신기능사)</v>
          </cell>
          <cell r="C144" t="str">
            <v>인</v>
          </cell>
          <cell r="D144">
            <v>92128</v>
          </cell>
          <cell r="E144">
            <v>0.95113999999999999</v>
          </cell>
          <cell r="F144">
            <v>96861</v>
          </cell>
        </row>
        <row r="145">
          <cell r="B145" t="str">
            <v>노즐공</v>
          </cell>
          <cell r="C145" t="str">
            <v>인</v>
          </cell>
          <cell r="D145">
            <v>0</v>
          </cell>
          <cell r="E145">
            <v>0.95113999999999999</v>
          </cell>
          <cell r="F145">
            <v>0</v>
          </cell>
        </row>
        <row r="146">
          <cell r="B146" t="str">
            <v>코킹공</v>
          </cell>
          <cell r="C146" t="str">
            <v>인</v>
          </cell>
          <cell r="D146">
            <v>77088</v>
          </cell>
          <cell r="E146">
            <v>0.95113999999999999</v>
          </cell>
          <cell r="F146">
            <v>81049</v>
          </cell>
        </row>
        <row r="147">
          <cell r="B147" t="str">
            <v>전기공사기사(전기공사기사1급)</v>
          </cell>
          <cell r="C147" t="str">
            <v>인</v>
          </cell>
          <cell r="D147">
            <v>87349</v>
          </cell>
          <cell r="E147">
            <v>0.95113999999999999</v>
          </cell>
          <cell r="F147">
            <v>91837</v>
          </cell>
        </row>
        <row r="148">
          <cell r="B148" t="str">
            <v>전기공사산업기사(전기공사기사2급)</v>
          </cell>
          <cell r="C148" t="str">
            <v>인</v>
          </cell>
          <cell r="D148">
            <v>77789</v>
          </cell>
          <cell r="E148">
            <v>0.95113999999999999</v>
          </cell>
          <cell r="F148">
            <v>81786</v>
          </cell>
        </row>
        <row r="149">
          <cell r="B149" t="str">
            <v>변전전공</v>
          </cell>
          <cell r="C149" t="str">
            <v>인</v>
          </cell>
          <cell r="D149">
            <v>112546</v>
          </cell>
          <cell r="E149">
            <v>0.95113999999999999</v>
          </cell>
          <cell r="F149">
            <v>118328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TR"/>
      <sheetName val="간선계산서"/>
      <sheetName val="LV"/>
      <sheetName val="L-M"/>
      <sheetName val="L-1"/>
      <sheetName val="L-1A"/>
      <sheetName val="L-1B"/>
      <sheetName val="L-1C"/>
      <sheetName val="조도계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총괄"/>
      <sheetName val="40단가산출서"/>
      <sheetName val="40인공산출서"/>
      <sheetName val="40산출기초"/>
      <sheetName val="40집계"/>
      <sheetName val="40전기실"/>
      <sheetName val="40전력간선"/>
      <sheetName val="40용접기용"/>
      <sheetName val="40전등"/>
      <sheetName val="40RACE WAY"/>
      <sheetName val="40전열"/>
    </sheetNames>
    <sheetDataSet>
      <sheetData sheetId="0">
        <row r="4">
          <cell r="C4" t="str">
            <v>9. 새마을 차고 전력설비 신설</v>
          </cell>
        </row>
        <row r="5">
          <cell r="A5" t="str">
            <v>40신_1A</v>
          </cell>
          <cell r="B5" t="str">
            <v>40신_1</v>
          </cell>
          <cell r="C5" t="str">
            <v>1, 고압반신설</v>
          </cell>
          <cell r="D5" t="str">
            <v>HV-1(DS-AS)</v>
          </cell>
          <cell r="E5" t="str">
            <v>면</v>
          </cell>
          <cell r="F5">
            <v>1</v>
          </cell>
          <cell r="G5">
            <v>0</v>
          </cell>
          <cell r="H5">
            <v>0</v>
          </cell>
          <cell r="I5">
            <v>494394</v>
          </cell>
          <cell r="J5">
            <v>494394</v>
          </cell>
          <cell r="K5">
            <v>14789</v>
          </cell>
          <cell r="L5">
            <v>14789</v>
          </cell>
          <cell r="M5">
            <v>509183</v>
          </cell>
          <cell r="N5">
            <v>509183</v>
          </cell>
          <cell r="O5" t="str">
            <v>관급</v>
          </cell>
        </row>
        <row r="6">
          <cell r="A6" t="str">
            <v>40신_2A</v>
          </cell>
          <cell r="B6" t="str">
            <v>40신_2</v>
          </cell>
          <cell r="C6" t="str">
            <v>2. 변압기신설</v>
          </cell>
          <cell r="D6" t="str">
            <v>TR-1 3상 200KVA 380/220V</v>
          </cell>
          <cell r="E6" t="str">
            <v>면</v>
          </cell>
          <cell r="F6">
            <v>1</v>
          </cell>
          <cell r="G6">
            <v>0</v>
          </cell>
          <cell r="H6">
            <v>0</v>
          </cell>
          <cell r="I6">
            <v>772910</v>
          </cell>
          <cell r="J6">
            <v>772910</v>
          </cell>
          <cell r="K6">
            <v>25734</v>
          </cell>
          <cell r="L6">
            <v>25734</v>
          </cell>
          <cell r="M6">
            <v>798644</v>
          </cell>
          <cell r="N6">
            <v>798644</v>
          </cell>
          <cell r="O6" t="str">
            <v>관급</v>
          </cell>
        </row>
        <row r="7">
          <cell r="A7" t="str">
            <v>40신_3A</v>
          </cell>
          <cell r="B7" t="str">
            <v>40신_3</v>
          </cell>
          <cell r="C7" t="str">
            <v>3. 변압기신설</v>
          </cell>
          <cell r="D7" t="str">
            <v>TR-2 3상 300KVA 380/220V</v>
          </cell>
          <cell r="E7" t="str">
            <v>면</v>
          </cell>
          <cell r="F7">
            <v>1</v>
          </cell>
          <cell r="G7">
            <v>0</v>
          </cell>
          <cell r="H7">
            <v>0</v>
          </cell>
          <cell r="I7">
            <v>772910</v>
          </cell>
          <cell r="J7">
            <v>772910</v>
          </cell>
          <cell r="K7">
            <v>22177</v>
          </cell>
          <cell r="L7">
            <v>22177</v>
          </cell>
          <cell r="M7">
            <v>795087</v>
          </cell>
          <cell r="N7">
            <v>795087</v>
          </cell>
          <cell r="O7" t="str">
            <v>관급</v>
          </cell>
        </row>
        <row r="8">
          <cell r="A8" t="str">
            <v>40신_4A</v>
          </cell>
          <cell r="B8" t="str">
            <v>40신_4</v>
          </cell>
          <cell r="C8" t="str">
            <v>4. 변압기신설</v>
          </cell>
          <cell r="D8" t="str">
            <v>TR-3 3상 300KVA 220V</v>
          </cell>
          <cell r="E8" t="str">
            <v>면</v>
          </cell>
          <cell r="F8">
            <v>1</v>
          </cell>
          <cell r="G8">
            <v>0</v>
          </cell>
          <cell r="H8">
            <v>0</v>
          </cell>
          <cell r="I8">
            <v>772910</v>
          </cell>
          <cell r="J8">
            <v>772910</v>
          </cell>
          <cell r="K8">
            <v>22177</v>
          </cell>
          <cell r="L8">
            <v>22177</v>
          </cell>
          <cell r="M8">
            <v>795087</v>
          </cell>
          <cell r="N8">
            <v>795087</v>
          </cell>
          <cell r="O8" t="str">
            <v>관급</v>
          </cell>
        </row>
        <row r="9">
          <cell r="A9" t="str">
            <v>40신_5A</v>
          </cell>
          <cell r="B9" t="str">
            <v>40신_5</v>
          </cell>
          <cell r="C9" t="str">
            <v>5. 변압기신설</v>
          </cell>
          <cell r="D9" t="str">
            <v>TR-4 3상 300KVA 440V</v>
          </cell>
          <cell r="E9" t="str">
            <v>면</v>
          </cell>
          <cell r="F9">
            <v>1</v>
          </cell>
          <cell r="G9">
            <v>0</v>
          </cell>
          <cell r="H9">
            <v>0</v>
          </cell>
          <cell r="I9">
            <v>772910</v>
          </cell>
          <cell r="J9">
            <v>772910</v>
          </cell>
          <cell r="K9">
            <v>22177</v>
          </cell>
          <cell r="L9">
            <v>22177</v>
          </cell>
          <cell r="M9">
            <v>795087</v>
          </cell>
          <cell r="N9">
            <v>795087</v>
          </cell>
          <cell r="O9" t="str">
            <v>관급</v>
          </cell>
        </row>
        <row r="10">
          <cell r="A10" t="str">
            <v>40신_6A</v>
          </cell>
          <cell r="B10" t="str">
            <v>40신_6</v>
          </cell>
          <cell r="C10" t="str">
            <v>6. 배전반신설</v>
          </cell>
          <cell r="D10" t="str">
            <v>LV-1</v>
          </cell>
          <cell r="E10" t="str">
            <v>면</v>
          </cell>
          <cell r="F10">
            <v>1</v>
          </cell>
          <cell r="G10">
            <v>0</v>
          </cell>
          <cell r="H10">
            <v>0</v>
          </cell>
          <cell r="I10">
            <v>330524</v>
          </cell>
          <cell r="J10">
            <v>330524</v>
          </cell>
          <cell r="K10">
            <v>9247</v>
          </cell>
          <cell r="L10">
            <v>9247</v>
          </cell>
          <cell r="M10">
            <v>339771</v>
          </cell>
          <cell r="N10">
            <v>339771</v>
          </cell>
          <cell r="O10" t="str">
            <v>관급</v>
          </cell>
        </row>
        <row r="11">
          <cell r="A11" t="str">
            <v>40신_7A</v>
          </cell>
          <cell r="B11" t="str">
            <v>40신_7</v>
          </cell>
          <cell r="C11" t="str">
            <v>7. 배전반신설</v>
          </cell>
          <cell r="D11" t="str">
            <v>LV-2</v>
          </cell>
          <cell r="E11" t="str">
            <v>면</v>
          </cell>
          <cell r="F11">
            <v>1</v>
          </cell>
          <cell r="G11">
            <v>0</v>
          </cell>
          <cell r="H11">
            <v>0</v>
          </cell>
          <cell r="I11">
            <v>330524</v>
          </cell>
          <cell r="J11">
            <v>330524</v>
          </cell>
          <cell r="K11">
            <v>9247</v>
          </cell>
          <cell r="L11">
            <v>9247</v>
          </cell>
          <cell r="M11">
            <v>339771</v>
          </cell>
          <cell r="N11">
            <v>339771</v>
          </cell>
          <cell r="O11" t="str">
            <v>관급</v>
          </cell>
        </row>
        <row r="12">
          <cell r="A12" t="str">
            <v>40신_8A</v>
          </cell>
          <cell r="B12" t="str">
            <v>40신_8</v>
          </cell>
          <cell r="C12" t="str">
            <v>8. 배전반신설</v>
          </cell>
          <cell r="D12" t="str">
            <v>LV-3</v>
          </cell>
          <cell r="E12" t="str">
            <v>면</v>
          </cell>
          <cell r="F12">
            <v>1</v>
          </cell>
          <cell r="G12">
            <v>0</v>
          </cell>
          <cell r="H12">
            <v>0</v>
          </cell>
          <cell r="I12">
            <v>330524</v>
          </cell>
          <cell r="J12">
            <v>330524</v>
          </cell>
          <cell r="K12">
            <v>9247</v>
          </cell>
          <cell r="L12">
            <v>9247</v>
          </cell>
          <cell r="M12">
            <v>339771</v>
          </cell>
          <cell r="N12">
            <v>339771</v>
          </cell>
          <cell r="O12" t="str">
            <v>관급</v>
          </cell>
        </row>
        <row r="13">
          <cell r="A13" t="str">
            <v>40신_9A</v>
          </cell>
          <cell r="B13" t="str">
            <v>40신_9</v>
          </cell>
          <cell r="C13" t="str">
            <v>9. 배전반신설</v>
          </cell>
          <cell r="D13" t="str">
            <v>LV-4</v>
          </cell>
          <cell r="E13" t="str">
            <v>면</v>
          </cell>
          <cell r="F13">
            <v>1</v>
          </cell>
          <cell r="G13">
            <v>0</v>
          </cell>
          <cell r="H13">
            <v>0</v>
          </cell>
          <cell r="I13">
            <v>330524</v>
          </cell>
          <cell r="J13">
            <v>330524</v>
          </cell>
          <cell r="K13">
            <v>9247</v>
          </cell>
          <cell r="L13">
            <v>9247</v>
          </cell>
          <cell r="M13">
            <v>339771</v>
          </cell>
          <cell r="N13">
            <v>339771</v>
          </cell>
          <cell r="O13" t="str">
            <v>관급</v>
          </cell>
        </row>
        <row r="14">
          <cell r="A14" t="str">
            <v>40신_10A</v>
          </cell>
          <cell r="B14" t="str">
            <v>40신_10</v>
          </cell>
          <cell r="C14" t="str">
            <v>10. 분전반 신설(LS-A, LS-E)</v>
          </cell>
          <cell r="D14" t="str">
            <v>SUS 노출 18회로</v>
          </cell>
          <cell r="E14" t="str">
            <v>면</v>
          </cell>
          <cell r="F14">
            <v>2</v>
          </cell>
          <cell r="G14">
            <v>1249413</v>
          </cell>
          <cell r="H14">
            <v>2498826</v>
          </cell>
          <cell r="I14">
            <v>280889</v>
          </cell>
          <cell r="J14">
            <v>561778</v>
          </cell>
          <cell r="K14">
            <v>7476</v>
          </cell>
          <cell r="L14">
            <v>14952</v>
          </cell>
          <cell r="M14">
            <v>1537778</v>
          </cell>
          <cell r="N14">
            <v>3075556</v>
          </cell>
        </row>
        <row r="15">
          <cell r="A15" t="str">
            <v>40신_11A</v>
          </cell>
          <cell r="B15" t="str">
            <v>40신_11</v>
          </cell>
          <cell r="C15" t="str">
            <v>11. 분전반 신설(LS-B, LS-D)</v>
          </cell>
          <cell r="D15" t="str">
            <v>SUS 노출 24회로</v>
          </cell>
          <cell r="E15" t="str">
            <v>면</v>
          </cell>
          <cell r="F15">
            <v>2</v>
          </cell>
          <cell r="G15">
            <v>1519390</v>
          </cell>
          <cell r="H15">
            <v>3038780</v>
          </cell>
          <cell r="I15">
            <v>361524</v>
          </cell>
          <cell r="J15">
            <v>723048</v>
          </cell>
          <cell r="K15">
            <v>10146</v>
          </cell>
          <cell r="L15">
            <v>20292</v>
          </cell>
          <cell r="M15">
            <v>1891060</v>
          </cell>
          <cell r="N15">
            <v>3782120</v>
          </cell>
        </row>
        <row r="16">
          <cell r="A16" t="str">
            <v>40신_12A</v>
          </cell>
          <cell r="B16" t="str">
            <v>40신_12</v>
          </cell>
          <cell r="C16" t="str">
            <v>12. 분전반 신설(LS-C)</v>
          </cell>
          <cell r="D16" t="str">
            <v>SUS 노출 16회로</v>
          </cell>
          <cell r="E16" t="str">
            <v>면</v>
          </cell>
          <cell r="F16">
            <v>1</v>
          </cell>
          <cell r="G16">
            <v>1175149</v>
          </cell>
          <cell r="H16">
            <v>1175149</v>
          </cell>
          <cell r="I16">
            <v>254188</v>
          </cell>
          <cell r="J16">
            <v>254188</v>
          </cell>
          <cell r="K16">
            <v>6942</v>
          </cell>
          <cell r="L16">
            <v>6942</v>
          </cell>
          <cell r="M16">
            <v>1436279</v>
          </cell>
          <cell r="N16">
            <v>1436279</v>
          </cell>
        </row>
        <row r="17">
          <cell r="A17" t="str">
            <v>40신_13A</v>
          </cell>
          <cell r="B17" t="str">
            <v>40신_13</v>
          </cell>
          <cell r="C17" t="str">
            <v>13. 분전반 신설(LS-F)</v>
          </cell>
          <cell r="D17" t="str">
            <v>SUS 노출 16회로</v>
          </cell>
          <cell r="E17" t="str">
            <v>면</v>
          </cell>
          <cell r="F17">
            <v>1</v>
          </cell>
          <cell r="G17">
            <v>1137327</v>
          </cell>
          <cell r="H17">
            <v>1137327</v>
          </cell>
          <cell r="I17">
            <v>261130</v>
          </cell>
          <cell r="J17">
            <v>261130</v>
          </cell>
          <cell r="K17">
            <v>6408</v>
          </cell>
          <cell r="L17">
            <v>6408</v>
          </cell>
          <cell r="M17">
            <v>1404865</v>
          </cell>
          <cell r="N17">
            <v>1404865</v>
          </cell>
        </row>
        <row r="18">
          <cell r="A18" t="str">
            <v>40신_14A</v>
          </cell>
          <cell r="B18" t="str">
            <v>40신_14</v>
          </cell>
          <cell r="C18" t="str">
            <v>14. 분전반 신설(LS-G)</v>
          </cell>
          <cell r="D18" t="str">
            <v>SUS 노출 14회로</v>
          </cell>
          <cell r="E18" t="str">
            <v>면</v>
          </cell>
          <cell r="F18">
            <v>1</v>
          </cell>
          <cell r="G18">
            <v>1064964</v>
          </cell>
          <cell r="H18">
            <v>1064964</v>
          </cell>
          <cell r="I18">
            <v>233896</v>
          </cell>
          <cell r="J18">
            <v>233896</v>
          </cell>
          <cell r="K18">
            <v>5874</v>
          </cell>
          <cell r="L18">
            <v>5874</v>
          </cell>
          <cell r="M18">
            <v>1304734</v>
          </cell>
          <cell r="N18">
            <v>1304734</v>
          </cell>
        </row>
        <row r="19">
          <cell r="A19" t="str">
            <v>40신_15A</v>
          </cell>
          <cell r="B19" t="str">
            <v>40신_15</v>
          </cell>
          <cell r="C19" t="str">
            <v>15. 분전반 신설(LS-W1~W8)</v>
          </cell>
          <cell r="D19" t="str">
            <v>SUS 노출 8회로</v>
          </cell>
          <cell r="E19" t="str">
            <v>면</v>
          </cell>
          <cell r="F19">
            <v>8</v>
          </cell>
          <cell r="G19">
            <v>713416</v>
          </cell>
          <cell r="H19">
            <v>5707328</v>
          </cell>
          <cell r="I19">
            <v>207729</v>
          </cell>
          <cell r="J19">
            <v>1661832</v>
          </cell>
          <cell r="K19">
            <v>5874</v>
          </cell>
          <cell r="L19">
            <v>46992</v>
          </cell>
          <cell r="M19">
            <v>927019</v>
          </cell>
          <cell r="N19">
            <v>7416152</v>
          </cell>
        </row>
        <row r="20">
          <cell r="A20" t="str">
            <v>40신_16A</v>
          </cell>
          <cell r="B20" t="str">
            <v>40신_16</v>
          </cell>
          <cell r="C20" t="str">
            <v>16. 분전반 신설(LS-M1~M3)</v>
          </cell>
          <cell r="D20" t="str">
            <v>SUS 노출 1회로</v>
          </cell>
          <cell r="E20" t="str">
            <v>면</v>
          </cell>
          <cell r="F20">
            <v>3</v>
          </cell>
          <cell r="G20">
            <v>135804</v>
          </cell>
          <cell r="H20">
            <v>407412</v>
          </cell>
          <cell r="I20">
            <v>42186</v>
          </cell>
          <cell r="J20">
            <v>126558</v>
          </cell>
          <cell r="K20">
            <v>1068</v>
          </cell>
          <cell r="L20">
            <v>3204</v>
          </cell>
          <cell r="M20">
            <v>179058</v>
          </cell>
          <cell r="N20">
            <v>537174</v>
          </cell>
        </row>
        <row r="21">
          <cell r="A21" t="str">
            <v>40신_17A</v>
          </cell>
          <cell r="B21" t="str">
            <v>40신_17</v>
          </cell>
          <cell r="C21" t="str">
            <v>17. 분전반 신설(LS-P)</v>
          </cell>
          <cell r="D21" t="str">
            <v>SUS 노출 1회로</v>
          </cell>
          <cell r="E21" t="str">
            <v>면</v>
          </cell>
          <cell r="F21">
            <v>1</v>
          </cell>
          <cell r="G21">
            <v>682518</v>
          </cell>
          <cell r="H21">
            <v>682518</v>
          </cell>
          <cell r="I21">
            <v>69955</v>
          </cell>
          <cell r="J21">
            <v>69955</v>
          </cell>
          <cell r="K21">
            <v>1602</v>
          </cell>
          <cell r="L21">
            <v>1602</v>
          </cell>
          <cell r="M21">
            <v>754075</v>
          </cell>
          <cell r="N21">
            <v>754075</v>
          </cell>
        </row>
        <row r="22">
          <cell r="A22" t="str">
            <v>40신_18A</v>
          </cell>
          <cell r="B22" t="str">
            <v>40신_18</v>
          </cell>
          <cell r="C22" t="str">
            <v>18. 분전반 신설(MCCB 3P 50/30AT)</v>
          </cell>
          <cell r="D22" t="str">
            <v>SUS 노출 1회로</v>
          </cell>
          <cell r="E22" t="str">
            <v>면</v>
          </cell>
          <cell r="F22">
            <v>2</v>
          </cell>
          <cell r="G22">
            <v>86172</v>
          </cell>
          <cell r="H22">
            <v>172344</v>
          </cell>
          <cell r="I22">
            <v>16554</v>
          </cell>
          <cell r="J22">
            <v>33108</v>
          </cell>
          <cell r="K22">
            <v>0</v>
          </cell>
          <cell r="L22">
            <v>0</v>
          </cell>
          <cell r="M22">
            <v>102726</v>
          </cell>
          <cell r="N22">
            <v>205452</v>
          </cell>
        </row>
        <row r="23">
          <cell r="A23" t="str">
            <v>40신_19A</v>
          </cell>
          <cell r="B23" t="str">
            <v>40신_19</v>
          </cell>
          <cell r="C23" t="str">
            <v>19. 분전반 신설 (MCCB 2P 100/75AT)</v>
          </cell>
          <cell r="D23" t="str">
            <v>SUS 노출 1회로</v>
          </cell>
          <cell r="E23" t="str">
            <v>면</v>
          </cell>
          <cell r="F23">
            <v>48</v>
          </cell>
          <cell r="G23">
            <v>106877</v>
          </cell>
          <cell r="H23">
            <v>5130096</v>
          </cell>
          <cell r="I23">
            <v>16554</v>
          </cell>
          <cell r="J23">
            <v>794592</v>
          </cell>
          <cell r="K23">
            <v>0</v>
          </cell>
          <cell r="L23">
            <v>0</v>
          </cell>
          <cell r="M23">
            <v>123431</v>
          </cell>
          <cell r="N23">
            <v>5924688</v>
          </cell>
        </row>
        <row r="24">
          <cell r="A24" t="str">
            <v>40신_20A</v>
          </cell>
          <cell r="B24" t="str">
            <v>40신_20</v>
          </cell>
          <cell r="C24" t="str">
            <v>20. 접지장치 신설</v>
          </cell>
          <cell r="D24" t="str">
            <v>제1종 (60 ㎟)</v>
          </cell>
          <cell r="E24" t="str">
            <v>개소</v>
          </cell>
          <cell r="F24">
            <v>2</v>
          </cell>
          <cell r="G24">
            <v>164592</v>
          </cell>
          <cell r="H24">
            <v>329184</v>
          </cell>
          <cell r="I24">
            <v>352504</v>
          </cell>
          <cell r="J24">
            <v>705008</v>
          </cell>
          <cell r="K24">
            <v>8743</v>
          </cell>
          <cell r="L24">
            <v>17486</v>
          </cell>
          <cell r="M24">
            <v>525839</v>
          </cell>
          <cell r="N24">
            <v>1051678</v>
          </cell>
        </row>
        <row r="25">
          <cell r="A25" t="str">
            <v>40신_21A</v>
          </cell>
          <cell r="B25" t="str">
            <v>40신_21</v>
          </cell>
          <cell r="C25" t="str">
            <v>21. 접지장치 신설</v>
          </cell>
          <cell r="D25" t="str">
            <v>제2종 (60 ㎟)</v>
          </cell>
          <cell r="E25" t="str">
            <v>개소</v>
          </cell>
          <cell r="F25">
            <v>1</v>
          </cell>
          <cell r="G25">
            <v>114092</v>
          </cell>
          <cell r="H25">
            <v>114092</v>
          </cell>
          <cell r="I25">
            <v>186802</v>
          </cell>
          <cell r="J25">
            <v>186802</v>
          </cell>
          <cell r="K25">
            <v>3982</v>
          </cell>
          <cell r="L25">
            <v>3982</v>
          </cell>
          <cell r="M25">
            <v>304876</v>
          </cell>
          <cell r="N25">
            <v>304876</v>
          </cell>
        </row>
        <row r="26">
          <cell r="A26" t="str">
            <v>40신_22A</v>
          </cell>
          <cell r="B26" t="str">
            <v>40신_22</v>
          </cell>
          <cell r="C26" t="str">
            <v>22. 접지장치 신설</v>
          </cell>
          <cell r="D26" t="str">
            <v>제3종 (38 ㎟)</v>
          </cell>
          <cell r="E26" t="str">
            <v>개소</v>
          </cell>
          <cell r="F26">
            <v>17</v>
          </cell>
          <cell r="G26">
            <v>60768</v>
          </cell>
          <cell r="H26">
            <v>1033056</v>
          </cell>
          <cell r="I26">
            <v>88170</v>
          </cell>
          <cell r="J26">
            <v>1498890</v>
          </cell>
          <cell r="K26">
            <v>1068</v>
          </cell>
          <cell r="L26">
            <v>18156</v>
          </cell>
          <cell r="M26">
            <v>150006</v>
          </cell>
          <cell r="N26">
            <v>2550102</v>
          </cell>
        </row>
        <row r="27">
          <cell r="A27" t="str">
            <v>40신_23A</v>
          </cell>
          <cell r="B27" t="str">
            <v>40신_23</v>
          </cell>
          <cell r="C27" t="str">
            <v>23. 접지장치 신설</v>
          </cell>
          <cell r="D27" t="str">
            <v>제3종 (60 ㎟)</v>
          </cell>
          <cell r="E27" t="str">
            <v>개소</v>
          </cell>
          <cell r="F27">
            <v>4</v>
          </cell>
          <cell r="G27">
            <v>60289</v>
          </cell>
          <cell r="H27">
            <v>241156</v>
          </cell>
          <cell r="I27">
            <v>89238</v>
          </cell>
          <cell r="J27">
            <v>356952</v>
          </cell>
          <cell r="K27">
            <v>1068</v>
          </cell>
          <cell r="L27">
            <v>4272</v>
          </cell>
          <cell r="M27">
            <v>150595</v>
          </cell>
          <cell r="N27">
            <v>602380</v>
          </cell>
        </row>
        <row r="28">
          <cell r="A28" t="str">
            <v>40신_24A</v>
          </cell>
          <cell r="B28" t="str">
            <v>40신_24</v>
          </cell>
          <cell r="C28" t="str">
            <v>24. 접지장치 신설</v>
          </cell>
          <cell r="D28" t="str">
            <v>TEST 접지 (38 ㎟)</v>
          </cell>
          <cell r="E28" t="str">
            <v>개소</v>
          </cell>
          <cell r="F28">
            <v>1</v>
          </cell>
          <cell r="G28">
            <v>14768</v>
          </cell>
          <cell r="H28">
            <v>14768</v>
          </cell>
          <cell r="I28">
            <v>49946</v>
          </cell>
          <cell r="J28">
            <v>49946</v>
          </cell>
          <cell r="K28">
            <v>0</v>
          </cell>
          <cell r="L28">
            <v>0</v>
          </cell>
          <cell r="M28">
            <v>64714</v>
          </cell>
          <cell r="N28">
            <v>64714</v>
          </cell>
        </row>
        <row r="29">
          <cell r="A29" t="str">
            <v>40신_25A</v>
          </cell>
          <cell r="B29" t="str">
            <v>40신_25</v>
          </cell>
          <cell r="C29" t="str">
            <v>25. 접지단자반 신설</v>
          </cell>
          <cell r="D29" t="str">
            <v>5 CCT</v>
          </cell>
          <cell r="E29" t="str">
            <v>면</v>
          </cell>
          <cell r="F29">
            <v>1</v>
          </cell>
          <cell r="G29">
            <v>140000</v>
          </cell>
          <cell r="H29">
            <v>140000</v>
          </cell>
          <cell r="I29">
            <v>35244</v>
          </cell>
          <cell r="J29">
            <v>35244</v>
          </cell>
          <cell r="K29">
            <v>534</v>
          </cell>
          <cell r="L29">
            <v>534</v>
          </cell>
          <cell r="M29">
            <v>175778</v>
          </cell>
          <cell r="N29">
            <v>175778</v>
          </cell>
        </row>
        <row r="30">
          <cell r="A30" t="str">
            <v>40신_26A</v>
          </cell>
          <cell r="B30" t="str">
            <v>40신_26</v>
          </cell>
          <cell r="C30" t="str">
            <v>26. 조명기구 신설</v>
          </cell>
          <cell r="D30" t="str">
            <v>TYPE 'A' FHF 2/32W</v>
          </cell>
          <cell r="E30" t="str">
            <v>개소</v>
          </cell>
          <cell r="F30">
            <v>30</v>
          </cell>
          <cell r="G30">
            <v>72446</v>
          </cell>
          <cell r="H30">
            <v>2173380</v>
          </cell>
          <cell r="I30">
            <v>36846</v>
          </cell>
          <cell r="J30">
            <v>1105380</v>
          </cell>
          <cell r="K30">
            <v>1068</v>
          </cell>
          <cell r="L30">
            <v>32040</v>
          </cell>
          <cell r="M30">
            <v>110360</v>
          </cell>
          <cell r="N30">
            <v>3310800</v>
          </cell>
        </row>
        <row r="31">
          <cell r="A31" t="str">
            <v>40신_27A</v>
          </cell>
          <cell r="B31" t="str">
            <v>40신_27</v>
          </cell>
          <cell r="C31" t="str">
            <v>27. 조명기구 신설</v>
          </cell>
          <cell r="D31" t="str">
            <v>TYPE 'N' IL 60W</v>
          </cell>
          <cell r="E31" t="str">
            <v>개소</v>
          </cell>
          <cell r="F31">
            <v>11</v>
          </cell>
          <cell r="G31">
            <v>6580</v>
          </cell>
          <cell r="H31">
            <v>72380</v>
          </cell>
          <cell r="I31">
            <v>9612</v>
          </cell>
          <cell r="J31">
            <v>105732</v>
          </cell>
          <cell r="K31">
            <v>0</v>
          </cell>
          <cell r="L31">
            <v>0</v>
          </cell>
          <cell r="M31">
            <v>16192</v>
          </cell>
          <cell r="N31">
            <v>178112</v>
          </cell>
        </row>
        <row r="32">
          <cell r="A32" t="str">
            <v>40신_28A</v>
          </cell>
          <cell r="B32" t="str">
            <v>40신_28</v>
          </cell>
          <cell r="C32" t="str">
            <v>28. 조명기구 신설</v>
          </cell>
          <cell r="D32" t="str">
            <v>TYPE 'R' FHF 1/32W</v>
          </cell>
          <cell r="E32" t="str">
            <v>식</v>
          </cell>
          <cell r="F32">
            <v>1134</v>
          </cell>
          <cell r="G32">
            <v>0</v>
          </cell>
          <cell r="H32">
            <v>0</v>
          </cell>
          <cell r="I32">
            <v>11748</v>
          </cell>
          <cell r="J32">
            <v>13322232</v>
          </cell>
          <cell r="K32">
            <v>0</v>
          </cell>
          <cell r="L32">
            <v>0</v>
          </cell>
          <cell r="M32">
            <v>11748</v>
          </cell>
          <cell r="N32">
            <v>13322232</v>
          </cell>
          <cell r="O32" t="str">
            <v>관급</v>
          </cell>
        </row>
        <row r="33">
          <cell r="A33" t="str">
            <v>40신_29A</v>
          </cell>
          <cell r="B33" t="str">
            <v>40신_29</v>
          </cell>
          <cell r="C33" t="str">
            <v>29. 조명기구 신설</v>
          </cell>
          <cell r="D33" t="str">
            <v>TYPE 'S' MH 250W</v>
          </cell>
          <cell r="E33" t="str">
            <v>개소</v>
          </cell>
          <cell r="F33">
            <v>16</v>
          </cell>
          <cell r="G33">
            <v>98000</v>
          </cell>
          <cell r="H33">
            <v>1568000</v>
          </cell>
          <cell r="I33">
            <v>80101</v>
          </cell>
          <cell r="J33">
            <v>1281616</v>
          </cell>
          <cell r="K33">
            <v>2136</v>
          </cell>
          <cell r="L33">
            <v>34176</v>
          </cell>
          <cell r="M33">
            <v>180237</v>
          </cell>
          <cell r="N33">
            <v>2883792</v>
          </cell>
        </row>
        <row r="34">
          <cell r="A34" t="str">
            <v>40신_30A</v>
          </cell>
          <cell r="B34" t="str">
            <v>40신_30</v>
          </cell>
          <cell r="C34" t="str">
            <v>30. RACE WAY 신설</v>
          </cell>
          <cell r="D34" t="str">
            <v>70x40</v>
          </cell>
          <cell r="E34" t="str">
            <v>m</v>
          </cell>
          <cell r="F34">
            <v>3126</v>
          </cell>
          <cell r="G34">
            <v>6390</v>
          </cell>
          <cell r="H34">
            <v>19976939</v>
          </cell>
          <cell r="I34">
            <v>19406</v>
          </cell>
          <cell r="J34">
            <v>60663890</v>
          </cell>
          <cell r="K34">
            <v>576</v>
          </cell>
          <cell r="L34">
            <v>1802817</v>
          </cell>
          <cell r="M34">
            <v>26372</v>
          </cell>
          <cell r="N34">
            <v>82443646</v>
          </cell>
        </row>
        <row r="35">
          <cell r="A35" t="str">
            <v>40신_31A</v>
          </cell>
          <cell r="B35" t="str">
            <v>40신_31</v>
          </cell>
          <cell r="C35" t="str">
            <v>31. 개폐기 신설</v>
          </cell>
          <cell r="D35" t="str">
            <v>1구-15A-250V</v>
          </cell>
          <cell r="E35" t="str">
            <v>개소</v>
          </cell>
          <cell r="F35">
            <v>15</v>
          </cell>
          <cell r="G35">
            <v>2070</v>
          </cell>
          <cell r="H35">
            <v>31050</v>
          </cell>
          <cell r="I35">
            <v>3738</v>
          </cell>
          <cell r="J35">
            <v>56070</v>
          </cell>
          <cell r="K35">
            <v>0</v>
          </cell>
          <cell r="L35">
            <v>0</v>
          </cell>
          <cell r="M35">
            <v>5808</v>
          </cell>
          <cell r="N35">
            <v>87120</v>
          </cell>
        </row>
        <row r="36">
          <cell r="A36" t="str">
            <v>40신_32A</v>
          </cell>
          <cell r="B36" t="str">
            <v>40신_32</v>
          </cell>
          <cell r="C36" t="str">
            <v>32. 개폐기 신설</v>
          </cell>
          <cell r="D36" t="str">
            <v>2구-15A-250V</v>
          </cell>
          <cell r="E36" t="str">
            <v>개소</v>
          </cell>
          <cell r="F36">
            <v>6</v>
          </cell>
          <cell r="G36">
            <v>2931</v>
          </cell>
          <cell r="H36">
            <v>17586</v>
          </cell>
          <cell r="I36">
            <v>4806</v>
          </cell>
          <cell r="J36">
            <v>28836</v>
          </cell>
          <cell r="K36">
            <v>0</v>
          </cell>
          <cell r="L36">
            <v>0</v>
          </cell>
          <cell r="M36">
            <v>7737</v>
          </cell>
          <cell r="N36">
            <v>46422</v>
          </cell>
        </row>
        <row r="37">
          <cell r="A37" t="str">
            <v>40신_33A</v>
          </cell>
          <cell r="B37" t="str">
            <v>40신_33</v>
          </cell>
          <cell r="C37" t="str">
            <v>33. 콘센트 신설</v>
          </cell>
          <cell r="D37" t="str">
            <v>2P-15A-250W-1구</v>
          </cell>
          <cell r="E37" t="str">
            <v>개소</v>
          </cell>
          <cell r="F37">
            <v>4</v>
          </cell>
          <cell r="G37">
            <v>1080</v>
          </cell>
          <cell r="H37">
            <v>4320</v>
          </cell>
          <cell r="I37">
            <v>4806</v>
          </cell>
          <cell r="J37">
            <v>19224</v>
          </cell>
          <cell r="K37">
            <v>0</v>
          </cell>
          <cell r="L37">
            <v>0</v>
          </cell>
          <cell r="M37">
            <v>5886</v>
          </cell>
          <cell r="N37">
            <v>23544</v>
          </cell>
        </row>
        <row r="38">
          <cell r="A38" t="str">
            <v>40신_34A</v>
          </cell>
          <cell r="B38" t="str">
            <v>40신_34</v>
          </cell>
          <cell r="C38" t="str">
            <v>34. 콘센트 신설</v>
          </cell>
          <cell r="D38" t="str">
            <v>2P-15A-250W-1구</v>
          </cell>
          <cell r="E38" t="str">
            <v>개소</v>
          </cell>
          <cell r="F38">
            <v>234</v>
          </cell>
          <cell r="G38">
            <v>12100</v>
          </cell>
          <cell r="H38">
            <v>2831400</v>
          </cell>
          <cell r="I38">
            <v>4806</v>
          </cell>
          <cell r="J38">
            <v>1124604</v>
          </cell>
          <cell r="K38">
            <v>0</v>
          </cell>
          <cell r="L38">
            <v>0</v>
          </cell>
          <cell r="M38">
            <v>16906</v>
          </cell>
          <cell r="N38">
            <v>3956004</v>
          </cell>
        </row>
        <row r="39">
          <cell r="A39" t="str">
            <v>40신_35A</v>
          </cell>
          <cell r="B39" t="str">
            <v>40신_35</v>
          </cell>
          <cell r="C39" t="str">
            <v>35. 콘센트 신설</v>
          </cell>
          <cell r="D39" t="str">
            <v>2P-15A-250W-2구</v>
          </cell>
          <cell r="E39" t="str">
            <v>개소</v>
          </cell>
          <cell r="F39">
            <v>32</v>
          </cell>
          <cell r="G39">
            <v>1364</v>
          </cell>
          <cell r="H39">
            <v>43648</v>
          </cell>
          <cell r="I39">
            <v>4806</v>
          </cell>
          <cell r="J39">
            <v>153792</v>
          </cell>
          <cell r="K39">
            <v>0</v>
          </cell>
          <cell r="L39">
            <v>0</v>
          </cell>
          <cell r="M39">
            <v>6170</v>
          </cell>
          <cell r="N39">
            <v>197440</v>
          </cell>
        </row>
        <row r="40">
          <cell r="A40" t="str">
            <v>40신_36A</v>
          </cell>
          <cell r="B40" t="str">
            <v>40신_36</v>
          </cell>
          <cell r="C40" t="str">
            <v>36. 옥내 배관 배선</v>
          </cell>
          <cell r="D40" t="str">
            <v>각  종</v>
          </cell>
          <cell r="E40" t="str">
            <v>m</v>
          </cell>
          <cell r="F40">
            <v>1</v>
          </cell>
          <cell r="G40">
            <v>18132313</v>
          </cell>
          <cell r="H40">
            <v>18132313</v>
          </cell>
          <cell r="I40">
            <v>59513812</v>
          </cell>
          <cell r="J40">
            <v>59513812</v>
          </cell>
          <cell r="K40">
            <v>1785195</v>
          </cell>
          <cell r="L40">
            <v>1785195</v>
          </cell>
          <cell r="M40">
            <v>79431320</v>
          </cell>
          <cell r="N40">
            <v>79431320</v>
          </cell>
        </row>
        <row r="41">
          <cell r="A41" t="str">
            <v>40신_37A</v>
          </cell>
          <cell r="B41" t="str">
            <v>40신_37</v>
          </cell>
          <cell r="C41" t="str">
            <v>37. 케이블 신설</v>
          </cell>
          <cell r="D41" t="str">
            <v>CV 22㎟/1C외 각종</v>
          </cell>
          <cell r="E41" t="str">
            <v>m</v>
          </cell>
          <cell r="F41">
            <v>14895</v>
          </cell>
          <cell r="G41">
            <v>1112</v>
          </cell>
          <cell r="H41">
            <v>16574374</v>
          </cell>
          <cell r="I41">
            <v>1768</v>
          </cell>
          <cell r="J41">
            <v>26339447</v>
          </cell>
          <cell r="K41">
            <v>53</v>
          </cell>
          <cell r="L41">
            <v>790000</v>
          </cell>
          <cell r="M41">
            <v>2933</v>
          </cell>
          <cell r="N41">
            <v>43703821</v>
          </cell>
        </row>
        <row r="42">
          <cell r="A42" t="str">
            <v>40신_38A</v>
          </cell>
          <cell r="B42" t="str">
            <v>40신_38</v>
          </cell>
          <cell r="C42" t="str">
            <v>38. 케이블 DUCT 신설</v>
          </cell>
          <cell r="D42" t="str">
            <v>W600xH200</v>
          </cell>
          <cell r="E42" t="str">
            <v>m</v>
          </cell>
          <cell r="F42">
            <v>6</v>
          </cell>
          <cell r="G42">
            <v>54241</v>
          </cell>
          <cell r="H42">
            <v>325448</v>
          </cell>
          <cell r="I42">
            <v>107157</v>
          </cell>
          <cell r="J42">
            <v>642947</v>
          </cell>
          <cell r="K42">
            <v>3026</v>
          </cell>
          <cell r="L42">
            <v>18156</v>
          </cell>
          <cell r="M42">
            <v>164424</v>
          </cell>
          <cell r="N42">
            <v>986551</v>
          </cell>
        </row>
        <row r="43">
          <cell r="A43" t="str">
            <v>40신_39A</v>
          </cell>
          <cell r="B43" t="str">
            <v>40신_39</v>
          </cell>
          <cell r="C43" t="str">
            <v>39. 케이블 TRAY 신설</v>
          </cell>
          <cell r="D43" t="str">
            <v>300Wx100Hx1.2t</v>
          </cell>
          <cell r="E43" t="str">
            <v>m</v>
          </cell>
          <cell r="F43">
            <v>425</v>
          </cell>
          <cell r="G43">
            <v>23385</v>
          </cell>
          <cell r="H43">
            <v>9939015</v>
          </cell>
          <cell r="I43">
            <v>18401</v>
          </cell>
          <cell r="J43">
            <v>7820711</v>
          </cell>
          <cell r="K43">
            <v>547</v>
          </cell>
          <cell r="L43">
            <v>232828</v>
          </cell>
          <cell r="M43">
            <v>42333</v>
          </cell>
          <cell r="N43">
            <v>17992554</v>
          </cell>
        </row>
        <row r="44">
          <cell r="A44" t="str">
            <v>40신_40A</v>
          </cell>
          <cell r="B44" t="str">
            <v>40신_40</v>
          </cell>
          <cell r="C44" t="str">
            <v>40. 케이블 TRAY 신설</v>
          </cell>
          <cell r="D44" t="str">
            <v>600Wx100Hx1.2t</v>
          </cell>
          <cell r="E44" t="str">
            <v>m</v>
          </cell>
          <cell r="F44">
            <v>390</v>
          </cell>
          <cell r="G44">
            <v>34081</v>
          </cell>
          <cell r="H44">
            <v>13291785</v>
          </cell>
          <cell r="I44">
            <v>33473</v>
          </cell>
          <cell r="J44">
            <v>13054543</v>
          </cell>
          <cell r="K44">
            <v>999</v>
          </cell>
          <cell r="L44">
            <v>389827</v>
          </cell>
          <cell r="M44">
            <v>26736155</v>
          </cell>
          <cell r="N44">
            <v>26736155</v>
          </cell>
        </row>
        <row r="45">
          <cell r="A45" t="str">
            <v>40신_41A</v>
          </cell>
          <cell r="B45" t="str">
            <v>40신_41</v>
          </cell>
          <cell r="C45" t="str">
            <v>41. 옥외변대기초 신설</v>
          </cell>
          <cell r="D45" t="str">
            <v>15mx5.1mx0.5m</v>
          </cell>
          <cell r="E45" t="str">
            <v>개소</v>
          </cell>
          <cell r="F45">
            <v>1</v>
          </cell>
          <cell r="G45">
            <v>2113233</v>
          </cell>
          <cell r="H45">
            <v>2113233</v>
          </cell>
          <cell r="I45">
            <v>1170989</v>
          </cell>
          <cell r="J45">
            <v>1170989</v>
          </cell>
          <cell r="K45">
            <v>25384</v>
          </cell>
          <cell r="L45">
            <v>25384</v>
          </cell>
          <cell r="M45">
            <v>3309606</v>
          </cell>
          <cell r="N45">
            <v>3309606</v>
          </cell>
        </row>
        <row r="46">
          <cell r="A46" t="str">
            <v>40신_42A</v>
          </cell>
          <cell r="B46" t="str">
            <v>40신_42</v>
          </cell>
          <cell r="C46" t="str">
            <v>42. 휀스 신설</v>
          </cell>
          <cell r="D46" t="str">
            <v>경간:2m, 높이:1.8m</v>
          </cell>
          <cell r="E46" t="str">
            <v>경간</v>
          </cell>
          <cell r="F46">
            <v>11</v>
          </cell>
          <cell r="G46">
            <v>55176</v>
          </cell>
          <cell r="H46">
            <v>606936</v>
          </cell>
          <cell r="I46">
            <v>63997</v>
          </cell>
          <cell r="J46">
            <v>703967</v>
          </cell>
          <cell r="K46">
            <v>1055</v>
          </cell>
          <cell r="L46">
            <v>11605</v>
          </cell>
          <cell r="M46">
            <v>120228</v>
          </cell>
          <cell r="N46">
            <v>1322508</v>
          </cell>
        </row>
        <row r="47">
          <cell r="A47" t="str">
            <v>40신_43A</v>
          </cell>
          <cell r="B47" t="str">
            <v>40신_43</v>
          </cell>
          <cell r="C47" t="str">
            <v>43. 조명제어 설비 신설</v>
          </cell>
          <cell r="D47" t="str">
            <v>분전반용(LS-A~LS-E)</v>
          </cell>
          <cell r="E47" t="str">
            <v>면</v>
          </cell>
          <cell r="F47">
            <v>5</v>
          </cell>
          <cell r="G47">
            <v>1318600</v>
          </cell>
          <cell r="H47">
            <v>6593000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1318600</v>
          </cell>
          <cell r="N47">
            <v>6593000</v>
          </cell>
        </row>
        <row r="48">
          <cell r="A48" t="str">
            <v>40신_44A</v>
          </cell>
          <cell r="B48" t="str">
            <v>40신_44</v>
          </cell>
          <cell r="C48" t="str">
            <v>44. 조명제어 설비 신설</v>
          </cell>
          <cell r="D48" t="str">
            <v>모 장치(LCP-M)</v>
          </cell>
          <cell r="E48" t="str">
            <v>면</v>
          </cell>
          <cell r="F48">
            <v>1</v>
          </cell>
          <cell r="G48">
            <v>2109000</v>
          </cell>
          <cell r="H48">
            <v>2109000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2109000</v>
          </cell>
          <cell r="N48">
            <v>2109000</v>
          </cell>
        </row>
        <row r="49">
          <cell r="A49" t="str">
            <v>40신_45A</v>
          </cell>
          <cell r="B49" t="str">
            <v>40신_45</v>
          </cell>
          <cell r="C49" t="str">
            <v>45. 조명제어 설비 신설</v>
          </cell>
          <cell r="D49" t="str">
            <v>모 장치(LCP-M1)</v>
          </cell>
          <cell r="E49" t="str">
            <v>면</v>
          </cell>
          <cell r="F49">
            <v>1</v>
          </cell>
          <cell r="G49">
            <v>1104000</v>
          </cell>
          <cell r="H49">
            <v>1104000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1104000</v>
          </cell>
          <cell r="N49">
            <v>1104000</v>
          </cell>
        </row>
        <row r="50">
          <cell r="A50" t="str">
            <v>40신_46A</v>
          </cell>
          <cell r="B50" t="str">
            <v>40신_46</v>
          </cell>
          <cell r="C50" t="str">
            <v>43. 조명제어 설비 신설</v>
          </cell>
          <cell r="D50" t="str">
            <v>SETTING UNIT외 각종</v>
          </cell>
          <cell r="E50" t="str">
            <v>식</v>
          </cell>
          <cell r="F50">
            <v>1</v>
          </cell>
          <cell r="G50">
            <v>775000</v>
          </cell>
          <cell r="H50">
            <v>775000</v>
          </cell>
          <cell r="I50">
            <v>1000000</v>
          </cell>
          <cell r="J50">
            <v>1000000</v>
          </cell>
          <cell r="K50">
            <v>0</v>
          </cell>
          <cell r="L50">
            <v>0</v>
          </cell>
          <cell r="M50">
            <v>1775000</v>
          </cell>
          <cell r="N50">
            <v>1775000</v>
          </cell>
        </row>
        <row r="53">
          <cell r="C53" t="str">
            <v>합   계</v>
          </cell>
          <cell r="F53">
            <v>0</v>
          </cell>
          <cell r="H53">
            <v>121169807</v>
          </cell>
          <cell r="J53">
            <v>200568849</v>
          </cell>
          <cell r="L53">
            <v>5416766</v>
          </cell>
          <cell r="N53">
            <v>327155422</v>
          </cell>
        </row>
      </sheetData>
      <sheetData sheetId="1"/>
      <sheetData sheetId="2"/>
      <sheetData sheetId="3"/>
      <sheetData sheetId="4">
        <row r="4">
          <cell r="A4" t="str">
            <v>강제전선관ST 16C</v>
          </cell>
          <cell r="B4" t="str">
            <v>강제전선관</v>
          </cell>
          <cell r="C4" t="str">
            <v>ST 16C</v>
          </cell>
          <cell r="D4" t="str">
            <v>m</v>
          </cell>
          <cell r="G4">
            <v>172.5</v>
          </cell>
          <cell r="H4">
            <v>285.5</v>
          </cell>
          <cell r="J4">
            <v>458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503</v>
          </cell>
          <cell r="O4" t="str">
            <v>전품1-6</v>
          </cell>
        </row>
        <row r="5">
          <cell r="A5" t="str">
            <v>강제전선관ST 22C</v>
          </cell>
          <cell r="B5" t="str">
            <v>강제전선관</v>
          </cell>
          <cell r="C5" t="str">
            <v>ST 22C</v>
          </cell>
          <cell r="D5" t="str">
            <v>m</v>
          </cell>
          <cell r="G5">
            <v>29.5</v>
          </cell>
          <cell r="H5">
            <v>37</v>
          </cell>
          <cell r="J5">
            <v>66.5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73</v>
          </cell>
          <cell r="O5" t="str">
            <v>전품1-6</v>
          </cell>
        </row>
        <row r="6">
          <cell r="A6" t="str">
            <v>강제전선관ST 28C</v>
          </cell>
          <cell r="B6" t="str">
            <v>강제전선관</v>
          </cell>
          <cell r="C6" t="str">
            <v>ST 28C</v>
          </cell>
          <cell r="D6" t="str">
            <v>m</v>
          </cell>
          <cell r="G6">
            <v>72</v>
          </cell>
          <cell r="H6">
            <v>2196</v>
          </cell>
          <cell r="J6">
            <v>2268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2494</v>
          </cell>
          <cell r="O6" t="str">
            <v>전품1-6</v>
          </cell>
        </row>
        <row r="7">
          <cell r="A7" t="str">
            <v>강제전선관ST 36C</v>
          </cell>
          <cell r="B7" t="str">
            <v>강제전선관</v>
          </cell>
          <cell r="C7" t="str">
            <v>ST 36C</v>
          </cell>
          <cell r="D7" t="str">
            <v>m</v>
          </cell>
          <cell r="F7">
            <v>20</v>
          </cell>
          <cell r="H7">
            <v>132</v>
          </cell>
          <cell r="J7">
            <v>152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167</v>
          </cell>
          <cell r="O7" t="str">
            <v>전품1-6</v>
          </cell>
        </row>
        <row r="8">
          <cell r="A8" t="str">
            <v>강제전선관ST 42C</v>
          </cell>
          <cell r="B8" t="str">
            <v>강제전선관</v>
          </cell>
          <cell r="C8" t="str">
            <v>ST 42C</v>
          </cell>
          <cell r="D8" t="str">
            <v>m</v>
          </cell>
          <cell r="F8">
            <v>20</v>
          </cell>
          <cell r="H8">
            <v>144</v>
          </cell>
          <cell r="J8">
            <v>164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180</v>
          </cell>
          <cell r="O8" t="str">
            <v>전품1-6</v>
          </cell>
        </row>
        <row r="9">
          <cell r="A9" t="str">
            <v>강제전선관ST 54C</v>
          </cell>
          <cell r="B9" t="str">
            <v>강제전선관</v>
          </cell>
          <cell r="C9" t="str">
            <v>ST 54C</v>
          </cell>
          <cell r="D9" t="str">
            <v>m</v>
          </cell>
          <cell r="F9">
            <v>52</v>
          </cell>
          <cell r="H9">
            <v>432</v>
          </cell>
          <cell r="J9">
            <v>484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532</v>
          </cell>
          <cell r="O9" t="str">
            <v>전품1-6</v>
          </cell>
        </row>
        <row r="10">
          <cell r="A10" t="str">
            <v>강제전선관ST 70C</v>
          </cell>
          <cell r="B10" t="str">
            <v>강제전선관</v>
          </cell>
          <cell r="C10" t="str">
            <v>ST 70C</v>
          </cell>
          <cell r="D10" t="str">
            <v>m</v>
          </cell>
          <cell r="F10">
            <v>12</v>
          </cell>
          <cell r="J10">
            <v>12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13</v>
          </cell>
          <cell r="O10" t="str">
            <v>전품1-6</v>
          </cell>
        </row>
        <row r="11">
          <cell r="A11" t="str">
            <v>강제전선관ST 82C</v>
          </cell>
          <cell r="B11" t="str">
            <v>강제전선관</v>
          </cell>
          <cell r="C11" t="str">
            <v>ST 82C</v>
          </cell>
          <cell r="D11" t="str">
            <v>m</v>
          </cell>
          <cell r="F11">
            <v>4</v>
          </cell>
          <cell r="J11">
            <v>4</v>
          </cell>
          <cell r="K11" t="str">
            <v>x</v>
          </cell>
          <cell r="L11">
            <v>1.1000000000000001</v>
          </cell>
          <cell r="M11" t="str">
            <v>=</v>
          </cell>
          <cell r="N11">
            <v>4</v>
          </cell>
          <cell r="O11" t="str">
            <v>전품1-6</v>
          </cell>
        </row>
        <row r="12">
          <cell r="A12" t="str">
            <v>강제전선관ST 104C</v>
          </cell>
          <cell r="B12" t="str">
            <v>강제전선관</v>
          </cell>
          <cell r="C12" t="str">
            <v>ST 104C</v>
          </cell>
          <cell r="D12" t="str">
            <v>m</v>
          </cell>
          <cell r="F12">
            <v>4</v>
          </cell>
          <cell r="J12">
            <v>4</v>
          </cell>
          <cell r="K12" t="str">
            <v>x</v>
          </cell>
          <cell r="L12">
            <v>1.1000000000000001</v>
          </cell>
          <cell r="M12" t="str">
            <v>=</v>
          </cell>
          <cell r="N12">
            <v>4</v>
          </cell>
          <cell r="O12" t="str">
            <v>전품1-6</v>
          </cell>
        </row>
        <row r="13">
          <cell r="A13" t="str">
            <v>경질비닐전선관HI-PVC 22C</v>
          </cell>
          <cell r="B13" t="str">
            <v>경질비닐전선관</v>
          </cell>
          <cell r="C13" t="str">
            <v>HI-PVC 22C</v>
          </cell>
          <cell r="D13" t="str">
            <v>m</v>
          </cell>
          <cell r="E13">
            <v>50</v>
          </cell>
          <cell r="J13">
            <v>50</v>
          </cell>
          <cell r="K13" t="str">
            <v>x</v>
          </cell>
          <cell r="L13">
            <v>1.1000000000000001</v>
          </cell>
          <cell r="M13" t="str">
            <v>=</v>
          </cell>
          <cell r="N13">
            <v>55</v>
          </cell>
          <cell r="O13" t="str">
            <v>전품1-6</v>
          </cell>
        </row>
        <row r="14">
          <cell r="A14" t="str">
            <v>경질비닐전선관HI-PVC 36C</v>
          </cell>
          <cell r="B14" t="str">
            <v>경질비닐전선관</v>
          </cell>
          <cell r="C14" t="str">
            <v>HI-PVC 36C</v>
          </cell>
          <cell r="D14" t="str">
            <v>m</v>
          </cell>
          <cell r="E14">
            <v>150</v>
          </cell>
          <cell r="J14">
            <v>150</v>
          </cell>
          <cell r="K14" t="str">
            <v>x</v>
          </cell>
          <cell r="L14">
            <v>1.1000000000000001</v>
          </cell>
          <cell r="M14" t="str">
            <v>=</v>
          </cell>
          <cell r="N14">
            <v>165</v>
          </cell>
          <cell r="O14" t="str">
            <v>전품1-6</v>
          </cell>
        </row>
        <row r="15">
          <cell r="A15" t="str">
            <v>플랙시블 전선관고장력방수  28C</v>
          </cell>
          <cell r="B15" t="str">
            <v>플랙시블 전선관</v>
          </cell>
          <cell r="C15" t="str">
            <v>고장력방수  28C</v>
          </cell>
          <cell r="D15" t="str">
            <v>m</v>
          </cell>
          <cell r="H15">
            <v>317</v>
          </cell>
          <cell r="J15">
            <v>317</v>
          </cell>
          <cell r="K15" t="str">
            <v>x</v>
          </cell>
          <cell r="L15">
            <v>1.1000000000000001</v>
          </cell>
          <cell r="M15" t="str">
            <v>=</v>
          </cell>
          <cell r="N15">
            <v>348</v>
          </cell>
          <cell r="O15" t="str">
            <v>전품1-6</v>
          </cell>
        </row>
        <row r="16">
          <cell r="A16" t="str">
            <v>노말 밴드ST  36C</v>
          </cell>
          <cell r="B16" t="str">
            <v>노말 밴드</v>
          </cell>
          <cell r="C16" t="str">
            <v>ST  36C</v>
          </cell>
          <cell r="D16" t="str">
            <v>m</v>
          </cell>
          <cell r="F16">
            <v>6</v>
          </cell>
          <cell r="H16">
            <v>6</v>
          </cell>
          <cell r="J16">
            <v>12</v>
          </cell>
          <cell r="K16" t="str">
            <v>x</v>
          </cell>
          <cell r="L16">
            <v>1</v>
          </cell>
          <cell r="M16" t="str">
            <v>=</v>
          </cell>
          <cell r="N16">
            <v>12</v>
          </cell>
          <cell r="O16" t="str">
            <v>전품1-6</v>
          </cell>
        </row>
        <row r="17">
          <cell r="A17" t="str">
            <v>노말 밴드ST  42C</v>
          </cell>
          <cell r="B17" t="str">
            <v>노말 밴드</v>
          </cell>
          <cell r="C17" t="str">
            <v>ST  42C</v>
          </cell>
          <cell r="D17" t="str">
            <v>m</v>
          </cell>
          <cell r="F17">
            <v>5</v>
          </cell>
          <cell r="H17">
            <v>24</v>
          </cell>
          <cell r="J17">
            <v>29</v>
          </cell>
          <cell r="K17" t="str">
            <v>x</v>
          </cell>
          <cell r="L17">
            <v>1</v>
          </cell>
          <cell r="M17" t="str">
            <v>=</v>
          </cell>
          <cell r="N17">
            <v>29</v>
          </cell>
          <cell r="O17" t="str">
            <v>전품1-6</v>
          </cell>
        </row>
        <row r="18">
          <cell r="A18" t="str">
            <v>노말 밴드ST  54C</v>
          </cell>
          <cell r="B18" t="str">
            <v>노말 밴드</v>
          </cell>
          <cell r="C18" t="str">
            <v>ST  54C</v>
          </cell>
          <cell r="D18" t="str">
            <v>m</v>
          </cell>
          <cell r="F18">
            <v>7</v>
          </cell>
          <cell r="H18">
            <v>32</v>
          </cell>
          <cell r="J18">
            <v>39</v>
          </cell>
          <cell r="K18" t="str">
            <v>x</v>
          </cell>
          <cell r="L18">
            <v>1</v>
          </cell>
          <cell r="M18" t="str">
            <v>=</v>
          </cell>
          <cell r="N18">
            <v>39</v>
          </cell>
          <cell r="O18" t="str">
            <v>전품1-6</v>
          </cell>
        </row>
        <row r="19">
          <cell r="A19" t="str">
            <v>노말 밴드ST  70C</v>
          </cell>
          <cell r="B19" t="str">
            <v>노말 밴드</v>
          </cell>
          <cell r="C19" t="str">
            <v>ST  70C</v>
          </cell>
          <cell r="D19" t="str">
            <v>m</v>
          </cell>
          <cell r="F19">
            <v>6</v>
          </cell>
          <cell r="J19">
            <v>6</v>
          </cell>
          <cell r="K19" t="str">
            <v>x</v>
          </cell>
          <cell r="L19">
            <v>1</v>
          </cell>
          <cell r="M19" t="str">
            <v>=</v>
          </cell>
          <cell r="N19">
            <v>6</v>
          </cell>
          <cell r="O19" t="str">
            <v>전품1-6</v>
          </cell>
        </row>
        <row r="20">
          <cell r="A20" t="str">
            <v>노말 밴드ST  82C</v>
          </cell>
          <cell r="B20" t="str">
            <v>노말 밴드</v>
          </cell>
          <cell r="C20" t="str">
            <v>ST  82C</v>
          </cell>
          <cell r="D20" t="str">
            <v>m</v>
          </cell>
          <cell r="F20">
            <v>1</v>
          </cell>
          <cell r="J20">
            <v>1</v>
          </cell>
          <cell r="K20" t="str">
            <v>x</v>
          </cell>
          <cell r="L20">
            <v>1</v>
          </cell>
          <cell r="M20" t="str">
            <v>=</v>
          </cell>
          <cell r="N20">
            <v>1</v>
          </cell>
          <cell r="O20" t="str">
            <v>전품1-6</v>
          </cell>
        </row>
        <row r="21">
          <cell r="A21" t="str">
            <v>노말 밴드ST  104C</v>
          </cell>
          <cell r="B21" t="str">
            <v>노말 밴드</v>
          </cell>
          <cell r="C21" t="str">
            <v>ST  104C</v>
          </cell>
          <cell r="D21" t="str">
            <v>m</v>
          </cell>
          <cell r="F21">
            <v>1</v>
          </cell>
          <cell r="J21">
            <v>1</v>
          </cell>
          <cell r="K21" t="str">
            <v>x</v>
          </cell>
          <cell r="L21">
            <v>1</v>
          </cell>
          <cell r="M21" t="str">
            <v>=</v>
          </cell>
          <cell r="N21">
            <v>1</v>
          </cell>
          <cell r="O21" t="str">
            <v>전품1-6</v>
          </cell>
        </row>
        <row r="22">
          <cell r="A22" t="str">
            <v>전선관지지금구1개용 16C</v>
          </cell>
          <cell r="B22" t="str">
            <v>전선관지지금구</v>
          </cell>
          <cell r="C22" t="str">
            <v>1개용 16C</v>
          </cell>
          <cell r="D22" t="str">
            <v>개소</v>
          </cell>
          <cell r="G22">
            <v>166</v>
          </cell>
          <cell r="H22">
            <v>190.33333333333334</v>
          </cell>
          <cell r="J22">
            <v>356.33333333333337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391</v>
          </cell>
          <cell r="O22" t="str">
            <v>전품1-6</v>
          </cell>
        </row>
        <row r="23">
          <cell r="A23" t="str">
            <v>전선관지지금구1개용 22C</v>
          </cell>
          <cell r="B23" t="str">
            <v>전선관지지금구</v>
          </cell>
          <cell r="C23" t="str">
            <v>1개용 22C</v>
          </cell>
          <cell r="D23" t="str">
            <v>개소</v>
          </cell>
          <cell r="G23">
            <v>57</v>
          </cell>
          <cell r="J23">
            <v>57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62</v>
          </cell>
          <cell r="O23" t="str">
            <v>전품1-6</v>
          </cell>
        </row>
        <row r="24">
          <cell r="A24" t="str">
            <v>전선관지지금구1개용 28C</v>
          </cell>
          <cell r="B24" t="str">
            <v>전선관지지금구</v>
          </cell>
          <cell r="C24" t="str">
            <v>1개용 28C</v>
          </cell>
          <cell r="D24" t="str">
            <v>개소</v>
          </cell>
          <cell r="G24">
            <v>48</v>
          </cell>
          <cell r="H24">
            <v>1332</v>
          </cell>
          <cell r="J24">
            <v>1380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1518</v>
          </cell>
          <cell r="O24" t="str">
            <v>전품1-6</v>
          </cell>
        </row>
        <row r="25">
          <cell r="A25" t="str">
            <v>전선관지지금구1개용 36C</v>
          </cell>
          <cell r="B25" t="str">
            <v>전선관지지금구</v>
          </cell>
          <cell r="C25" t="str">
            <v>1개용 36C</v>
          </cell>
          <cell r="D25" t="str">
            <v>개소</v>
          </cell>
          <cell r="F25">
            <v>10</v>
          </cell>
          <cell r="H25">
            <v>56</v>
          </cell>
          <cell r="J25">
            <v>66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72</v>
          </cell>
          <cell r="O25" t="str">
            <v>전품1-6</v>
          </cell>
        </row>
        <row r="26">
          <cell r="A26" t="str">
            <v>전선관지지금구1개용 42C</v>
          </cell>
          <cell r="B26" t="str">
            <v>전선관지지금구</v>
          </cell>
          <cell r="C26" t="str">
            <v>1개용 42C</v>
          </cell>
          <cell r="D26" t="str">
            <v>개소</v>
          </cell>
          <cell r="F26">
            <v>10</v>
          </cell>
          <cell r="H26">
            <v>72</v>
          </cell>
          <cell r="J26">
            <v>82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90</v>
          </cell>
          <cell r="O26" t="str">
            <v>전품1-6</v>
          </cell>
        </row>
        <row r="27">
          <cell r="A27" t="str">
            <v>전선관지지금구1개용 54C</v>
          </cell>
          <cell r="B27" t="str">
            <v>전선관지지금구</v>
          </cell>
          <cell r="C27" t="str">
            <v>1개용 54C</v>
          </cell>
          <cell r="D27" t="str">
            <v>개소</v>
          </cell>
          <cell r="F27">
            <v>10</v>
          </cell>
          <cell r="H27">
            <v>216</v>
          </cell>
          <cell r="J27">
            <v>226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248</v>
          </cell>
          <cell r="O27" t="str">
            <v>전품1-6</v>
          </cell>
        </row>
        <row r="28">
          <cell r="A28" t="str">
            <v>전선관지지금구1개용 70C</v>
          </cell>
          <cell r="B28" t="str">
            <v>전선관지지금구</v>
          </cell>
          <cell r="C28" t="str">
            <v>1개용 70C</v>
          </cell>
          <cell r="D28" t="str">
            <v>개소</v>
          </cell>
          <cell r="F28">
            <v>6</v>
          </cell>
          <cell r="J28">
            <v>6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6</v>
          </cell>
          <cell r="O28" t="str">
            <v>전품1-6</v>
          </cell>
        </row>
        <row r="29">
          <cell r="A29" t="str">
            <v>전선관지지금구1개용 82C</v>
          </cell>
          <cell r="B29" t="str">
            <v>전선관지지금구</v>
          </cell>
          <cell r="C29" t="str">
            <v>1개용 82C</v>
          </cell>
          <cell r="D29" t="str">
            <v>개소</v>
          </cell>
          <cell r="F29">
            <v>2</v>
          </cell>
          <cell r="J29">
            <v>2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2</v>
          </cell>
          <cell r="O29" t="str">
            <v>전품1-6</v>
          </cell>
        </row>
        <row r="30">
          <cell r="A30" t="str">
            <v>전선관지지금구1개용 104C</v>
          </cell>
          <cell r="B30" t="str">
            <v>전선관지지금구</v>
          </cell>
          <cell r="C30" t="str">
            <v>1개용 104C</v>
          </cell>
          <cell r="D30" t="str">
            <v>개소</v>
          </cell>
          <cell r="F30">
            <v>2</v>
          </cell>
          <cell r="J30">
            <v>2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2</v>
          </cell>
          <cell r="O30" t="str">
            <v>전품1-6</v>
          </cell>
        </row>
        <row r="31">
          <cell r="A31" t="str">
            <v>새들28C</v>
          </cell>
          <cell r="B31" t="str">
            <v>새들</v>
          </cell>
          <cell r="C31" t="str">
            <v>28C</v>
          </cell>
          <cell r="D31" t="str">
            <v>EA</v>
          </cell>
          <cell r="H31">
            <v>936</v>
          </cell>
          <cell r="J31">
            <v>936</v>
          </cell>
          <cell r="K31" t="str">
            <v>x</v>
          </cell>
          <cell r="L31">
            <v>1.1000000000000001</v>
          </cell>
          <cell r="M31" t="str">
            <v>=</v>
          </cell>
          <cell r="N31">
            <v>1029</v>
          </cell>
          <cell r="O31" t="str">
            <v>전품1-6</v>
          </cell>
        </row>
        <row r="32">
          <cell r="A32" t="str">
            <v>케 이 블600V CV 5.5㎟/1C</v>
          </cell>
          <cell r="B32" t="str">
            <v>케 이 블</v>
          </cell>
          <cell r="C32" t="str">
            <v>600V CV 5.5㎟/1C</v>
          </cell>
          <cell r="D32" t="str">
            <v>m</v>
          </cell>
          <cell r="G32">
            <v>234</v>
          </cell>
          <cell r="H32">
            <v>5010</v>
          </cell>
          <cell r="J32">
            <v>5244</v>
          </cell>
          <cell r="K32" t="str">
            <v>x</v>
          </cell>
          <cell r="L32">
            <v>1.05</v>
          </cell>
          <cell r="M32" t="str">
            <v>=</v>
          </cell>
          <cell r="N32">
            <v>5506</v>
          </cell>
          <cell r="O32" t="str">
            <v>전품1-6</v>
          </cell>
        </row>
        <row r="33">
          <cell r="A33" t="str">
            <v>케 이 블600V CV 14㎟/1C</v>
          </cell>
          <cell r="B33" t="str">
            <v>케 이 블</v>
          </cell>
          <cell r="C33" t="str">
            <v>600V CV 14㎟/1C</v>
          </cell>
          <cell r="D33" t="str">
            <v>m</v>
          </cell>
          <cell r="F33">
            <v>1600</v>
          </cell>
          <cell r="J33">
            <v>1600</v>
          </cell>
          <cell r="K33" t="str">
            <v>x</v>
          </cell>
          <cell r="L33">
            <v>1.05</v>
          </cell>
          <cell r="M33" t="str">
            <v>=</v>
          </cell>
          <cell r="N33">
            <v>1680</v>
          </cell>
          <cell r="O33" t="str">
            <v>전품1-6</v>
          </cell>
        </row>
        <row r="34">
          <cell r="A34" t="str">
            <v>케 이 블600V CV 22㎟/1C</v>
          </cell>
          <cell r="B34" t="str">
            <v>케 이 블</v>
          </cell>
          <cell r="C34" t="str">
            <v>600V CV 22㎟/1C</v>
          </cell>
          <cell r="D34" t="str">
            <v>m</v>
          </cell>
          <cell r="F34">
            <v>4060</v>
          </cell>
          <cell r="J34">
            <v>4060</v>
          </cell>
          <cell r="K34" t="str">
            <v>x</v>
          </cell>
          <cell r="L34">
            <v>1.05</v>
          </cell>
          <cell r="M34" t="str">
            <v>=</v>
          </cell>
          <cell r="N34">
            <v>4263</v>
          </cell>
          <cell r="O34" t="str">
            <v>전품1-6</v>
          </cell>
        </row>
        <row r="35">
          <cell r="A35" t="str">
            <v>케 이 블600V CV 38㎟/1C</v>
          </cell>
          <cell r="B35" t="str">
            <v>케 이 블</v>
          </cell>
          <cell r="C35" t="str">
            <v>600V CV 38㎟/1C</v>
          </cell>
          <cell r="D35" t="str">
            <v>m</v>
          </cell>
          <cell r="F35">
            <v>680</v>
          </cell>
          <cell r="H35">
            <v>1152</v>
          </cell>
          <cell r="J35">
            <v>1832</v>
          </cell>
          <cell r="K35" t="str">
            <v>x</v>
          </cell>
          <cell r="L35">
            <v>1.05</v>
          </cell>
          <cell r="M35" t="str">
            <v>=</v>
          </cell>
          <cell r="N35">
            <v>1923</v>
          </cell>
          <cell r="O35" t="str">
            <v>전품1-6</v>
          </cell>
        </row>
        <row r="36">
          <cell r="A36" t="str">
            <v>케 이 블600V CV 100㎟/1C</v>
          </cell>
          <cell r="B36" t="str">
            <v>케 이 블</v>
          </cell>
          <cell r="C36" t="str">
            <v>600V CV 100㎟/1C</v>
          </cell>
          <cell r="D36" t="str">
            <v>m</v>
          </cell>
          <cell r="F36">
            <v>310</v>
          </cell>
          <cell r="J36">
            <v>310</v>
          </cell>
          <cell r="K36" t="str">
            <v>x</v>
          </cell>
          <cell r="L36">
            <v>1.05</v>
          </cell>
          <cell r="M36" t="str">
            <v>=</v>
          </cell>
          <cell r="N36">
            <v>325</v>
          </cell>
          <cell r="O36" t="str">
            <v>전품1-6</v>
          </cell>
        </row>
        <row r="37">
          <cell r="A37" t="str">
            <v>케 이 블600V CV 150㎟/1C</v>
          </cell>
          <cell r="B37" t="str">
            <v>케 이 블</v>
          </cell>
          <cell r="C37" t="str">
            <v>600V CV 150㎟/1C</v>
          </cell>
          <cell r="D37" t="str">
            <v>m</v>
          </cell>
          <cell r="E37">
            <v>84</v>
          </cell>
          <cell r="F37">
            <v>360</v>
          </cell>
          <cell r="J37">
            <v>444</v>
          </cell>
          <cell r="K37" t="str">
            <v>x</v>
          </cell>
          <cell r="L37">
            <v>1.05</v>
          </cell>
          <cell r="M37" t="str">
            <v>=</v>
          </cell>
          <cell r="N37">
            <v>466</v>
          </cell>
          <cell r="O37" t="str">
            <v>전품1-6</v>
          </cell>
        </row>
        <row r="38">
          <cell r="A38" t="str">
            <v>케 이 블600V CV 200㎟/1C</v>
          </cell>
          <cell r="B38" t="str">
            <v>케 이 블</v>
          </cell>
          <cell r="C38" t="str">
            <v>600V CV 200㎟/1C</v>
          </cell>
          <cell r="D38" t="str">
            <v>m</v>
          </cell>
          <cell r="E38">
            <v>53</v>
          </cell>
          <cell r="F38">
            <v>285</v>
          </cell>
          <cell r="J38">
            <v>338</v>
          </cell>
          <cell r="K38" t="str">
            <v>x</v>
          </cell>
          <cell r="L38">
            <v>1.05</v>
          </cell>
          <cell r="M38" t="str">
            <v>=</v>
          </cell>
          <cell r="N38">
            <v>354</v>
          </cell>
          <cell r="O38" t="str">
            <v>전품1-6</v>
          </cell>
        </row>
        <row r="39">
          <cell r="A39" t="str">
            <v>케 이 블CVV-S 1.25㎟/2C</v>
          </cell>
          <cell r="B39" t="str">
            <v>케 이 블</v>
          </cell>
          <cell r="C39" t="str">
            <v>CVV-S 1.25㎟/2C</v>
          </cell>
          <cell r="D39" t="str">
            <v>m</v>
          </cell>
          <cell r="G39">
            <v>360</v>
          </cell>
          <cell r="J39">
            <v>360</v>
          </cell>
          <cell r="K39" t="str">
            <v>x</v>
          </cell>
          <cell r="L39">
            <v>1.05</v>
          </cell>
          <cell r="M39" t="str">
            <v>=</v>
          </cell>
          <cell r="N39">
            <v>378</v>
          </cell>
          <cell r="O39" t="str">
            <v>전품1-6</v>
          </cell>
        </row>
        <row r="40">
          <cell r="A40" t="str">
            <v>전     선IV  1.6mm</v>
          </cell>
          <cell r="B40" t="str">
            <v>전     선</v>
          </cell>
          <cell r="C40" t="str">
            <v>IV  1.6mm</v>
          </cell>
          <cell r="D40" t="str">
            <v>m</v>
          </cell>
          <cell r="G40">
            <v>150.5</v>
          </cell>
          <cell r="H40">
            <v>285.5</v>
          </cell>
          <cell r="J40">
            <v>436</v>
          </cell>
          <cell r="K40" t="str">
            <v>x</v>
          </cell>
          <cell r="L40">
            <v>1.1000000000000001</v>
          </cell>
          <cell r="M40" t="str">
            <v>=</v>
          </cell>
          <cell r="N40">
            <v>479</v>
          </cell>
          <cell r="O40" t="str">
            <v>전품1-6</v>
          </cell>
        </row>
        <row r="41">
          <cell r="A41" t="str">
            <v>전     선IV  2.0mm</v>
          </cell>
          <cell r="B41" t="str">
            <v>전     선</v>
          </cell>
          <cell r="C41" t="str">
            <v>IV  2.0mm</v>
          </cell>
          <cell r="D41" t="str">
            <v>m</v>
          </cell>
          <cell r="G41">
            <v>14380.5</v>
          </cell>
          <cell r="H41">
            <v>571</v>
          </cell>
          <cell r="J41">
            <v>14951.5</v>
          </cell>
          <cell r="K41" t="str">
            <v>x</v>
          </cell>
          <cell r="L41">
            <v>1.1000000000000001</v>
          </cell>
          <cell r="M41" t="str">
            <v>=</v>
          </cell>
          <cell r="N41">
            <v>16446</v>
          </cell>
          <cell r="O41" t="str">
            <v>전품1-6</v>
          </cell>
        </row>
        <row r="42">
          <cell r="A42" t="str">
            <v>전     선IV  5.5㎟</v>
          </cell>
          <cell r="B42" t="str">
            <v>전     선</v>
          </cell>
          <cell r="C42" t="str">
            <v>IV  5.5㎟</v>
          </cell>
          <cell r="D42" t="str">
            <v>m</v>
          </cell>
          <cell r="G42">
            <v>210</v>
          </cell>
          <cell r="H42">
            <v>2499</v>
          </cell>
          <cell r="J42">
            <v>2709</v>
          </cell>
          <cell r="K42" t="str">
            <v>x</v>
          </cell>
          <cell r="L42">
            <v>1.1000000000000001</v>
          </cell>
          <cell r="M42" t="str">
            <v>=</v>
          </cell>
          <cell r="N42">
            <v>2979</v>
          </cell>
          <cell r="O42" t="str">
            <v>전품1-6</v>
          </cell>
        </row>
        <row r="43">
          <cell r="A43" t="str">
            <v>전     선IV  8㎟</v>
          </cell>
          <cell r="B43" t="str">
            <v>전     선</v>
          </cell>
          <cell r="C43" t="str">
            <v>IV  8㎟</v>
          </cell>
          <cell r="D43" t="str">
            <v>m</v>
          </cell>
          <cell r="F43">
            <v>1230</v>
          </cell>
          <cell r="H43">
            <v>576</v>
          </cell>
          <cell r="J43">
            <v>1806</v>
          </cell>
          <cell r="K43" t="str">
            <v>x</v>
          </cell>
          <cell r="L43">
            <v>1.1000000000000001</v>
          </cell>
          <cell r="M43" t="str">
            <v>=</v>
          </cell>
          <cell r="N43">
            <v>1986</v>
          </cell>
          <cell r="O43" t="str">
            <v>전품1-6</v>
          </cell>
        </row>
        <row r="44">
          <cell r="A44" t="str">
            <v>전     선IV  14㎟</v>
          </cell>
          <cell r="B44" t="str">
            <v>전     선</v>
          </cell>
          <cell r="C44" t="str">
            <v>IV  14㎟</v>
          </cell>
          <cell r="D44" t="str">
            <v>m</v>
          </cell>
          <cell r="F44">
            <v>60</v>
          </cell>
          <cell r="J44">
            <v>60</v>
          </cell>
          <cell r="K44" t="str">
            <v>x</v>
          </cell>
          <cell r="L44">
            <v>1.1000000000000001</v>
          </cell>
          <cell r="M44" t="str">
            <v>=</v>
          </cell>
          <cell r="N44">
            <v>66</v>
          </cell>
          <cell r="O44" t="str">
            <v>전품1-6</v>
          </cell>
        </row>
        <row r="45">
          <cell r="A45" t="str">
            <v>전     선IV  38㎟</v>
          </cell>
          <cell r="B45" t="str">
            <v>전     선</v>
          </cell>
          <cell r="C45" t="str">
            <v>IV  38㎟</v>
          </cell>
          <cell r="D45" t="str">
            <v>m</v>
          </cell>
          <cell r="F45">
            <v>335</v>
          </cell>
          <cell r="J45">
            <v>335</v>
          </cell>
          <cell r="K45" t="str">
            <v>x</v>
          </cell>
          <cell r="L45">
            <v>1.1000000000000001</v>
          </cell>
          <cell r="M45" t="str">
            <v>=</v>
          </cell>
          <cell r="N45">
            <v>368</v>
          </cell>
          <cell r="O45" t="str">
            <v>전품1-6</v>
          </cell>
        </row>
        <row r="46">
          <cell r="A46" t="str">
            <v>전     선IV  60㎟</v>
          </cell>
          <cell r="B46" t="str">
            <v>전     선</v>
          </cell>
          <cell r="C46" t="str">
            <v>IV  60㎟</v>
          </cell>
          <cell r="D46" t="str">
            <v>m</v>
          </cell>
          <cell r="F46">
            <v>135</v>
          </cell>
          <cell r="J46">
            <v>135</v>
          </cell>
          <cell r="K46" t="str">
            <v>x</v>
          </cell>
          <cell r="L46">
            <v>1.1000000000000001</v>
          </cell>
          <cell r="M46" t="str">
            <v>=</v>
          </cell>
          <cell r="N46">
            <v>148</v>
          </cell>
          <cell r="O46" t="str">
            <v>전품1-6</v>
          </cell>
        </row>
        <row r="47">
          <cell r="A47" t="str">
            <v>전     선GV  38㎟</v>
          </cell>
          <cell r="B47" t="str">
            <v>전     선</v>
          </cell>
          <cell r="C47" t="str">
            <v>GV  38㎟</v>
          </cell>
          <cell r="D47" t="str">
            <v>m</v>
          </cell>
          <cell r="E47">
            <v>50</v>
          </cell>
          <cell r="F47">
            <v>340</v>
          </cell>
          <cell r="J47">
            <v>390</v>
          </cell>
          <cell r="K47" t="str">
            <v>x</v>
          </cell>
          <cell r="L47">
            <v>1.1000000000000001</v>
          </cell>
          <cell r="M47" t="str">
            <v>=</v>
          </cell>
          <cell r="N47">
            <v>429</v>
          </cell>
          <cell r="O47" t="str">
            <v>전품1-6</v>
          </cell>
        </row>
        <row r="48">
          <cell r="A48" t="str">
            <v>전     선GV  60㎟</v>
          </cell>
          <cell r="B48" t="str">
            <v>전     선</v>
          </cell>
          <cell r="C48" t="str">
            <v>GV  60㎟</v>
          </cell>
          <cell r="D48" t="str">
            <v>m</v>
          </cell>
          <cell r="E48">
            <v>195</v>
          </cell>
          <cell r="F48">
            <v>80</v>
          </cell>
          <cell r="J48">
            <v>275</v>
          </cell>
          <cell r="K48" t="str">
            <v>x</v>
          </cell>
          <cell r="L48">
            <v>1.1000000000000001</v>
          </cell>
          <cell r="M48" t="str">
            <v>=</v>
          </cell>
          <cell r="N48">
            <v>302</v>
          </cell>
          <cell r="O48" t="str">
            <v>전품1-6</v>
          </cell>
        </row>
        <row r="49">
          <cell r="A49" t="str">
            <v>압착단자14 ㎟</v>
          </cell>
          <cell r="B49" t="str">
            <v>압착단자</v>
          </cell>
          <cell r="C49" t="str">
            <v>14 ㎟</v>
          </cell>
          <cell r="D49" t="str">
            <v>EA</v>
          </cell>
          <cell r="E49">
            <v>1</v>
          </cell>
          <cell r="F49">
            <v>32</v>
          </cell>
          <cell r="J49">
            <v>33</v>
          </cell>
          <cell r="K49" t="str">
            <v>x</v>
          </cell>
          <cell r="L49">
            <v>1</v>
          </cell>
          <cell r="M49" t="str">
            <v>=</v>
          </cell>
          <cell r="N49">
            <v>33</v>
          </cell>
          <cell r="O49" t="str">
            <v>전품1-6</v>
          </cell>
        </row>
        <row r="50">
          <cell r="A50" t="str">
            <v>압착단자22 ㎟</v>
          </cell>
          <cell r="B50" t="str">
            <v>압착단자</v>
          </cell>
          <cell r="C50" t="str">
            <v>22 ㎟</v>
          </cell>
          <cell r="D50" t="str">
            <v>EA</v>
          </cell>
          <cell r="F50">
            <v>48</v>
          </cell>
          <cell r="J50">
            <v>48</v>
          </cell>
          <cell r="K50" t="str">
            <v>x</v>
          </cell>
          <cell r="L50">
            <v>1</v>
          </cell>
          <cell r="M50" t="str">
            <v>=</v>
          </cell>
          <cell r="N50">
            <v>48</v>
          </cell>
          <cell r="O50" t="str">
            <v>전품1-6</v>
          </cell>
        </row>
        <row r="51">
          <cell r="A51" t="str">
            <v>압착단자38 ㎟</v>
          </cell>
          <cell r="B51" t="str">
            <v>압착단자</v>
          </cell>
          <cell r="C51" t="str">
            <v>38 ㎟</v>
          </cell>
          <cell r="D51" t="str">
            <v>EA</v>
          </cell>
          <cell r="F51">
            <v>12</v>
          </cell>
          <cell r="J51">
            <v>12</v>
          </cell>
          <cell r="K51" t="str">
            <v>x</v>
          </cell>
          <cell r="L51">
            <v>1</v>
          </cell>
          <cell r="M51" t="str">
            <v>=</v>
          </cell>
          <cell r="N51">
            <v>12</v>
          </cell>
          <cell r="O51" t="str">
            <v>전품1-6</v>
          </cell>
        </row>
        <row r="52">
          <cell r="A52" t="str">
            <v>압착단자100 ㎟</v>
          </cell>
          <cell r="B52" t="str">
            <v>압착단자</v>
          </cell>
          <cell r="C52" t="str">
            <v>100 ㎟</v>
          </cell>
          <cell r="D52" t="str">
            <v>EA</v>
          </cell>
          <cell r="F52">
            <v>12</v>
          </cell>
          <cell r="J52">
            <v>12</v>
          </cell>
          <cell r="K52" t="str">
            <v>x</v>
          </cell>
          <cell r="L52">
            <v>1</v>
          </cell>
          <cell r="M52" t="str">
            <v>=</v>
          </cell>
          <cell r="N52">
            <v>12</v>
          </cell>
          <cell r="O52" t="str">
            <v>전품1-6</v>
          </cell>
        </row>
        <row r="53">
          <cell r="A53" t="str">
            <v>압착단자150 ㎟</v>
          </cell>
          <cell r="B53" t="str">
            <v>압착단자</v>
          </cell>
          <cell r="C53" t="str">
            <v>150 ㎟</v>
          </cell>
          <cell r="D53" t="str">
            <v>EA</v>
          </cell>
          <cell r="F53">
            <v>12</v>
          </cell>
          <cell r="J53">
            <v>12</v>
          </cell>
          <cell r="K53" t="str">
            <v>x</v>
          </cell>
          <cell r="L53">
            <v>1</v>
          </cell>
          <cell r="M53" t="str">
            <v>=</v>
          </cell>
          <cell r="N53">
            <v>12</v>
          </cell>
          <cell r="O53" t="str">
            <v>전품1-6</v>
          </cell>
        </row>
        <row r="54">
          <cell r="A54" t="str">
            <v>압착단자200 ㎟</v>
          </cell>
          <cell r="B54" t="str">
            <v>압착단자</v>
          </cell>
          <cell r="C54" t="str">
            <v>200 ㎟</v>
          </cell>
          <cell r="D54" t="str">
            <v>EA</v>
          </cell>
          <cell r="F54">
            <v>10</v>
          </cell>
          <cell r="J54">
            <v>10</v>
          </cell>
          <cell r="K54" t="str">
            <v>x</v>
          </cell>
          <cell r="L54">
            <v>1</v>
          </cell>
          <cell r="M54" t="str">
            <v>=</v>
          </cell>
          <cell r="N54">
            <v>10</v>
          </cell>
          <cell r="O54" t="str">
            <v>전품1-6</v>
          </cell>
        </row>
        <row r="55">
          <cell r="A55" t="str">
            <v>동관단자(2HOLE)150 ㎟</v>
          </cell>
          <cell r="B55" t="str">
            <v>동관단자(2HOLE)</v>
          </cell>
          <cell r="C55" t="str">
            <v>150 ㎟</v>
          </cell>
          <cell r="D55" t="str">
            <v>EA</v>
          </cell>
          <cell r="E55">
            <v>10</v>
          </cell>
          <cell r="J55">
            <v>10</v>
          </cell>
          <cell r="K55" t="str">
            <v>x</v>
          </cell>
          <cell r="L55">
            <v>1</v>
          </cell>
          <cell r="M55" t="str">
            <v>=</v>
          </cell>
          <cell r="N55">
            <v>10</v>
          </cell>
          <cell r="O55" t="str">
            <v>전품1-6</v>
          </cell>
        </row>
        <row r="56">
          <cell r="A56" t="str">
            <v>동관단자(2HOLE)200 ㎟</v>
          </cell>
          <cell r="B56" t="str">
            <v>동관단자(2HOLE)</v>
          </cell>
          <cell r="C56" t="str">
            <v>200 ㎟</v>
          </cell>
          <cell r="D56" t="str">
            <v>EA</v>
          </cell>
          <cell r="E56">
            <v>7</v>
          </cell>
          <cell r="J56">
            <v>7</v>
          </cell>
          <cell r="K56" t="str">
            <v>x</v>
          </cell>
          <cell r="L56">
            <v>1</v>
          </cell>
          <cell r="M56" t="str">
            <v>=</v>
          </cell>
          <cell r="N56">
            <v>7</v>
          </cell>
          <cell r="O56" t="str">
            <v>전품1-6</v>
          </cell>
        </row>
        <row r="57">
          <cell r="A57" t="str">
            <v>케이블헤드(옥내용)6.9kV 60㎟/1C(3상분)</v>
          </cell>
          <cell r="B57" t="str">
            <v>케이블헤드(옥내용)</v>
          </cell>
          <cell r="C57" t="str">
            <v>6.9kV 60㎟/1C(3상분)</v>
          </cell>
          <cell r="D57" t="str">
            <v>KIT</v>
          </cell>
          <cell r="E57">
            <v>2</v>
          </cell>
          <cell r="J57">
            <v>2</v>
          </cell>
          <cell r="K57" t="str">
            <v>x</v>
          </cell>
          <cell r="L57">
            <v>1</v>
          </cell>
          <cell r="M57" t="str">
            <v>=</v>
          </cell>
          <cell r="N57">
            <v>2</v>
          </cell>
          <cell r="O57" t="str">
            <v>전품1-6</v>
          </cell>
        </row>
        <row r="58">
          <cell r="A58" t="str">
            <v>직선 접속재(저압)22㎟/1C(1접속)</v>
          </cell>
          <cell r="B58" t="str">
            <v>직선 접속재(저압)</v>
          </cell>
          <cell r="C58" t="str">
            <v>22㎟/1C(1접속)</v>
          </cell>
          <cell r="D58" t="str">
            <v>EA</v>
          </cell>
          <cell r="F58">
            <v>16</v>
          </cell>
          <cell r="J58">
            <v>16</v>
          </cell>
          <cell r="K58" t="str">
            <v>x</v>
          </cell>
          <cell r="L58">
            <v>1</v>
          </cell>
          <cell r="M58" t="str">
            <v>=</v>
          </cell>
          <cell r="N58">
            <v>16</v>
          </cell>
          <cell r="O58" t="str">
            <v>전품1-6</v>
          </cell>
        </row>
        <row r="59">
          <cell r="A59" t="str">
            <v>직선 접속재(저압)38㎟/1C(1접속)</v>
          </cell>
          <cell r="B59" t="str">
            <v>직선 접속재(저압)</v>
          </cell>
          <cell r="C59" t="str">
            <v>38㎟/1C(1접속)</v>
          </cell>
          <cell r="D59" t="str">
            <v>EA</v>
          </cell>
          <cell r="F59">
            <v>4</v>
          </cell>
          <cell r="J59">
            <v>4</v>
          </cell>
          <cell r="K59" t="str">
            <v>x</v>
          </cell>
          <cell r="L59">
            <v>1</v>
          </cell>
          <cell r="M59" t="str">
            <v>=</v>
          </cell>
          <cell r="N59">
            <v>4</v>
          </cell>
          <cell r="O59" t="str">
            <v>전품1-6</v>
          </cell>
        </row>
        <row r="60">
          <cell r="A60" t="str">
            <v>직선 접속재(저압)200㎟/1C(1접속)</v>
          </cell>
          <cell r="B60" t="str">
            <v>직선 접속재(저압)</v>
          </cell>
          <cell r="C60" t="str">
            <v>200㎟/1C(1접속)</v>
          </cell>
          <cell r="D60" t="str">
            <v>EA</v>
          </cell>
          <cell r="F60">
            <v>2</v>
          </cell>
          <cell r="J60">
            <v>2</v>
          </cell>
          <cell r="K60" t="str">
            <v>x</v>
          </cell>
          <cell r="L60">
            <v>1</v>
          </cell>
          <cell r="M60" t="str">
            <v>=</v>
          </cell>
          <cell r="N60">
            <v>2</v>
          </cell>
          <cell r="O60" t="str">
            <v>전품1-6</v>
          </cell>
        </row>
        <row r="61">
          <cell r="A61" t="str">
            <v>PIPE BONDING CLAMPST  16C</v>
          </cell>
          <cell r="B61" t="str">
            <v>PIPE BONDING CLAMP</v>
          </cell>
          <cell r="C61" t="str">
            <v>ST  16C</v>
          </cell>
          <cell r="D61" t="str">
            <v>EA</v>
          </cell>
          <cell r="G61">
            <v>101.11111111111111</v>
          </cell>
          <cell r="H61">
            <v>197.22222222222223</v>
          </cell>
          <cell r="J61">
            <v>298.33333333333337</v>
          </cell>
          <cell r="K61" t="str">
            <v>x</v>
          </cell>
          <cell r="L61">
            <v>1</v>
          </cell>
          <cell r="M61" t="str">
            <v>=</v>
          </cell>
          <cell r="N61">
            <v>298</v>
          </cell>
          <cell r="O61" t="str">
            <v>전품1-6</v>
          </cell>
        </row>
        <row r="62">
          <cell r="A62" t="str">
            <v>PIPE BONDING CLAMPST  22C</v>
          </cell>
          <cell r="B62" t="str">
            <v>PIPE BONDING CLAMP</v>
          </cell>
          <cell r="C62" t="str">
            <v>ST  22C</v>
          </cell>
          <cell r="D62" t="str">
            <v>EA</v>
          </cell>
          <cell r="G62">
            <v>19.444444444444443</v>
          </cell>
          <cell r="H62">
            <v>25.833333333333332</v>
          </cell>
          <cell r="J62">
            <v>45.277777777777771</v>
          </cell>
          <cell r="K62" t="str">
            <v>x</v>
          </cell>
          <cell r="L62">
            <v>1</v>
          </cell>
          <cell r="M62" t="str">
            <v>=</v>
          </cell>
          <cell r="N62">
            <v>45</v>
          </cell>
          <cell r="O62" t="str">
            <v>전품1-6</v>
          </cell>
        </row>
        <row r="63">
          <cell r="A63" t="str">
            <v>PIPE BONDING CLAMPST  28C</v>
          </cell>
          <cell r="B63" t="str">
            <v>PIPE BONDING CLAMP</v>
          </cell>
          <cell r="C63" t="str">
            <v>ST  28C</v>
          </cell>
          <cell r="D63" t="str">
            <v>EA</v>
          </cell>
          <cell r="G63">
            <v>40</v>
          </cell>
          <cell r="H63">
            <v>73.333333333333329</v>
          </cell>
          <cell r="J63">
            <v>113.33333333333333</v>
          </cell>
          <cell r="K63" t="str">
            <v>x</v>
          </cell>
          <cell r="L63">
            <v>1</v>
          </cell>
          <cell r="M63" t="str">
            <v>=</v>
          </cell>
          <cell r="N63">
            <v>113</v>
          </cell>
          <cell r="O63" t="str">
            <v>전품1-6</v>
          </cell>
        </row>
        <row r="64">
          <cell r="A64" t="str">
            <v>PIPE BONDING CLAMPST  36C</v>
          </cell>
          <cell r="B64" t="str">
            <v>PIPE BONDING CLAMP</v>
          </cell>
          <cell r="C64" t="str">
            <v>ST  36C</v>
          </cell>
          <cell r="D64" t="str">
            <v>EA</v>
          </cell>
          <cell r="H64">
            <v>1220</v>
          </cell>
          <cell r="J64">
            <v>1220</v>
          </cell>
          <cell r="K64" t="str">
            <v>x</v>
          </cell>
          <cell r="L64">
            <v>1</v>
          </cell>
          <cell r="M64" t="str">
            <v>=</v>
          </cell>
          <cell r="N64">
            <v>1220</v>
          </cell>
          <cell r="O64" t="str">
            <v>전품1-6</v>
          </cell>
        </row>
        <row r="65">
          <cell r="A65" t="str">
            <v>PIPE BONDING CLAMPST  42C</v>
          </cell>
          <cell r="B65" t="str">
            <v>PIPE BONDING CLAMP</v>
          </cell>
          <cell r="C65" t="str">
            <v>ST  42C</v>
          </cell>
          <cell r="D65" t="str">
            <v>EA</v>
          </cell>
          <cell r="H65">
            <v>80</v>
          </cell>
          <cell r="J65">
            <v>80</v>
          </cell>
          <cell r="K65" t="str">
            <v>x</v>
          </cell>
          <cell r="L65">
            <v>1</v>
          </cell>
          <cell r="M65" t="str">
            <v>=</v>
          </cell>
          <cell r="N65">
            <v>80</v>
          </cell>
          <cell r="O65" t="str">
            <v>전품1-6</v>
          </cell>
        </row>
        <row r="66">
          <cell r="A66" t="str">
            <v>PIPE BONDING CLAMPST  54C</v>
          </cell>
          <cell r="B66" t="str">
            <v>PIPE BONDING CLAMP</v>
          </cell>
          <cell r="C66" t="str">
            <v>ST  54C</v>
          </cell>
          <cell r="D66" t="str">
            <v>EA</v>
          </cell>
          <cell r="H66">
            <v>240</v>
          </cell>
          <cell r="J66">
            <v>240</v>
          </cell>
          <cell r="K66" t="str">
            <v>x</v>
          </cell>
          <cell r="L66">
            <v>1</v>
          </cell>
          <cell r="M66" t="str">
            <v>=</v>
          </cell>
          <cell r="N66">
            <v>240</v>
          </cell>
          <cell r="O66" t="str">
            <v>전품1-6</v>
          </cell>
        </row>
        <row r="67">
          <cell r="A67" t="str">
            <v>나 동 선2.0㎟</v>
          </cell>
          <cell r="B67" t="str">
            <v>나 동 선</v>
          </cell>
          <cell r="C67" t="str">
            <v>2.0㎟</v>
          </cell>
          <cell r="D67" t="str">
            <v>m</v>
          </cell>
          <cell r="G67">
            <v>24.083333333333329</v>
          </cell>
          <cell r="H67">
            <v>227.45833333333334</v>
          </cell>
          <cell r="J67">
            <v>251.54166666666669</v>
          </cell>
          <cell r="K67" t="str">
            <v>x</v>
          </cell>
          <cell r="L67">
            <v>1</v>
          </cell>
          <cell r="M67" t="str">
            <v>=</v>
          </cell>
          <cell r="N67">
            <v>251</v>
          </cell>
          <cell r="O67" t="str">
            <v>전품1-6</v>
          </cell>
        </row>
        <row r="68">
          <cell r="A68" t="str">
            <v>접지단자반 (SUS)5 CCT</v>
          </cell>
          <cell r="B68" t="str">
            <v>접지단자반 (SUS)</v>
          </cell>
          <cell r="C68" t="str">
            <v>5 CCT</v>
          </cell>
          <cell r="D68" t="str">
            <v>면</v>
          </cell>
          <cell r="E68">
            <v>1</v>
          </cell>
          <cell r="J68">
            <v>1</v>
          </cell>
          <cell r="K68" t="str">
            <v>x</v>
          </cell>
          <cell r="L68">
            <v>1</v>
          </cell>
          <cell r="M68" t="str">
            <v>=</v>
          </cell>
          <cell r="N68">
            <v>1</v>
          </cell>
          <cell r="O68" t="str">
            <v>전품1-6</v>
          </cell>
        </row>
        <row r="69">
          <cell r="A69" t="str">
            <v>접지크램프60㎟</v>
          </cell>
          <cell r="B69" t="str">
            <v>접지크램프</v>
          </cell>
          <cell r="C69" t="str">
            <v>60㎟</v>
          </cell>
          <cell r="D69" t="str">
            <v>EA</v>
          </cell>
          <cell r="E69">
            <v>3</v>
          </cell>
          <cell r="J69">
            <v>3</v>
          </cell>
          <cell r="K69" t="str">
            <v>x</v>
          </cell>
          <cell r="L69">
            <v>1</v>
          </cell>
          <cell r="M69" t="str">
            <v>=</v>
          </cell>
          <cell r="N69">
            <v>3</v>
          </cell>
          <cell r="O69" t="str">
            <v>전품1-6</v>
          </cell>
        </row>
        <row r="70">
          <cell r="A70" t="str">
            <v>접지장치1종(60㎟)</v>
          </cell>
          <cell r="B70" t="str">
            <v>접지장치</v>
          </cell>
          <cell r="C70" t="str">
            <v>1종(60㎟)</v>
          </cell>
          <cell r="D70" t="str">
            <v>개소</v>
          </cell>
          <cell r="E70">
            <v>2</v>
          </cell>
          <cell r="J70">
            <v>2</v>
          </cell>
          <cell r="K70" t="str">
            <v>x</v>
          </cell>
          <cell r="L70">
            <v>1</v>
          </cell>
          <cell r="M70" t="str">
            <v>=</v>
          </cell>
          <cell r="N70">
            <v>2</v>
          </cell>
          <cell r="O70" t="str">
            <v>전품1-6</v>
          </cell>
        </row>
        <row r="71">
          <cell r="A71" t="str">
            <v>접지장치2종(60㎟)</v>
          </cell>
          <cell r="B71" t="str">
            <v>접지장치</v>
          </cell>
          <cell r="C71" t="str">
            <v>2종(60㎟)</v>
          </cell>
          <cell r="D71" t="str">
            <v>개소</v>
          </cell>
          <cell r="E71">
            <v>1</v>
          </cell>
          <cell r="J71">
            <v>1</v>
          </cell>
          <cell r="K71" t="str">
            <v>x</v>
          </cell>
          <cell r="L71">
            <v>1</v>
          </cell>
          <cell r="M71" t="str">
            <v>=</v>
          </cell>
          <cell r="N71">
            <v>1</v>
          </cell>
          <cell r="O71" t="str">
            <v>전품1-6</v>
          </cell>
        </row>
        <row r="72">
          <cell r="A72" t="str">
            <v>접지장치3종(38 ㎟)</v>
          </cell>
          <cell r="B72" t="str">
            <v>접지장치</v>
          </cell>
          <cell r="C72" t="str">
            <v>3종(38 ㎟)</v>
          </cell>
          <cell r="D72" t="str">
            <v>개소</v>
          </cell>
          <cell r="F72">
            <v>17</v>
          </cell>
          <cell r="J72">
            <v>17</v>
          </cell>
          <cell r="K72" t="str">
            <v>x</v>
          </cell>
          <cell r="L72">
            <v>1</v>
          </cell>
          <cell r="M72" t="str">
            <v>=</v>
          </cell>
          <cell r="N72">
            <v>17</v>
          </cell>
          <cell r="O72" t="str">
            <v>전품1-6</v>
          </cell>
        </row>
        <row r="73">
          <cell r="A73" t="str">
            <v>접지장치3종(60 ㎟)</v>
          </cell>
          <cell r="B73" t="str">
            <v>접지장치</v>
          </cell>
          <cell r="C73" t="str">
            <v>3종(60 ㎟)</v>
          </cell>
          <cell r="D73" t="str">
            <v>개소</v>
          </cell>
          <cell r="F73">
            <v>4</v>
          </cell>
          <cell r="J73">
            <v>4</v>
          </cell>
          <cell r="K73" t="str">
            <v>x</v>
          </cell>
          <cell r="L73">
            <v>1</v>
          </cell>
          <cell r="M73" t="str">
            <v>=</v>
          </cell>
          <cell r="N73">
            <v>4</v>
          </cell>
          <cell r="O73" t="str">
            <v>전품1-6</v>
          </cell>
        </row>
        <row r="74">
          <cell r="A74" t="str">
            <v>접지장치TEST (38㎟)</v>
          </cell>
          <cell r="B74" t="str">
            <v>접지장치</v>
          </cell>
          <cell r="C74" t="str">
            <v>TEST (38㎟)</v>
          </cell>
          <cell r="D74" t="str">
            <v>개소</v>
          </cell>
          <cell r="E74">
            <v>1</v>
          </cell>
          <cell r="J74">
            <v>1</v>
          </cell>
          <cell r="K74" t="str">
            <v>x</v>
          </cell>
          <cell r="L74">
            <v>1</v>
          </cell>
          <cell r="M74" t="str">
            <v>=</v>
          </cell>
          <cell r="N74">
            <v>1</v>
          </cell>
          <cell r="O74" t="str">
            <v>전품1-6</v>
          </cell>
        </row>
        <row r="75">
          <cell r="A75" t="str">
            <v>CABLE DUCT (W/COVER)W600xH200</v>
          </cell>
          <cell r="B75" t="str">
            <v>CABLE DUCT (W/COVER)</v>
          </cell>
          <cell r="C75" t="str">
            <v>W600xH200</v>
          </cell>
          <cell r="D75" t="str">
            <v>m</v>
          </cell>
          <cell r="E75">
            <v>6</v>
          </cell>
          <cell r="J75">
            <v>6</v>
          </cell>
          <cell r="K75" t="str">
            <v>x</v>
          </cell>
          <cell r="L75">
            <v>1</v>
          </cell>
          <cell r="M75" t="str">
            <v>=</v>
          </cell>
          <cell r="N75">
            <v>6</v>
          </cell>
          <cell r="O75" t="str">
            <v>전품1-6</v>
          </cell>
        </row>
        <row r="76">
          <cell r="A76" t="str">
            <v>DUCT 지지금구W600</v>
          </cell>
          <cell r="B76" t="str">
            <v>DUCT 지지금구</v>
          </cell>
          <cell r="C76" t="str">
            <v>W600</v>
          </cell>
          <cell r="D76" t="str">
            <v>개소</v>
          </cell>
          <cell r="E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전품1-6</v>
          </cell>
        </row>
        <row r="77">
          <cell r="A77" t="str">
            <v>옥외변대 기초15mx5.1mx0.5m</v>
          </cell>
          <cell r="B77" t="str">
            <v>옥외변대 기초</v>
          </cell>
          <cell r="C77" t="str">
            <v>15mx5.1mx0.5m</v>
          </cell>
          <cell r="D77" t="str">
            <v>㎥</v>
          </cell>
          <cell r="E77">
            <v>17.55</v>
          </cell>
          <cell r="J77">
            <v>17.55</v>
          </cell>
          <cell r="K77" t="str">
            <v>x</v>
          </cell>
          <cell r="L77">
            <v>1</v>
          </cell>
          <cell r="M77" t="str">
            <v>=</v>
          </cell>
          <cell r="N77">
            <v>17</v>
          </cell>
          <cell r="O77" t="str">
            <v>전품1-6</v>
          </cell>
        </row>
        <row r="78">
          <cell r="A78" t="str">
            <v>CABLE TRENCH</v>
          </cell>
          <cell r="B78" t="str">
            <v>CABLE TRENCH</v>
          </cell>
          <cell r="D78" t="str">
            <v>식</v>
          </cell>
          <cell r="E78">
            <v>1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전품1-6</v>
          </cell>
        </row>
        <row r="79">
          <cell r="A79" t="str">
            <v>CABLE TRAY (PUNCH)분체도장300Wx100Hx1.2t</v>
          </cell>
          <cell r="B79" t="str">
            <v>CABLE TRAY (PUNCH)분체도장</v>
          </cell>
          <cell r="C79" t="str">
            <v>300Wx100Hx1.2t</v>
          </cell>
          <cell r="D79" t="str">
            <v>m</v>
          </cell>
          <cell r="F79">
            <v>425</v>
          </cell>
          <cell r="J79">
            <v>425</v>
          </cell>
          <cell r="K79" t="str">
            <v>x</v>
          </cell>
          <cell r="L79">
            <v>1</v>
          </cell>
          <cell r="M79" t="str">
            <v>=</v>
          </cell>
          <cell r="N79">
            <v>425</v>
          </cell>
          <cell r="O79" t="str">
            <v>전품1-6</v>
          </cell>
        </row>
        <row r="80">
          <cell r="A80" t="str">
            <v>CABLE TRAY (PUNCH)분체도장600Wx100Hx1.2t</v>
          </cell>
          <cell r="B80" t="str">
            <v>CABLE TRAY (PUNCH)분체도장</v>
          </cell>
          <cell r="C80" t="str">
            <v>600Wx100Hx1.2t</v>
          </cell>
          <cell r="D80" t="str">
            <v>m</v>
          </cell>
          <cell r="F80">
            <v>390</v>
          </cell>
          <cell r="J80">
            <v>390</v>
          </cell>
          <cell r="K80" t="str">
            <v>x</v>
          </cell>
          <cell r="L80">
            <v>1</v>
          </cell>
          <cell r="M80" t="str">
            <v>=</v>
          </cell>
          <cell r="N80">
            <v>390</v>
          </cell>
          <cell r="O80" t="str">
            <v>전품1-6</v>
          </cell>
        </row>
        <row r="81">
          <cell r="A81" t="str">
            <v>TRAY 지지금구W300</v>
          </cell>
          <cell r="B81" t="str">
            <v>TRAY 지지금구</v>
          </cell>
          <cell r="C81" t="str">
            <v>W300</v>
          </cell>
          <cell r="D81" t="str">
            <v>개소</v>
          </cell>
          <cell r="F81">
            <v>66</v>
          </cell>
          <cell r="J81">
            <v>66</v>
          </cell>
          <cell r="K81" t="str">
            <v>x</v>
          </cell>
          <cell r="L81">
            <v>1</v>
          </cell>
          <cell r="M81" t="str">
            <v>=</v>
          </cell>
          <cell r="N81">
            <v>66</v>
          </cell>
          <cell r="O81" t="str">
            <v>전품1-6</v>
          </cell>
        </row>
        <row r="82">
          <cell r="A82" t="str">
            <v>TRAY 지지금구W600</v>
          </cell>
          <cell r="B82" t="str">
            <v>TRAY 지지금구</v>
          </cell>
          <cell r="C82" t="str">
            <v>W600</v>
          </cell>
          <cell r="D82" t="str">
            <v>개소</v>
          </cell>
          <cell r="F82">
            <v>66</v>
          </cell>
          <cell r="J82">
            <v>66</v>
          </cell>
          <cell r="K82" t="str">
            <v>x</v>
          </cell>
          <cell r="L82">
            <v>1</v>
          </cell>
          <cell r="M82" t="str">
            <v>=</v>
          </cell>
          <cell r="N82">
            <v>66</v>
          </cell>
          <cell r="O82" t="str">
            <v>전품1-6</v>
          </cell>
        </row>
        <row r="83">
          <cell r="A83" t="str">
            <v>TRAY 행거 지지대W:0.35m, H:3m</v>
          </cell>
          <cell r="B83" t="str">
            <v>TRAY 행거 지지대</v>
          </cell>
          <cell r="C83" t="str">
            <v>W:0.35m, H:3m</v>
          </cell>
          <cell r="D83" t="str">
            <v>개소</v>
          </cell>
          <cell r="F83">
            <v>132</v>
          </cell>
          <cell r="J83">
            <v>132</v>
          </cell>
          <cell r="K83" t="str">
            <v>x</v>
          </cell>
          <cell r="L83">
            <v>1</v>
          </cell>
          <cell r="M83" t="str">
            <v>=</v>
          </cell>
          <cell r="N83">
            <v>132</v>
          </cell>
          <cell r="O83" t="str">
            <v>전품1-6</v>
          </cell>
        </row>
        <row r="84">
          <cell r="A84" t="str">
            <v>TRAY 행거 지지대W:0.65m, H:4m</v>
          </cell>
          <cell r="B84" t="str">
            <v>TRAY 행거 지지대</v>
          </cell>
          <cell r="C84" t="str">
            <v>W:0.65m, H:4m</v>
          </cell>
          <cell r="D84" t="str">
            <v>개소</v>
          </cell>
          <cell r="F84">
            <v>132</v>
          </cell>
          <cell r="J84">
            <v>132</v>
          </cell>
          <cell r="K84" t="str">
            <v>x</v>
          </cell>
          <cell r="L84">
            <v>1</v>
          </cell>
          <cell r="M84" t="str">
            <v>=</v>
          </cell>
          <cell r="N84">
            <v>132</v>
          </cell>
          <cell r="O84" t="str">
            <v>전품1-7</v>
          </cell>
        </row>
        <row r="85">
          <cell r="A85" t="str">
            <v>PULL BOX (용융도금)300x300x150x1.2t</v>
          </cell>
          <cell r="B85" t="str">
            <v>PULL BOX (용융도금)</v>
          </cell>
          <cell r="C85" t="str">
            <v>300x300x150x1.2t</v>
          </cell>
          <cell r="D85" t="str">
            <v>EA</v>
          </cell>
          <cell r="F85">
            <v>2</v>
          </cell>
          <cell r="J85">
            <v>2</v>
          </cell>
          <cell r="K85" t="str">
            <v>x</v>
          </cell>
          <cell r="L85">
            <v>1</v>
          </cell>
          <cell r="M85" t="str">
            <v>=</v>
          </cell>
          <cell r="N85">
            <v>2</v>
          </cell>
          <cell r="O85" t="str">
            <v>전품1-6</v>
          </cell>
        </row>
        <row r="86">
          <cell r="A86" t="str">
            <v>RACEWAY BODY70 x 40</v>
          </cell>
          <cell r="B86" t="str">
            <v>RACEWAY BODY</v>
          </cell>
          <cell r="C86" t="str">
            <v>70 x 40</v>
          </cell>
          <cell r="D86" t="str">
            <v>m</v>
          </cell>
          <cell r="G86">
            <v>3126</v>
          </cell>
          <cell r="J86">
            <v>3126</v>
          </cell>
          <cell r="K86" t="str">
            <v>x</v>
          </cell>
          <cell r="L86">
            <v>1</v>
          </cell>
          <cell r="M86" t="str">
            <v>=</v>
          </cell>
          <cell r="N86">
            <v>3126</v>
          </cell>
          <cell r="O86" t="str">
            <v>전품1-6</v>
          </cell>
        </row>
        <row r="87">
          <cell r="A87" t="str">
            <v>RACEWAY COVER70 x 40</v>
          </cell>
          <cell r="B87" t="str">
            <v>RACEWAY COVER</v>
          </cell>
          <cell r="C87" t="str">
            <v>70 x 40</v>
          </cell>
          <cell r="D87" t="str">
            <v>m</v>
          </cell>
          <cell r="G87">
            <v>3126</v>
          </cell>
          <cell r="J87">
            <v>3126</v>
          </cell>
          <cell r="K87" t="str">
            <v>x</v>
          </cell>
          <cell r="L87">
            <v>1</v>
          </cell>
          <cell r="M87" t="str">
            <v>=</v>
          </cell>
          <cell r="N87">
            <v>3126</v>
          </cell>
          <cell r="O87" t="str">
            <v>전품1-6</v>
          </cell>
        </row>
        <row r="88">
          <cell r="A88" t="str">
            <v>END CAP70 x 40</v>
          </cell>
          <cell r="B88" t="str">
            <v>END CAP</v>
          </cell>
          <cell r="C88" t="str">
            <v>70 x 40</v>
          </cell>
          <cell r="D88" t="str">
            <v>EA</v>
          </cell>
          <cell r="G88">
            <v>14</v>
          </cell>
          <cell r="J88">
            <v>14</v>
          </cell>
          <cell r="K88" t="str">
            <v>x</v>
          </cell>
          <cell r="L88">
            <v>1</v>
          </cell>
          <cell r="M88" t="str">
            <v>=</v>
          </cell>
          <cell r="N88">
            <v>14</v>
          </cell>
          <cell r="O88" t="str">
            <v>전품1-6</v>
          </cell>
        </row>
        <row r="89">
          <cell r="A89" t="str">
            <v>A형 행가70 x 40</v>
          </cell>
          <cell r="B89" t="str">
            <v>A형 행가</v>
          </cell>
          <cell r="C89" t="str">
            <v>70 x 40</v>
          </cell>
          <cell r="D89" t="str">
            <v>EA</v>
          </cell>
          <cell r="G89">
            <v>1564</v>
          </cell>
          <cell r="J89">
            <v>1564</v>
          </cell>
          <cell r="K89" t="str">
            <v>x</v>
          </cell>
          <cell r="L89">
            <v>1</v>
          </cell>
          <cell r="M89" t="str">
            <v>=</v>
          </cell>
          <cell r="N89">
            <v>1564</v>
          </cell>
          <cell r="O89" t="str">
            <v>전품1-6</v>
          </cell>
        </row>
        <row r="90">
          <cell r="A90" t="str">
            <v>RACE WAY 지지대4m</v>
          </cell>
          <cell r="B90" t="str">
            <v>RACE WAY 지지대</v>
          </cell>
          <cell r="C90" t="str">
            <v>4m</v>
          </cell>
          <cell r="D90" t="str">
            <v>개소</v>
          </cell>
          <cell r="G90">
            <v>520</v>
          </cell>
          <cell r="J90">
            <v>520</v>
          </cell>
          <cell r="K90" t="str">
            <v>x</v>
          </cell>
          <cell r="L90">
            <v>1</v>
          </cell>
          <cell r="M90" t="str">
            <v>=</v>
          </cell>
          <cell r="N90">
            <v>520</v>
          </cell>
          <cell r="O90" t="str">
            <v>전품1-6</v>
          </cell>
        </row>
        <row r="91">
          <cell r="A91" t="str">
            <v>RACE WAY 지지대5m</v>
          </cell>
          <cell r="B91" t="str">
            <v>RACE WAY 지지대</v>
          </cell>
          <cell r="C91" t="str">
            <v>5m</v>
          </cell>
          <cell r="D91" t="str">
            <v>개소</v>
          </cell>
          <cell r="G91">
            <v>598</v>
          </cell>
          <cell r="J91">
            <v>598</v>
          </cell>
          <cell r="K91" t="str">
            <v>x</v>
          </cell>
          <cell r="L91">
            <v>1</v>
          </cell>
          <cell r="M91" t="str">
            <v>=</v>
          </cell>
          <cell r="N91">
            <v>598</v>
          </cell>
          <cell r="O91" t="str">
            <v>전품1-6</v>
          </cell>
        </row>
        <row r="92">
          <cell r="A92" t="str">
            <v>RACE WAY 지지대6m</v>
          </cell>
          <cell r="B92" t="str">
            <v>RACE WAY 지지대</v>
          </cell>
          <cell r="C92" t="str">
            <v>6m</v>
          </cell>
          <cell r="D92" t="str">
            <v>개소</v>
          </cell>
          <cell r="G92">
            <v>260</v>
          </cell>
          <cell r="J92">
            <v>260</v>
          </cell>
          <cell r="K92" t="str">
            <v>x</v>
          </cell>
          <cell r="L92">
            <v>1</v>
          </cell>
          <cell r="M92" t="str">
            <v>=</v>
          </cell>
          <cell r="N92">
            <v>260</v>
          </cell>
          <cell r="O92" t="str">
            <v>전품1-6</v>
          </cell>
        </row>
        <row r="93">
          <cell r="A93" t="str">
            <v>RACE WAY 지지대7m</v>
          </cell>
          <cell r="B93" t="str">
            <v>RACE WAY 지지대</v>
          </cell>
          <cell r="C93" t="str">
            <v>7m</v>
          </cell>
          <cell r="D93" t="str">
            <v>개소</v>
          </cell>
          <cell r="G93">
            <v>78</v>
          </cell>
          <cell r="J93">
            <v>78</v>
          </cell>
          <cell r="K93" t="str">
            <v>x</v>
          </cell>
          <cell r="L93">
            <v>1</v>
          </cell>
          <cell r="M93" t="str">
            <v>=</v>
          </cell>
          <cell r="N93">
            <v>78</v>
          </cell>
          <cell r="O93" t="str">
            <v>전품1-7</v>
          </cell>
        </row>
        <row r="94">
          <cell r="A94" t="str">
            <v>JUNCTION BOX"+" 형</v>
          </cell>
          <cell r="B94" t="str">
            <v>JUNCTION BOX</v>
          </cell>
          <cell r="C94" t="str">
            <v>"+" 형</v>
          </cell>
          <cell r="D94" t="str">
            <v>EA</v>
          </cell>
          <cell r="G94">
            <v>60</v>
          </cell>
          <cell r="J94">
            <v>60</v>
          </cell>
          <cell r="K94" t="str">
            <v>x</v>
          </cell>
          <cell r="L94">
            <v>1</v>
          </cell>
          <cell r="M94" t="str">
            <v>=</v>
          </cell>
          <cell r="N94">
            <v>60</v>
          </cell>
          <cell r="O94" t="str">
            <v>전품1-6</v>
          </cell>
        </row>
        <row r="95">
          <cell r="A95" t="str">
            <v>JUNCTION BOX"T" 형</v>
          </cell>
          <cell r="B95" t="str">
            <v>JUNCTION BOX</v>
          </cell>
          <cell r="C95" t="str">
            <v>"T" 형</v>
          </cell>
          <cell r="D95" t="str">
            <v>EA</v>
          </cell>
          <cell r="G95">
            <v>17</v>
          </cell>
          <cell r="J95">
            <v>17</v>
          </cell>
          <cell r="K95" t="str">
            <v>x</v>
          </cell>
          <cell r="L95">
            <v>1</v>
          </cell>
          <cell r="M95" t="str">
            <v>=</v>
          </cell>
          <cell r="N95">
            <v>17</v>
          </cell>
          <cell r="O95" t="str">
            <v>전품1-6</v>
          </cell>
        </row>
        <row r="96">
          <cell r="A96" t="str">
            <v>기구용 금구"B" 형</v>
          </cell>
          <cell r="B96" t="str">
            <v>기구용 금구</v>
          </cell>
          <cell r="C96" t="str">
            <v>"B" 형</v>
          </cell>
          <cell r="D96" t="str">
            <v>EA</v>
          </cell>
          <cell r="G96">
            <v>4530</v>
          </cell>
          <cell r="J96">
            <v>4530</v>
          </cell>
          <cell r="K96" t="str">
            <v>x</v>
          </cell>
          <cell r="L96">
            <v>1</v>
          </cell>
          <cell r="M96" t="str">
            <v>=</v>
          </cell>
          <cell r="N96">
            <v>4530</v>
          </cell>
          <cell r="O96" t="str">
            <v>전품1-6</v>
          </cell>
        </row>
        <row r="97">
          <cell r="A97" t="str">
            <v>JOINER70 x 40</v>
          </cell>
          <cell r="B97" t="str">
            <v>JOINER</v>
          </cell>
          <cell r="C97" t="str">
            <v>70 x 40</v>
          </cell>
          <cell r="D97" t="str">
            <v>EA</v>
          </cell>
          <cell r="G97">
            <v>1042</v>
          </cell>
          <cell r="J97">
            <v>1042</v>
          </cell>
          <cell r="K97" t="str">
            <v>x</v>
          </cell>
          <cell r="L97">
            <v>1</v>
          </cell>
          <cell r="M97" t="str">
            <v>=</v>
          </cell>
          <cell r="N97">
            <v>1042</v>
          </cell>
          <cell r="O97" t="str">
            <v>전품1-6</v>
          </cell>
        </row>
        <row r="98">
          <cell r="A98" t="str">
            <v>스위치 (WIDE형)1구-15A-250V</v>
          </cell>
          <cell r="B98" t="str">
            <v>스위치 (WIDE형)</v>
          </cell>
          <cell r="C98" t="str">
            <v>1구-15A-250V</v>
          </cell>
          <cell r="D98" t="str">
            <v>EA</v>
          </cell>
          <cell r="G98">
            <v>15</v>
          </cell>
          <cell r="J98">
            <v>15</v>
          </cell>
          <cell r="K98" t="str">
            <v>x</v>
          </cell>
          <cell r="L98">
            <v>1</v>
          </cell>
          <cell r="M98" t="str">
            <v>=</v>
          </cell>
          <cell r="N98">
            <v>15</v>
          </cell>
          <cell r="O98" t="str">
            <v>전품1-6</v>
          </cell>
        </row>
        <row r="99">
          <cell r="A99" t="str">
            <v>스위치 (WIDE형)2구-15A-250V</v>
          </cell>
          <cell r="B99" t="str">
            <v>스위치 (WIDE형)</v>
          </cell>
          <cell r="C99" t="str">
            <v>2구-15A-250V</v>
          </cell>
          <cell r="D99" t="str">
            <v>EA</v>
          </cell>
          <cell r="G99">
            <v>6</v>
          </cell>
          <cell r="J99">
            <v>6</v>
          </cell>
          <cell r="K99" t="str">
            <v>x</v>
          </cell>
          <cell r="L99">
            <v>1</v>
          </cell>
          <cell r="M99" t="str">
            <v>=</v>
          </cell>
          <cell r="N99">
            <v>6</v>
          </cell>
          <cell r="O99" t="str">
            <v>전품1-6</v>
          </cell>
        </row>
        <row r="100">
          <cell r="A100" t="str">
            <v>콘센트 (접지)2P-15A-250V-1구</v>
          </cell>
          <cell r="B100" t="str">
            <v>콘센트 (접지)</v>
          </cell>
          <cell r="C100" t="str">
            <v>2P-15A-250V-1구</v>
          </cell>
          <cell r="D100" t="str">
            <v>EA</v>
          </cell>
          <cell r="H100">
            <v>4</v>
          </cell>
          <cell r="J100">
            <v>4</v>
          </cell>
          <cell r="K100" t="str">
            <v>x</v>
          </cell>
          <cell r="L100">
            <v>1</v>
          </cell>
          <cell r="M100" t="str">
            <v>=</v>
          </cell>
          <cell r="N100">
            <v>4</v>
          </cell>
          <cell r="O100" t="str">
            <v>전품1-6</v>
          </cell>
        </row>
        <row r="101">
          <cell r="A101" t="str">
            <v>콘센트 (접지,방수형)2P-15A-250V-1구</v>
          </cell>
          <cell r="B101" t="str">
            <v>콘센트 (접지,방수형)</v>
          </cell>
          <cell r="C101" t="str">
            <v>2P-15A-250V-1구</v>
          </cell>
          <cell r="D101" t="str">
            <v>EA</v>
          </cell>
          <cell r="H101">
            <v>234</v>
          </cell>
          <cell r="J101">
            <v>234</v>
          </cell>
          <cell r="K101" t="str">
            <v>x</v>
          </cell>
          <cell r="L101">
            <v>1</v>
          </cell>
          <cell r="M101" t="str">
            <v>=</v>
          </cell>
          <cell r="N101">
            <v>234</v>
          </cell>
          <cell r="O101" t="str">
            <v>전품1-6</v>
          </cell>
        </row>
        <row r="102">
          <cell r="A102" t="str">
            <v>콘센트 (접지)2P-15A-250V-2구</v>
          </cell>
          <cell r="B102" t="str">
            <v>콘센트 (접지)</v>
          </cell>
          <cell r="C102" t="str">
            <v>2P-15A-250V-2구</v>
          </cell>
          <cell r="D102" t="str">
            <v>EA</v>
          </cell>
          <cell r="H102">
            <v>32</v>
          </cell>
          <cell r="J102">
            <v>32</v>
          </cell>
          <cell r="K102" t="str">
            <v>x</v>
          </cell>
          <cell r="L102">
            <v>1</v>
          </cell>
          <cell r="M102" t="str">
            <v>=</v>
          </cell>
          <cell r="N102">
            <v>32</v>
          </cell>
          <cell r="O102" t="str">
            <v>전품1-6</v>
          </cell>
        </row>
        <row r="103">
          <cell r="A103" t="str">
            <v>노출스위치박스(1개용)16C 1방</v>
          </cell>
          <cell r="B103" t="str">
            <v>노출스위치박스(1개용)</v>
          </cell>
          <cell r="C103" t="str">
            <v>16C 1방</v>
          </cell>
          <cell r="D103" t="str">
            <v>EA</v>
          </cell>
          <cell r="G103">
            <v>21</v>
          </cell>
          <cell r="H103">
            <v>40</v>
          </cell>
          <cell r="J103">
            <v>61</v>
          </cell>
          <cell r="K103" t="str">
            <v>x</v>
          </cell>
          <cell r="L103">
            <v>1</v>
          </cell>
          <cell r="M103" t="str">
            <v>=</v>
          </cell>
          <cell r="N103">
            <v>61</v>
          </cell>
          <cell r="O103" t="str">
            <v>전품1-6</v>
          </cell>
        </row>
        <row r="104">
          <cell r="A104" t="str">
            <v>환형노출박스(3방출)28C</v>
          </cell>
          <cell r="B104" t="str">
            <v>환형노출박스(3방출)</v>
          </cell>
          <cell r="C104" t="str">
            <v>28C</v>
          </cell>
          <cell r="D104" t="str">
            <v>EA</v>
          </cell>
          <cell r="H104">
            <v>210</v>
          </cell>
          <cell r="J104">
            <v>210</v>
          </cell>
          <cell r="K104" t="str">
            <v>x</v>
          </cell>
          <cell r="L104">
            <v>1</v>
          </cell>
          <cell r="M104" t="str">
            <v>=</v>
          </cell>
          <cell r="N104">
            <v>210</v>
          </cell>
          <cell r="O104" t="str">
            <v>전품1-6</v>
          </cell>
        </row>
        <row r="105">
          <cell r="A105" t="str">
            <v>환형노출박스(4방출)28C</v>
          </cell>
          <cell r="B105" t="str">
            <v>환형노출박스(4방출)</v>
          </cell>
          <cell r="C105" t="str">
            <v>28C</v>
          </cell>
          <cell r="D105" t="str">
            <v>EA</v>
          </cell>
          <cell r="H105">
            <v>12</v>
          </cell>
          <cell r="J105">
            <v>12</v>
          </cell>
          <cell r="K105" t="str">
            <v>x</v>
          </cell>
          <cell r="L105">
            <v>1</v>
          </cell>
          <cell r="M105" t="str">
            <v>=</v>
          </cell>
          <cell r="N105">
            <v>12</v>
          </cell>
          <cell r="O105" t="str">
            <v>전품1-6</v>
          </cell>
        </row>
        <row r="106">
          <cell r="A106" t="str">
            <v>JOINT BOX</v>
          </cell>
          <cell r="B106" t="str">
            <v>JOINT BOX</v>
          </cell>
          <cell r="D106" t="str">
            <v>EA</v>
          </cell>
          <cell r="H106">
            <v>21</v>
          </cell>
          <cell r="J106">
            <v>21</v>
          </cell>
          <cell r="K106" t="str">
            <v>x</v>
          </cell>
          <cell r="L106">
            <v>1</v>
          </cell>
          <cell r="M106" t="str">
            <v>=</v>
          </cell>
          <cell r="N106">
            <v>21</v>
          </cell>
          <cell r="O106" t="str">
            <v>전품1-6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등</v>
          </cell>
          <cell r="G107">
            <v>30</v>
          </cell>
          <cell r="J107">
            <v>30</v>
          </cell>
          <cell r="K107" t="str">
            <v>x</v>
          </cell>
          <cell r="L107">
            <v>1</v>
          </cell>
          <cell r="M107" t="str">
            <v>=</v>
          </cell>
          <cell r="N107">
            <v>30</v>
          </cell>
          <cell r="O107" t="str">
            <v>전품1-6</v>
          </cell>
        </row>
        <row r="108">
          <cell r="A108" t="str">
            <v>조명기구 N TYPE직부등 IL 60W</v>
          </cell>
          <cell r="B108" t="str">
            <v>조명기구 N TYPE</v>
          </cell>
          <cell r="C108" t="str">
            <v>직부등 IL 60W</v>
          </cell>
          <cell r="D108" t="str">
            <v>등</v>
          </cell>
          <cell r="G108">
            <v>11</v>
          </cell>
          <cell r="J108">
            <v>11</v>
          </cell>
          <cell r="K108" t="str">
            <v>x</v>
          </cell>
          <cell r="L108">
            <v>1</v>
          </cell>
          <cell r="M108" t="str">
            <v>=</v>
          </cell>
          <cell r="N108">
            <v>11</v>
          </cell>
          <cell r="O108" t="str">
            <v>전품1-6</v>
          </cell>
        </row>
        <row r="109">
          <cell r="A109" t="str">
            <v>조명기구 R TYPE방진방습등 FL 1/32W</v>
          </cell>
          <cell r="B109" t="str">
            <v>조명기구 R TYPE</v>
          </cell>
          <cell r="C109" t="str">
            <v>방진방습등 FL 1/32W</v>
          </cell>
          <cell r="D109" t="str">
            <v>등</v>
          </cell>
          <cell r="G109">
            <v>1134</v>
          </cell>
          <cell r="J109">
            <v>1134</v>
          </cell>
          <cell r="K109" t="str">
            <v>x</v>
          </cell>
          <cell r="L109">
            <v>1</v>
          </cell>
          <cell r="M109" t="str">
            <v>=</v>
          </cell>
          <cell r="N109">
            <v>1134</v>
          </cell>
          <cell r="O109" t="str">
            <v>전품1-6</v>
          </cell>
        </row>
        <row r="110">
          <cell r="A110" t="str">
            <v>조명기구 S TYPE투광기 MH 250W</v>
          </cell>
          <cell r="B110" t="str">
            <v>조명기구 S TYPE</v>
          </cell>
          <cell r="C110" t="str">
            <v>투광기 MH 250W</v>
          </cell>
          <cell r="D110" t="str">
            <v>등</v>
          </cell>
          <cell r="G110">
            <v>16</v>
          </cell>
          <cell r="J110">
            <v>16</v>
          </cell>
          <cell r="K110" t="str">
            <v>x</v>
          </cell>
          <cell r="L110">
            <v>1</v>
          </cell>
          <cell r="M110" t="str">
            <v>=</v>
          </cell>
          <cell r="N110">
            <v>16</v>
          </cell>
          <cell r="O110" t="str">
            <v>전품1-6</v>
          </cell>
        </row>
        <row r="111">
          <cell r="A111" t="str">
            <v>고압반HV-1(DS-AS)</v>
          </cell>
          <cell r="B111" t="str">
            <v>고압반</v>
          </cell>
          <cell r="C111" t="str">
            <v>HV-1(DS-AS)</v>
          </cell>
          <cell r="D111" t="str">
            <v>면</v>
          </cell>
          <cell r="E111">
            <v>1</v>
          </cell>
          <cell r="J111">
            <v>1</v>
          </cell>
          <cell r="K111" t="str">
            <v>x</v>
          </cell>
          <cell r="L111">
            <v>1</v>
          </cell>
          <cell r="M111" t="str">
            <v>=</v>
          </cell>
          <cell r="N111">
            <v>1</v>
          </cell>
          <cell r="O111" t="str">
            <v>전품1-6</v>
          </cell>
        </row>
        <row r="112">
          <cell r="A112" t="str">
            <v>변압기반TR-1 3상 200KVA 380/220V</v>
          </cell>
          <cell r="B112" t="str">
            <v>변압기반</v>
          </cell>
          <cell r="C112" t="str">
            <v>TR-1 3상 200KVA 380/220V</v>
          </cell>
          <cell r="D112" t="str">
            <v>면</v>
          </cell>
          <cell r="E112">
            <v>1</v>
          </cell>
          <cell r="J112">
            <v>1</v>
          </cell>
          <cell r="K112" t="str">
            <v>x</v>
          </cell>
          <cell r="L112">
            <v>1</v>
          </cell>
          <cell r="M112" t="str">
            <v>=</v>
          </cell>
          <cell r="N112">
            <v>1</v>
          </cell>
          <cell r="O112" t="str">
            <v>전품1-6</v>
          </cell>
        </row>
        <row r="113">
          <cell r="A113" t="str">
            <v>변압기반TR-2 3상 300KVA 380/220V</v>
          </cell>
          <cell r="B113" t="str">
            <v>변압기반</v>
          </cell>
          <cell r="C113" t="str">
            <v>TR-2 3상 300KVA 380/220V</v>
          </cell>
          <cell r="D113" t="str">
            <v>면</v>
          </cell>
          <cell r="E113">
            <v>1</v>
          </cell>
          <cell r="J113">
            <v>1</v>
          </cell>
          <cell r="K113" t="str">
            <v>x</v>
          </cell>
          <cell r="L113">
            <v>1</v>
          </cell>
          <cell r="M113" t="str">
            <v>=</v>
          </cell>
          <cell r="N113">
            <v>1</v>
          </cell>
          <cell r="O113" t="str">
            <v>전품1-6</v>
          </cell>
        </row>
        <row r="114">
          <cell r="A114" t="str">
            <v>변압기반TR-3 3상 300KVA 220V</v>
          </cell>
          <cell r="B114" t="str">
            <v>변압기반</v>
          </cell>
          <cell r="C114" t="str">
            <v>TR-3 3상 300KVA 220V</v>
          </cell>
          <cell r="D114" t="str">
            <v>면</v>
          </cell>
          <cell r="E114">
            <v>1</v>
          </cell>
          <cell r="J114">
            <v>1</v>
          </cell>
          <cell r="K114" t="str">
            <v>x</v>
          </cell>
          <cell r="L114">
            <v>1</v>
          </cell>
          <cell r="M114" t="str">
            <v>=</v>
          </cell>
          <cell r="N114">
            <v>1</v>
          </cell>
          <cell r="O114" t="str">
            <v>전품1-6</v>
          </cell>
        </row>
        <row r="115">
          <cell r="A115" t="str">
            <v>변압기반TR-4 3상 300KVA 440V</v>
          </cell>
          <cell r="B115" t="str">
            <v>변압기반</v>
          </cell>
          <cell r="C115" t="str">
            <v>TR-4 3상 300KVA 440V</v>
          </cell>
          <cell r="D115" t="str">
            <v>면</v>
          </cell>
          <cell r="E115">
            <v>1</v>
          </cell>
          <cell r="J115">
            <v>1</v>
          </cell>
          <cell r="K115" t="str">
            <v>x</v>
          </cell>
          <cell r="L115">
            <v>1</v>
          </cell>
          <cell r="M115" t="str">
            <v>=</v>
          </cell>
          <cell r="N115">
            <v>1</v>
          </cell>
          <cell r="O115" t="str">
            <v>전품1-6</v>
          </cell>
        </row>
        <row r="116">
          <cell r="A116" t="str">
            <v>저압반LV-1</v>
          </cell>
          <cell r="B116" t="str">
            <v>저압반</v>
          </cell>
          <cell r="C116" t="str">
            <v>LV-1</v>
          </cell>
          <cell r="D116" t="str">
            <v>면</v>
          </cell>
          <cell r="E116">
            <v>1</v>
          </cell>
          <cell r="J116">
            <v>1</v>
          </cell>
          <cell r="K116" t="str">
            <v>x</v>
          </cell>
          <cell r="L116">
            <v>1</v>
          </cell>
          <cell r="M116" t="str">
            <v>=</v>
          </cell>
          <cell r="N116">
            <v>1</v>
          </cell>
          <cell r="O116" t="str">
            <v>전품1-6</v>
          </cell>
        </row>
        <row r="117">
          <cell r="A117" t="str">
            <v>저압반LV-2</v>
          </cell>
          <cell r="B117" t="str">
            <v>저압반</v>
          </cell>
          <cell r="C117" t="str">
            <v>LV-2</v>
          </cell>
          <cell r="D117" t="str">
            <v>면</v>
          </cell>
          <cell r="E117">
            <v>1</v>
          </cell>
          <cell r="J117">
            <v>1</v>
          </cell>
          <cell r="K117" t="str">
            <v>x</v>
          </cell>
          <cell r="L117">
            <v>1</v>
          </cell>
          <cell r="M117" t="str">
            <v>=</v>
          </cell>
          <cell r="N117">
            <v>1</v>
          </cell>
          <cell r="O117" t="str">
            <v>전품1-6</v>
          </cell>
        </row>
        <row r="118">
          <cell r="A118" t="str">
            <v>저압반LV-3</v>
          </cell>
          <cell r="B118" t="str">
            <v>저압반</v>
          </cell>
          <cell r="C118" t="str">
            <v>LV-3</v>
          </cell>
          <cell r="D118" t="str">
            <v>면</v>
          </cell>
          <cell r="E118">
            <v>1</v>
          </cell>
          <cell r="J118">
            <v>1</v>
          </cell>
          <cell r="K118" t="str">
            <v>x</v>
          </cell>
          <cell r="L118">
            <v>1</v>
          </cell>
          <cell r="M118" t="str">
            <v>=</v>
          </cell>
          <cell r="N118">
            <v>1</v>
          </cell>
          <cell r="O118" t="str">
            <v>전품1-6</v>
          </cell>
        </row>
        <row r="119">
          <cell r="A119" t="str">
            <v>저압반LV-4</v>
          </cell>
          <cell r="B119" t="str">
            <v>저압반</v>
          </cell>
          <cell r="C119" t="str">
            <v>LV-4</v>
          </cell>
          <cell r="D119" t="str">
            <v>면</v>
          </cell>
          <cell r="E119">
            <v>1</v>
          </cell>
          <cell r="J119">
            <v>1</v>
          </cell>
          <cell r="K119" t="str">
            <v>x</v>
          </cell>
          <cell r="L119">
            <v>1</v>
          </cell>
          <cell r="M119" t="str">
            <v>=</v>
          </cell>
          <cell r="N119">
            <v>1</v>
          </cell>
          <cell r="O119" t="str">
            <v>전품1-6</v>
          </cell>
        </row>
        <row r="120">
          <cell r="A120" t="str">
            <v>분전반LS-A</v>
          </cell>
          <cell r="B120" t="str">
            <v>분전반</v>
          </cell>
          <cell r="C120" t="str">
            <v>LS-A</v>
          </cell>
          <cell r="D120" t="str">
            <v>면</v>
          </cell>
          <cell r="G120">
            <v>1</v>
          </cell>
          <cell r="J120">
            <v>1</v>
          </cell>
          <cell r="K120" t="str">
            <v>x</v>
          </cell>
          <cell r="L120">
            <v>1</v>
          </cell>
          <cell r="M120" t="str">
            <v>=</v>
          </cell>
          <cell r="N120">
            <v>1</v>
          </cell>
          <cell r="O120" t="str">
            <v>전품1-6</v>
          </cell>
        </row>
        <row r="121">
          <cell r="A121" t="str">
            <v>분전반LS-B</v>
          </cell>
          <cell r="B121" t="str">
            <v>분전반</v>
          </cell>
          <cell r="C121" t="str">
            <v>LS-B</v>
          </cell>
          <cell r="D121" t="str">
            <v>면</v>
          </cell>
          <cell r="G121">
            <v>1</v>
          </cell>
          <cell r="J121">
            <v>1</v>
          </cell>
          <cell r="K121" t="str">
            <v>x</v>
          </cell>
          <cell r="L121">
            <v>1</v>
          </cell>
          <cell r="M121" t="str">
            <v>=</v>
          </cell>
          <cell r="N121">
            <v>1</v>
          </cell>
          <cell r="O121" t="str">
            <v>전품1-6</v>
          </cell>
        </row>
        <row r="122">
          <cell r="A122" t="str">
            <v>분전반LS-C</v>
          </cell>
          <cell r="B122" t="str">
            <v>분전반</v>
          </cell>
          <cell r="C122" t="str">
            <v>LS-C</v>
          </cell>
          <cell r="D122" t="str">
            <v>면</v>
          </cell>
          <cell r="G122">
            <v>1</v>
          </cell>
          <cell r="J122">
            <v>1</v>
          </cell>
          <cell r="K122" t="str">
            <v>x</v>
          </cell>
          <cell r="L122">
            <v>1</v>
          </cell>
          <cell r="M122" t="str">
            <v>=</v>
          </cell>
          <cell r="N122">
            <v>1</v>
          </cell>
          <cell r="O122" t="str">
            <v>전품1-6</v>
          </cell>
        </row>
        <row r="123">
          <cell r="A123" t="str">
            <v>분전반LS-D</v>
          </cell>
          <cell r="B123" t="str">
            <v>분전반</v>
          </cell>
          <cell r="C123" t="str">
            <v>LS-D</v>
          </cell>
          <cell r="D123" t="str">
            <v>면</v>
          </cell>
          <cell r="G123">
            <v>1</v>
          </cell>
          <cell r="J123">
            <v>1</v>
          </cell>
          <cell r="K123" t="str">
            <v>x</v>
          </cell>
          <cell r="L123">
            <v>1</v>
          </cell>
          <cell r="M123" t="str">
            <v>=</v>
          </cell>
          <cell r="N123">
            <v>1</v>
          </cell>
          <cell r="O123" t="str">
            <v>전품1-6</v>
          </cell>
        </row>
        <row r="124">
          <cell r="A124" t="str">
            <v>분전반LS-E</v>
          </cell>
          <cell r="B124" t="str">
            <v>분전반</v>
          </cell>
          <cell r="C124" t="str">
            <v>LS-E</v>
          </cell>
          <cell r="D124" t="str">
            <v>면</v>
          </cell>
          <cell r="G124">
            <v>1</v>
          </cell>
          <cell r="J124">
            <v>1</v>
          </cell>
          <cell r="K124" t="str">
            <v>x</v>
          </cell>
          <cell r="L124">
            <v>1</v>
          </cell>
          <cell r="M124" t="str">
            <v>=</v>
          </cell>
          <cell r="N124">
            <v>1</v>
          </cell>
          <cell r="O124" t="str">
            <v>전품1-6</v>
          </cell>
        </row>
        <row r="125">
          <cell r="A125" t="str">
            <v>분전반LS-F</v>
          </cell>
          <cell r="B125" t="str">
            <v>분전반</v>
          </cell>
          <cell r="C125" t="str">
            <v>LS-F</v>
          </cell>
          <cell r="D125" t="str">
            <v>면</v>
          </cell>
          <cell r="G125">
            <v>1</v>
          </cell>
          <cell r="J125">
            <v>1</v>
          </cell>
          <cell r="K125" t="str">
            <v>x</v>
          </cell>
          <cell r="L125">
            <v>1</v>
          </cell>
          <cell r="M125" t="str">
            <v>=</v>
          </cell>
          <cell r="N125">
            <v>1</v>
          </cell>
          <cell r="O125" t="str">
            <v>전품1-6</v>
          </cell>
        </row>
        <row r="126">
          <cell r="A126" t="str">
            <v>분전반LS-G</v>
          </cell>
          <cell r="B126" t="str">
            <v>분전반</v>
          </cell>
          <cell r="C126" t="str">
            <v>LS-G</v>
          </cell>
          <cell r="D126" t="str">
            <v>면</v>
          </cell>
          <cell r="G126">
            <v>1</v>
          </cell>
          <cell r="J126">
            <v>1</v>
          </cell>
          <cell r="K126" t="str">
            <v>x</v>
          </cell>
          <cell r="L126">
            <v>1</v>
          </cell>
          <cell r="M126" t="str">
            <v>=</v>
          </cell>
          <cell r="N126">
            <v>1</v>
          </cell>
          <cell r="O126" t="str">
            <v>전품1-6</v>
          </cell>
        </row>
        <row r="127">
          <cell r="A127" t="str">
            <v>분전반LS-W1</v>
          </cell>
          <cell r="B127" t="str">
            <v>분전반</v>
          </cell>
          <cell r="C127" t="str">
            <v>LS-W1</v>
          </cell>
          <cell r="D127" t="str">
            <v>면</v>
          </cell>
          <cell r="H127">
            <v>1</v>
          </cell>
          <cell r="J127">
            <v>1</v>
          </cell>
          <cell r="K127" t="str">
            <v>x</v>
          </cell>
          <cell r="L127">
            <v>1</v>
          </cell>
          <cell r="M127" t="str">
            <v>=</v>
          </cell>
          <cell r="N127">
            <v>1</v>
          </cell>
          <cell r="O127" t="str">
            <v>전품1-6</v>
          </cell>
        </row>
        <row r="128">
          <cell r="A128" t="str">
            <v>분전반LS-W2</v>
          </cell>
          <cell r="B128" t="str">
            <v>분전반</v>
          </cell>
          <cell r="C128" t="str">
            <v>LS-W2</v>
          </cell>
          <cell r="D128" t="str">
            <v>면</v>
          </cell>
          <cell r="H128">
            <v>1</v>
          </cell>
          <cell r="J128">
            <v>1</v>
          </cell>
          <cell r="K128" t="str">
            <v>x</v>
          </cell>
          <cell r="L128">
            <v>1</v>
          </cell>
          <cell r="M128" t="str">
            <v>=</v>
          </cell>
          <cell r="N128">
            <v>1</v>
          </cell>
          <cell r="O128" t="str">
            <v>전품1-6</v>
          </cell>
        </row>
        <row r="129">
          <cell r="A129" t="str">
            <v>분전반LS-W3</v>
          </cell>
          <cell r="B129" t="str">
            <v>분전반</v>
          </cell>
          <cell r="C129" t="str">
            <v>LS-W3</v>
          </cell>
          <cell r="D129" t="str">
            <v>면</v>
          </cell>
          <cell r="H129">
            <v>1</v>
          </cell>
          <cell r="J129">
            <v>1</v>
          </cell>
          <cell r="K129" t="str">
            <v>x</v>
          </cell>
          <cell r="L129">
            <v>1</v>
          </cell>
          <cell r="M129" t="str">
            <v>=</v>
          </cell>
          <cell r="N129">
            <v>1</v>
          </cell>
          <cell r="O129" t="str">
            <v>전품1-6</v>
          </cell>
        </row>
        <row r="130">
          <cell r="A130" t="str">
            <v>분전반LS-W4</v>
          </cell>
          <cell r="B130" t="str">
            <v>분전반</v>
          </cell>
          <cell r="C130" t="str">
            <v>LS-W4</v>
          </cell>
          <cell r="D130" t="str">
            <v>면</v>
          </cell>
          <cell r="H130">
            <v>1</v>
          </cell>
          <cell r="J130">
            <v>1</v>
          </cell>
          <cell r="K130" t="str">
            <v>x</v>
          </cell>
          <cell r="L130">
            <v>1</v>
          </cell>
          <cell r="M130" t="str">
            <v>=</v>
          </cell>
          <cell r="N130">
            <v>1</v>
          </cell>
          <cell r="O130" t="str">
            <v>전품1-6</v>
          </cell>
        </row>
        <row r="131">
          <cell r="A131" t="str">
            <v>분전반LS-W5</v>
          </cell>
          <cell r="B131" t="str">
            <v>분전반</v>
          </cell>
          <cell r="C131" t="str">
            <v>LS-W5</v>
          </cell>
          <cell r="D131" t="str">
            <v>면</v>
          </cell>
          <cell r="H131">
            <v>1</v>
          </cell>
          <cell r="J131">
            <v>1</v>
          </cell>
          <cell r="K131" t="str">
            <v>x</v>
          </cell>
          <cell r="L131">
            <v>1</v>
          </cell>
          <cell r="M131" t="str">
            <v>=</v>
          </cell>
          <cell r="N131">
            <v>1</v>
          </cell>
          <cell r="O131" t="str">
            <v>전품1-6</v>
          </cell>
        </row>
        <row r="132">
          <cell r="A132" t="str">
            <v>분전반LS-W6</v>
          </cell>
          <cell r="B132" t="str">
            <v>분전반</v>
          </cell>
          <cell r="C132" t="str">
            <v>LS-W6</v>
          </cell>
          <cell r="D132" t="str">
            <v>면</v>
          </cell>
          <cell r="H132">
            <v>1</v>
          </cell>
          <cell r="J132">
            <v>1</v>
          </cell>
          <cell r="K132" t="str">
            <v>x</v>
          </cell>
          <cell r="L132">
            <v>1</v>
          </cell>
          <cell r="M132" t="str">
            <v>=</v>
          </cell>
          <cell r="N132">
            <v>1</v>
          </cell>
          <cell r="O132" t="str">
            <v>전품1-6</v>
          </cell>
        </row>
        <row r="133">
          <cell r="A133" t="str">
            <v>분전반LS-W7</v>
          </cell>
          <cell r="B133" t="str">
            <v>분전반</v>
          </cell>
          <cell r="C133" t="str">
            <v>LS-W7</v>
          </cell>
          <cell r="D133" t="str">
            <v>면</v>
          </cell>
          <cell r="H133">
            <v>1</v>
          </cell>
          <cell r="J133">
            <v>1</v>
          </cell>
          <cell r="K133" t="str">
            <v>x</v>
          </cell>
          <cell r="L133">
            <v>1</v>
          </cell>
          <cell r="M133" t="str">
            <v>=</v>
          </cell>
          <cell r="N133">
            <v>1</v>
          </cell>
          <cell r="O133" t="str">
            <v>전품1-6</v>
          </cell>
        </row>
        <row r="134">
          <cell r="A134" t="str">
            <v>분전반LS-W8</v>
          </cell>
          <cell r="B134" t="str">
            <v>분전반</v>
          </cell>
          <cell r="C134" t="str">
            <v>LS-W8</v>
          </cell>
          <cell r="D134" t="str">
            <v>면</v>
          </cell>
          <cell r="H134">
            <v>1</v>
          </cell>
          <cell r="J134">
            <v>1</v>
          </cell>
          <cell r="K134" t="str">
            <v>x</v>
          </cell>
          <cell r="L134">
            <v>1</v>
          </cell>
          <cell r="M134" t="str">
            <v>=</v>
          </cell>
          <cell r="N134">
            <v>1</v>
          </cell>
          <cell r="O134" t="str">
            <v>전품1-6</v>
          </cell>
        </row>
        <row r="135">
          <cell r="A135" t="str">
            <v>분전반LS-M1</v>
          </cell>
          <cell r="B135" t="str">
            <v>분전반</v>
          </cell>
          <cell r="C135" t="str">
            <v>LS-M1</v>
          </cell>
          <cell r="D135" t="str">
            <v>면</v>
          </cell>
          <cell r="F135">
            <v>1</v>
          </cell>
          <cell r="J135">
            <v>1</v>
          </cell>
          <cell r="K135" t="str">
            <v>x</v>
          </cell>
          <cell r="L135">
            <v>1</v>
          </cell>
          <cell r="M135" t="str">
            <v>=</v>
          </cell>
          <cell r="N135">
            <v>1</v>
          </cell>
          <cell r="O135" t="str">
            <v>전품1-6</v>
          </cell>
        </row>
        <row r="136">
          <cell r="A136" t="str">
            <v>분전반LS-M2</v>
          </cell>
          <cell r="B136" t="str">
            <v>분전반</v>
          </cell>
          <cell r="C136" t="str">
            <v>LS-M2</v>
          </cell>
          <cell r="D136" t="str">
            <v>면</v>
          </cell>
          <cell r="F136">
            <v>1</v>
          </cell>
          <cell r="J136">
            <v>1</v>
          </cell>
          <cell r="K136" t="str">
            <v>x</v>
          </cell>
          <cell r="L136">
            <v>1</v>
          </cell>
          <cell r="M136" t="str">
            <v>=</v>
          </cell>
          <cell r="N136">
            <v>1</v>
          </cell>
          <cell r="O136" t="str">
            <v>전품1-6</v>
          </cell>
        </row>
        <row r="137">
          <cell r="A137" t="str">
            <v>분전반LS-M3</v>
          </cell>
          <cell r="B137" t="str">
            <v>분전반</v>
          </cell>
          <cell r="C137" t="str">
            <v>LS-M3</v>
          </cell>
          <cell r="D137" t="str">
            <v>면</v>
          </cell>
          <cell r="F137">
            <v>1</v>
          </cell>
          <cell r="J137">
            <v>1</v>
          </cell>
          <cell r="K137" t="str">
            <v>x</v>
          </cell>
          <cell r="L137">
            <v>1</v>
          </cell>
          <cell r="M137" t="str">
            <v>=</v>
          </cell>
          <cell r="N137">
            <v>1</v>
          </cell>
          <cell r="O137" t="str">
            <v>전품1-6</v>
          </cell>
        </row>
        <row r="138">
          <cell r="A138" t="str">
            <v>분전반LS-P</v>
          </cell>
          <cell r="B138" t="str">
            <v>분전반</v>
          </cell>
          <cell r="C138" t="str">
            <v>LS-P</v>
          </cell>
          <cell r="D138" t="str">
            <v>면</v>
          </cell>
          <cell r="F138">
            <v>1</v>
          </cell>
          <cell r="J138">
            <v>1</v>
          </cell>
          <cell r="K138" t="str">
            <v>x</v>
          </cell>
          <cell r="L138">
            <v>1</v>
          </cell>
          <cell r="M138" t="str">
            <v>=</v>
          </cell>
          <cell r="N138">
            <v>1</v>
          </cell>
          <cell r="O138" t="str">
            <v>전품1-6</v>
          </cell>
        </row>
        <row r="139">
          <cell r="A139" t="str">
            <v>MCCB BOXMCCB 3P 50/30AT</v>
          </cell>
          <cell r="B139" t="str">
            <v>MCCB BOX</v>
          </cell>
          <cell r="C139" t="str">
            <v>MCCB 3P 50/30AT</v>
          </cell>
          <cell r="D139" t="str">
            <v>면</v>
          </cell>
          <cell r="F139">
            <v>2</v>
          </cell>
          <cell r="J139">
            <v>2</v>
          </cell>
          <cell r="K139" t="str">
            <v>x</v>
          </cell>
          <cell r="L139">
            <v>1</v>
          </cell>
          <cell r="M139" t="str">
            <v>=</v>
          </cell>
          <cell r="N139">
            <v>2</v>
          </cell>
          <cell r="O139" t="str">
            <v>전품1-6</v>
          </cell>
        </row>
        <row r="140">
          <cell r="A140" t="str">
            <v>MCCB BOXMCCB 2P 100/75AT</v>
          </cell>
          <cell r="B140" t="str">
            <v>MCCB BOX</v>
          </cell>
          <cell r="C140" t="str">
            <v>MCCB 2P 100/75AT</v>
          </cell>
          <cell r="D140" t="str">
            <v>면</v>
          </cell>
          <cell r="F140">
            <v>48</v>
          </cell>
          <cell r="J140">
            <v>48</v>
          </cell>
          <cell r="K140" t="str">
            <v>x</v>
          </cell>
          <cell r="L140">
            <v>1</v>
          </cell>
          <cell r="M140" t="str">
            <v>=</v>
          </cell>
          <cell r="N140">
            <v>48</v>
          </cell>
          <cell r="O140" t="str">
            <v>전품1-6</v>
          </cell>
        </row>
        <row r="141">
          <cell r="A141" t="str">
            <v>휀스경간:2m, 높이:1.8m</v>
          </cell>
          <cell r="B141" t="str">
            <v>휀스</v>
          </cell>
          <cell r="C141" t="str">
            <v>경간:2m, 높이:1.8m</v>
          </cell>
          <cell r="D141" t="str">
            <v>개소</v>
          </cell>
          <cell r="E141">
            <v>11</v>
          </cell>
          <cell r="J141">
            <v>11</v>
          </cell>
          <cell r="K141" t="str">
            <v>x</v>
          </cell>
          <cell r="L141">
            <v>1</v>
          </cell>
          <cell r="M141" t="str">
            <v>=</v>
          </cell>
          <cell r="N141">
            <v>11</v>
          </cell>
          <cell r="O141" t="str">
            <v>전품1-6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감리집계"/>
      <sheetName val="감리산출기초"/>
      <sheetName val="원가(보고서)"/>
      <sheetName val="원가"/>
      <sheetName val="총괄표"/>
      <sheetName val="48단가"/>
      <sheetName val="49단가"/>
      <sheetName val="22단가"/>
      <sheetName val="48산출"/>
      <sheetName val="49산출"/>
      <sheetName val="22산출"/>
      <sheetName val="자재단가"/>
      <sheetName val="노임단가"/>
      <sheetName val="원가산출근거"/>
      <sheetName val="산출근거"/>
      <sheetName val="총괄표 (2)"/>
      <sheetName val="48단가 (2)"/>
      <sheetName val="49단가 (2)"/>
      <sheetName val="36단가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str">
            <v>단   가   산   출   서</v>
          </cell>
        </row>
        <row r="2">
          <cell r="C2" t="str">
            <v>공사(용역)종류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경       비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C4" t="str">
            <v>49. 전력기기</v>
          </cell>
        </row>
        <row r="5">
          <cell r="A5">
            <v>49</v>
          </cell>
          <cell r="B5" t="str">
            <v>49. 배관,배선 신설</v>
          </cell>
          <cell r="C5" t="str">
            <v>49. 배관,배선 신설</v>
          </cell>
          <cell r="D5" t="str">
            <v>각  종</v>
          </cell>
          <cell r="E5" t="str">
            <v>식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</row>
        <row r="6">
          <cell r="A6">
            <v>0</v>
          </cell>
          <cell r="B6" t="e">
            <v>#N/A</v>
          </cell>
          <cell r="C6" t="str">
            <v>가) 재 료 비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B7">
            <v>224</v>
          </cell>
          <cell r="C7" t="str">
            <v xml:space="preserve"> 경질비닐전선관</v>
          </cell>
          <cell r="D7" t="str">
            <v xml:space="preserve"> HI 28C</v>
          </cell>
          <cell r="E7" t="str">
            <v>m</v>
          </cell>
          <cell r="F7">
            <v>396</v>
          </cell>
          <cell r="G7">
            <v>610</v>
          </cell>
          <cell r="H7">
            <v>241560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610</v>
          </cell>
          <cell r="N7">
            <v>241560</v>
          </cell>
          <cell r="O7">
            <v>0</v>
          </cell>
        </row>
        <row r="8">
          <cell r="A8">
            <v>0</v>
          </cell>
          <cell r="B8">
            <v>201</v>
          </cell>
          <cell r="C8" t="str">
            <v xml:space="preserve"> 6.6kV 가교PE케이블</v>
          </cell>
          <cell r="D8" t="str">
            <v xml:space="preserve"> 6.9kV CV 100㎟/1C</v>
          </cell>
          <cell r="E8" t="str">
            <v>m</v>
          </cell>
          <cell r="F8">
            <v>1096</v>
          </cell>
          <cell r="G8">
            <v>0</v>
          </cell>
          <cell r="H8" t="str">
            <v>관  급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</row>
        <row r="9">
          <cell r="A9">
            <v>0</v>
          </cell>
          <cell r="B9">
            <v>207</v>
          </cell>
          <cell r="C9" t="str">
            <v xml:space="preserve"> 600V 가교PE케이블</v>
          </cell>
          <cell r="D9" t="str">
            <v xml:space="preserve"> CV 60㎟/1C</v>
          </cell>
          <cell r="E9" t="str">
            <v>m</v>
          </cell>
          <cell r="F9">
            <v>436</v>
          </cell>
          <cell r="G9">
            <v>2272</v>
          </cell>
          <cell r="H9">
            <v>990592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2272</v>
          </cell>
          <cell r="N9">
            <v>990592</v>
          </cell>
          <cell r="O9">
            <v>0</v>
          </cell>
        </row>
        <row r="10">
          <cell r="A10">
            <v>0</v>
          </cell>
          <cell r="B10">
            <v>202</v>
          </cell>
          <cell r="C10" t="str">
            <v xml:space="preserve"> 600V 가교PE케이블</v>
          </cell>
          <cell r="D10" t="str">
            <v xml:space="preserve"> CV 5.5㎟/1C</v>
          </cell>
          <cell r="E10" t="str">
            <v>m</v>
          </cell>
          <cell r="F10">
            <v>133</v>
          </cell>
          <cell r="G10">
            <v>315</v>
          </cell>
          <cell r="H10">
            <v>41895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315</v>
          </cell>
          <cell r="N10">
            <v>41895</v>
          </cell>
          <cell r="O10">
            <v>0</v>
          </cell>
        </row>
        <row r="11">
          <cell r="A11">
            <v>0</v>
          </cell>
          <cell r="B11">
            <v>222</v>
          </cell>
          <cell r="C11" t="str">
            <v xml:space="preserve"> 접지용전선</v>
          </cell>
          <cell r="D11" t="str">
            <v xml:space="preserve"> GV 80㎟</v>
          </cell>
          <cell r="E11" t="str">
            <v>m</v>
          </cell>
          <cell r="F11">
            <v>426</v>
          </cell>
          <cell r="G11">
            <v>3757</v>
          </cell>
          <cell r="H11">
            <v>1600482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3757</v>
          </cell>
          <cell r="N11">
            <v>1600482</v>
          </cell>
          <cell r="O11">
            <v>0</v>
          </cell>
        </row>
        <row r="12">
          <cell r="A12">
            <v>0</v>
          </cell>
          <cell r="B12">
            <v>221</v>
          </cell>
          <cell r="C12" t="str">
            <v xml:space="preserve"> 접지용전선</v>
          </cell>
          <cell r="D12" t="str">
            <v xml:space="preserve"> GV 60㎟</v>
          </cell>
          <cell r="E12" t="str">
            <v>m</v>
          </cell>
          <cell r="F12">
            <v>473</v>
          </cell>
          <cell r="G12">
            <v>2357</v>
          </cell>
          <cell r="H12">
            <v>1114861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2357</v>
          </cell>
          <cell r="N12">
            <v>1114861</v>
          </cell>
          <cell r="O12">
            <v>0</v>
          </cell>
        </row>
        <row r="13">
          <cell r="A13">
            <v>0</v>
          </cell>
          <cell r="B13">
            <v>220</v>
          </cell>
          <cell r="C13" t="str">
            <v xml:space="preserve"> 접지용전선</v>
          </cell>
          <cell r="D13" t="str">
            <v xml:space="preserve"> GV 38㎟</v>
          </cell>
          <cell r="E13" t="str">
            <v>m</v>
          </cell>
          <cell r="F13">
            <v>277</v>
          </cell>
          <cell r="G13">
            <v>1525</v>
          </cell>
          <cell r="H13">
            <v>422425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1525</v>
          </cell>
          <cell r="N13">
            <v>422425</v>
          </cell>
          <cell r="O13">
            <v>0</v>
          </cell>
        </row>
        <row r="14">
          <cell r="A14">
            <v>0</v>
          </cell>
          <cell r="B14">
            <v>216</v>
          </cell>
          <cell r="C14" t="str">
            <v xml:space="preserve"> 접지용전선</v>
          </cell>
          <cell r="D14" t="str">
            <v xml:space="preserve"> BC 60㎟</v>
          </cell>
          <cell r="E14" t="str">
            <v>m</v>
          </cell>
          <cell r="F14">
            <v>1019</v>
          </cell>
          <cell r="G14">
            <v>1910</v>
          </cell>
          <cell r="H14">
            <v>1946290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1910</v>
          </cell>
          <cell r="N14">
            <v>1946290</v>
          </cell>
          <cell r="O14">
            <v>0</v>
          </cell>
        </row>
        <row r="15">
          <cell r="A15">
            <v>0</v>
          </cell>
          <cell r="B15">
            <v>214</v>
          </cell>
          <cell r="C15" t="str">
            <v xml:space="preserve"> 통신케이블</v>
          </cell>
          <cell r="D15" t="str">
            <v xml:space="preserve"> RS 232C 4.27㎟/4C</v>
          </cell>
          <cell r="E15" t="str">
            <v>m</v>
          </cell>
          <cell r="F15">
            <v>139</v>
          </cell>
          <cell r="G15">
            <v>2500</v>
          </cell>
          <cell r="H15">
            <v>347500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2500</v>
          </cell>
          <cell r="N15">
            <v>347500</v>
          </cell>
          <cell r="O15">
            <v>0</v>
          </cell>
        </row>
        <row r="16">
          <cell r="A16">
            <v>0</v>
          </cell>
          <cell r="B16">
            <v>212</v>
          </cell>
          <cell r="C16" t="str">
            <v xml:space="preserve"> 제어용케이블</v>
          </cell>
          <cell r="D16" t="str">
            <v xml:space="preserve"> CVV-SB 2.0㎟/4C</v>
          </cell>
          <cell r="E16" t="str">
            <v>m</v>
          </cell>
          <cell r="F16">
            <v>133</v>
          </cell>
          <cell r="G16">
            <v>979</v>
          </cell>
          <cell r="H16">
            <v>130207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979</v>
          </cell>
          <cell r="N16">
            <v>130207</v>
          </cell>
          <cell r="O16">
            <v>0</v>
          </cell>
        </row>
        <row r="17">
          <cell r="A17">
            <v>0</v>
          </cell>
          <cell r="B17">
            <v>261</v>
          </cell>
          <cell r="C17" t="str">
            <v xml:space="preserve"> 접속장비</v>
          </cell>
          <cell r="D17" t="str">
            <v xml:space="preserve"> 6.9kV 60㎟/1C(단말)</v>
          </cell>
          <cell r="E17" t="str">
            <v>조</v>
          </cell>
          <cell r="F17">
            <v>52</v>
          </cell>
          <cell r="G17">
            <v>0</v>
          </cell>
          <cell r="H17" t="str">
            <v>관  급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A18">
            <v>0</v>
          </cell>
          <cell r="B18">
            <v>269</v>
          </cell>
          <cell r="C18" t="str">
            <v xml:space="preserve"> 압착터미날</v>
          </cell>
          <cell r="D18" t="str">
            <v xml:space="preserve"> 60㎟</v>
          </cell>
          <cell r="E18" t="str">
            <v>개</v>
          </cell>
          <cell r="F18">
            <v>112</v>
          </cell>
          <cell r="G18">
            <v>230</v>
          </cell>
          <cell r="H18">
            <v>25760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230</v>
          </cell>
          <cell r="N18">
            <v>25760</v>
          </cell>
          <cell r="O18">
            <v>0</v>
          </cell>
        </row>
        <row r="19">
          <cell r="A19">
            <v>0</v>
          </cell>
          <cell r="B19">
            <v>268</v>
          </cell>
          <cell r="C19" t="str">
            <v xml:space="preserve"> 압착터미날</v>
          </cell>
          <cell r="D19" t="str">
            <v>38㎟</v>
          </cell>
          <cell r="E19" t="str">
            <v>개</v>
          </cell>
          <cell r="F19">
            <v>64</v>
          </cell>
          <cell r="G19">
            <v>88</v>
          </cell>
          <cell r="H19">
            <v>5632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88</v>
          </cell>
          <cell r="N19">
            <v>5632</v>
          </cell>
          <cell r="O19">
            <v>0</v>
          </cell>
        </row>
        <row r="20">
          <cell r="A20">
            <v>0</v>
          </cell>
          <cell r="B20">
            <v>295</v>
          </cell>
          <cell r="C20" t="str">
            <v xml:space="preserve"> "C"TYPE 접지크램프</v>
          </cell>
          <cell r="D20" t="str">
            <v xml:space="preserve"> 100㎟x60(38)㎟</v>
          </cell>
          <cell r="E20" t="str">
            <v>개</v>
          </cell>
          <cell r="F20">
            <v>21</v>
          </cell>
          <cell r="G20">
            <v>1500</v>
          </cell>
          <cell r="H20">
            <v>31500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1500</v>
          </cell>
          <cell r="N20">
            <v>31500</v>
          </cell>
          <cell r="O20">
            <v>0</v>
          </cell>
        </row>
        <row r="21">
          <cell r="A21">
            <v>0</v>
          </cell>
          <cell r="B21">
            <v>296</v>
          </cell>
          <cell r="C21" t="str">
            <v xml:space="preserve"> "C"TYPE 접지크램프</v>
          </cell>
          <cell r="D21" t="str">
            <v xml:space="preserve"> 38㎟x38(22)㎟</v>
          </cell>
          <cell r="E21" t="str">
            <v>개</v>
          </cell>
          <cell r="F21">
            <v>455</v>
          </cell>
          <cell r="G21">
            <v>1200</v>
          </cell>
          <cell r="H21">
            <v>546000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1200</v>
          </cell>
          <cell r="N21">
            <v>546000</v>
          </cell>
          <cell r="O21">
            <v>0</v>
          </cell>
        </row>
        <row r="22">
          <cell r="A22">
            <v>0</v>
          </cell>
          <cell r="B22">
            <v>542</v>
          </cell>
          <cell r="C22" t="str">
            <v xml:space="preserve"> 접지분기슬리브</v>
          </cell>
          <cell r="D22" t="str">
            <v xml:space="preserve"> 100㎟</v>
          </cell>
          <cell r="E22" t="str">
            <v>개</v>
          </cell>
          <cell r="F22">
            <v>4</v>
          </cell>
          <cell r="G22">
            <v>930</v>
          </cell>
          <cell r="H22">
            <v>3720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930</v>
          </cell>
          <cell r="N22">
            <v>3720</v>
          </cell>
          <cell r="O22">
            <v>0</v>
          </cell>
        </row>
        <row r="23">
          <cell r="A23">
            <v>0</v>
          </cell>
          <cell r="B23">
            <v>541</v>
          </cell>
          <cell r="C23" t="str">
            <v xml:space="preserve"> 접지분기슬리브</v>
          </cell>
          <cell r="D23" t="str">
            <v xml:space="preserve"> 60㎟</v>
          </cell>
          <cell r="E23" t="str">
            <v>개</v>
          </cell>
          <cell r="F23">
            <v>4</v>
          </cell>
          <cell r="G23">
            <v>690</v>
          </cell>
          <cell r="H23">
            <v>2760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690</v>
          </cell>
          <cell r="N23">
            <v>2760</v>
          </cell>
          <cell r="O23">
            <v>0</v>
          </cell>
        </row>
        <row r="24">
          <cell r="A24">
            <v>0</v>
          </cell>
          <cell r="B24">
            <v>294</v>
          </cell>
          <cell r="C24" t="str">
            <v xml:space="preserve"> 접지동봉</v>
          </cell>
          <cell r="D24" t="str">
            <v xml:space="preserve"> 14.2Φx 1575mm</v>
          </cell>
          <cell r="E24" t="str">
            <v>개</v>
          </cell>
          <cell r="F24">
            <v>28</v>
          </cell>
          <cell r="G24">
            <v>275000</v>
          </cell>
          <cell r="H24">
            <v>7700000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275000</v>
          </cell>
          <cell r="N24">
            <v>7700000</v>
          </cell>
          <cell r="O24">
            <v>0</v>
          </cell>
        </row>
        <row r="25">
          <cell r="A25">
            <v>0</v>
          </cell>
          <cell r="B25">
            <v>264</v>
          </cell>
          <cell r="C25" t="str">
            <v xml:space="preserve"> 동관단자</v>
          </cell>
          <cell r="D25" t="str">
            <v xml:space="preserve"> 60㎟(2HOLE)</v>
          </cell>
          <cell r="E25" t="str">
            <v>개</v>
          </cell>
          <cell r="F25">
            <v>56</v>
          </cell>
          <cell r="G25">
            <v>1050</v>
          </cell>
          <cell r="H25">
            <v>58800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1050</v>
          </cell>
          <cell r="N25">
            <v>58800</v>
          </cell>
          <cell r="O25">
            <v>0</v>
          </cell>
        </row>
        <row r="26">
          <cell r="A26">
            <v>0</v>
          </cell>
          <cell r="B26">
            <v>557</v>
          </cell>
          <cell r="C26" t="str">
            <v xml:space="preserve"> 접지동봉</v>
          </cell>
          <cell r="D26" t="str">
            <v xml:space="preserve"> 14Φx 1000mm</v>
          </cell>
          <cell r="E26" t="str">
            <v>개</v>
          </cell>
          <cell r="F26">
            <v>7</v>
          </cell>
          <cell r="G26">
            <v>3000</v>
          </cell>
          <cell r="H26">
            <v>21000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3000</v>
          </cell>
          <cell r="N26">
            <v>21000</v>
          </cell>
          <cell r="O26">
            <v>0</v>
          </cell>
        </row>
        <row r="27">
          <cell r="C27" t="str">
            <v>전선관 부속품비</v>
          </cell>
          <cell r="D27" t="str">
            <v>전선관의 15%</v>
          </cell>
          <cell r="E27" t="str">
            <v>식</v>
          </cell>
          <cell r="F27">
            <v>1</v>
          </cell>
          <cell r="G27">
            <v>36234</v>
          </cell>
          <cell r="H27">
            <v>36234</v>
          </cell>
          <cell r="M27">
            <v>36234</v>
          </cell>
          <cell r="N27">
            <v>36234</v>
          </cell>
        </row>
        <row r="28">
          <cell r="C28" t="str">
            <v>잡재료비</v>
          </cell>
          <cell r="D28" t="str">
            <v>배관배선의 2%</v>
          </cell>
          <cell r="E28" t="str">
            <v>식</v>
          </cell>
          <cell r="F28">
            <v>1</v>
          </cell>
          <cell r="G28">
            <v>136716</v>
          </cell>
          <cell r="H28">
            <v>136716</v>
          </cell>
          <cell r="M28">
            <v>136716</v>
          </cell>
          <cell r="N28">
            <v>136716</v>
          </cell>
        </row>
        <row r="30">
          <cell r="A30">
            <v>0</v>
          </cell>
          <cell r="B30">
            <v>61</v>
          </cell>
          <cell r="C30" t="str">
            <v>나) 노 무 비</v>
          </cell>
          <cell r="D30" t="str">
            <v>고압케이블전공</v>
          </cell>
          <cell r="E30" t="str">
            <v>인</v>
          </cell>
          <cell r="F30">
            <v>214.34</v>
          </cell>
          <cell r="G30">
            <v>0</v>
          </cell>
          <cell r="H30">
            <v>0</v>
          </cell>
          <cell r="I30">
            <v>89217</v>
          </cell>
          <cell r="J30">
            <v>19122771</v>
          </cell>
          <cell r="K30">
            <v>0</v>
          </cell>
          <cell r="L30">
            <v>0</v>
          </cell>
          <cell r="M30">
            <v>89217</v>
          </cell>
          <cell r="N30">
            <v>19122771</v>
          </cell>
          <cell r="O30">
            <v>0</v>
          </cell>
        </row>
        <row r="31">
          <cell r="A31">
            <v>0</v>
          </cell>
          <cell r="B31">
            <v>62</v>
          </cell>
          <cell r="C31">
            <v>0</v>
          </cell>
          <cell r="D31" t="str">
            <v>저압케이블전공</v>
          </cell>
          <cell r="E31" t="str">
            <v>인</v>
          </cell>
          <cell r="F31">
            <v>111.42</v>
          </cell>
          <cell r="G31">
            <v>0</v>
          </cell>
          <cell r="H31">
            <v>0</v>
          </cell>
          <cell r="I31">
            <v>73973</v>
          </cell>
          <cell r="J31">
            <v>8242071</v>
          </cell>
          <cell r="K31">
            <v>0</v>
          </cell>
          <cell r="L31">
            <v>0</v>
          </cell>
          <cell r="M31">
            <v>73973</v>
          </cell>
          <cell r="N31">
            <v>8242071</v>
          </cell>
          <cell r="O31">
            <v>0</v>
          </cell>
        </row>
        <row r="32">
          <cell r="A32">
            <v>0</v>
          </cell>
          <cell r="B32">
            <v>59</v>
          </cell>
          <cell r="C32">
            <v>0</v>
          </cell>
          <cell r="D32" t="str">
            <v>내 선 전 공</v>
          </cell>
          <cell r="E32" t="str">
            <v>인</v>
          </cell>
          <cell r="F32">
            <v>88.65</v>
          </cell>
          <cell r="G32">
            <v>0</v>
          </cell>
          <cell r="H32">
            <v>0</v>
          </cell>
          <cell r="I32">
            <v>56143</v>
          </cell>
          <cell r="J32">
            <v>4977076</v>
          </cell>
          <cell r="K32">
            <v>0</v>
          </cell>
          <cell r="L32">
            <v>0</v>
          </cell>
          <cell r="M32">
            <v>56143</v>
          </cell>
          <cell r="N32">
            <v>4977076</v>
          </cell>
          <cell r="O32">
            <v>0</v>
          </cell>
        </row>
        <row r="33">
          <cell r="A33">
            <v>0</v>
          </cell>
          <cell r="B33">
            <v>56</v>
          </cell>
          <cell r="C33">
            <v>0</v>
          </cell>
          <cell r="D33" t="str">
            <v>배 전 전 공</v>
          </cell>
          <cell r="E33" t="str">
            <v>인</v>
          </cell>
          <cell r="F33">
            <v>0</v>
          </cell>
          <cell r="G33">
            <v>0</v>
          </cell>
          <cell r="H33">
            <v>0</v>
          </cell>
          <cell r="I33">
            <v>156907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B34">
            <v>68</v>
          </cell>
          <cell r="C34">
            <v>0</v>
          </cell>
          <cell r="D34" t="str">
            <v>통신케이블공</v>
          </cell>
          <cell r="E34" t="str">
            <v>인</v>
          </cell>
          <cell r="F34">
            <v>1.9</v>
          </cell>
          <cell r="G34">
            <v>0</v>
          </cell>
          <cell r="H34">
            <v>0</v>
          </cell>
          <cell r="I34">
            <v>95424</v>
          </cell>
          <cell r="J34">
            <v>181305</v>
          </cell>
          <cell r="K34">
            <v>0</v>
          </cell>
          <cell r="L34">
            <v>0</v>
          </cell>
          <cell r="M34">
            <v>95424</v>
          </cell>
          <cell r="N34">
            <v>181305</v>
          </cell>
          <cell r="O34">
            <v>0</v>
          </cell>
        </row>
        <row r="35">
          <cell r="A35">
            <v>0</v>
          </cell>
          <cell r="B35">
            <v>74</v>
          </cell>
          <cell r="C35">
            <v>0</v>
          </cell>
          <cell r="D35" t="str">
            <v>보 통 인 부</v>
          </cell>
          <cell r="E35" t="str">
            <v>인</v>
          </cell>
          <cell r="F35">
            <v>3.5</v>
          </cell>
          <cell r="G35">
            <v>0</v>
          </cell>
          <cell r="H35">
            <v>0</v>
          </cell>
          <cell r="I35">
            <v>40922</v>
          </cell>
          <cell r="J35">
            <v>143227</v>
          </cell>
          <cell r="K35">
            <v>0</v>
          </cell>
          <cell r="L35">
            <v>0</v>
          </cell>
          <cell r="M35">
            <v>40922</v>
          </cell>
          <cell r="N35">
            <v>143227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>
            <v>61</v>
          </cell>
          <cell r="C37" t="str">
            <v>다) 공 구 손 료</v>
          </cell>
          <cell r="D37" t="str">
            <v>고압케이블전공</v>
          </cell>
          <cell r="E37" t="str">
            <v>인</v>
          </cell>
          <cell r="F37">
            <v>6.43</v>
          </cell>
          <cell r="G37">
            <v>0</v>
          </cell>
          <cell r="H37">
            <v>0</v>
          </cell>
          <cell r="J37">
            <v>0</v>
          </cell>
          <cell r="K37">
            <v>89217</v>
          </cell>
          <cell r="L37">
            <v>573665</v>
          </cell>
          <cell r="M37">
            <v>89217</v>
          </cell>
          <cell r="N37">
            <v>573665</v>
          </cell>
          <cell r="O37">
            <v>0</v>
          </cell>
        </row>
        <row r="38">
          <cell r="A38">
            <v>0</v>
          </cell>
          <cell r="B38">
            <v>62</v>
          </cell>
          <cell r="C38">
            <v>0</v>
          </cell>
          <cell r="D38" t="str">
            <v>저압케이블전공</v>
          </cell>
          <cell r="E38" t="str">
            <v>인</v>
          </cell>
          <cell r="F38">
            <v>3.34</v>
          </cell>
          <cell r="G38">
            <v>0</v>
          </cell>
          <cell r="H38">
            <v>0</v>
          </cell>
          <cell r="J38">
            <v>0</v>
          </cell>
          <cell r="K38">
            <v>73973</v>
          </cell>
          <cell r="L38">
            <v>247069</v>
          </cell>
          <cell r="M38">
            <v>73973</v>
          </cell>
          <cell r="N38">
            <v>247069</v>
          </cell>
          <cell r="O38">
            <v>0</v>
          </cell>
        </row>
        <row r="39">
          <cell r="A39">
            <v>0</v>
          </cell>
          <cell r="B39">
            <v>59</v>
          </cell>
          <cell r="C39">
            <v>0</v>
          </cell>
          <cell r="D39" t="str">
            <v>내 선 전 공</v>
          </cell>
          <cell r="E39" t="str">
            <v>인</v>
          </cell>
          <cell r="F39">
            <v>2.65</v>
          </cell>
          <cell r="G39">
            <v>0</v>
          </cell>
          <cell r="H39">
            <v>0</v>
          </cell>
          <cell r="J39">
            <v>0</v>
          </cell>
          <cell r="K39">
            <v>56143</v>
          </cell>
          <cell r="L39">
            <v>148778</v>
          </cell>
          <cell r="M39">
            <v>56143</v>
          </cell>
          <cell r="N39">
            <v>148778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156907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B41">
            <v>68</v>
          </cell>
          <cell r="C41">
            <v>0</v>
          </cell>
          <cell r="D41" t="str">
            <v>통신케이블공</v>
          </cell>
          <cell r="E41" t="str">
            <v>인</v>
          </cell>
          <cell r="F41">
            <v>0.05</v>
          </cell>
          <cell r="G41">
            <v>0</v>
          </cell>
          <cell r="H41">
            <v>0</v>
          </cell>
          <cell r="J41">
            <v>0</v>
          </cell>
          <cell r="K41">
            <v>95424</v>
          </cell>
          <cell r="L41">
            <v>4771</v>
          </cell>
          <cell r="M41">
            <v>95424</v>
          </cell>
          <cell r="N41">
            <v>4771</v>
          </cell>
          <cell r="O41">
            <v>0</v>
          </cell>
        </row>
        <row r="42">
          <cell r="A42">
            <v>0</v>
          </cell>
          <cell r="B42">
            <v>74</v>
          </cell>
          <cell r="C42">
            <v>0</v>
          </cell>
          <cell r="D42" t="str">
            <v>보 통 인 부</v>
          </cell>
          <cell r="E42" t="str">
            <v>인</v>
          </cell>
          <cell r="F42">
            <v>0.1</v>
          </cell>
          <cell r="G42">
            <v>0</v>
          </cell>
          <cell r="H42">
            <v>0</v>
          </cell>
          <cell r="J42">
            <v>0</v>
          </cell>
          <cell r="K42">
            <v>40922</v>
          </cell>
          <cell r="L42">
            <v>4092</v>
          </cell>
          <cell r="M42">
            <v>40922</v>
          </cell>
          <cell r="N42">
            <v>4092</v>
          </cell>
          <cell r="O42">
            <v>0</v>
          </cell>
        </row>
        <row r="49">
          <cell r="A49" t="str">
            <v>49S</v>
          </cell>
          <cell r="C49" t="str">
            <v>합     계</v>
          </cell>
          <cell r="H49">
            <v>15403934</v>
          </cell>
          <cell r="J49">
            <v>32666450</v>
          </cell>
          <cell r="L49">
            <v>978375</v>
          </cell>
          <cell r="N49">
            <v>49048759</v>
          </cell>
        </row>
        <row r="50">
          <cell r="A50">
            <v>50</v>
          </cell>
          <cell r="B50" t="str">
            <v>50. 배전반 신설</v>
          </cell>
          <cell r="C50" t="str">
            <v>50. 배전반 신설</v>
          </cell>
          <cell r="D50" t="str">
            <v>LBS 24kV 3P 600A</v>
          </cell>
          <cell r="E50" t="str">
            <v>조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</v>
          </cell>
        </row>
        <row r="51">
          <cell r="A51">
            <v>0</v>
          </cell>
          <cell r="B51">
            <v>386</v>
          </cell>
          <cell r="C51" t="str">
            <v>가) 재 료 비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B52">
            <v>58</v>
          </cell>
          <cell r="C52" t="str">
            <v xml:space="preserve"> 배전반</v>
          </cell>
          <cell r="D52" t="str">
            <v>LBS 24kV 3P 600A</v>
          </cell>
          <cell r="E52" t="str">
            <v>조</v>
          </cell>
          <cell r="F52">
            <v>1</v>
          </cell>
          <cell r="G52">
            <v>0</v>
          </cell>
          <cell r="H52" t="str">
            <v>관  급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 t="str">
            <v>전 3-59</v>
          </cell>
        </row>
        <row r="53">
          <cell r="A53">
            <v>0</v>
          </cell>
          <cell r="B53">
            <v>13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74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B55">
            <v>58</v>
          </cell>
          <cell r="C55" t="str">
            <v>나) 노 무 비</v>
          </cell>
          <cell r="D55" t="str">
            <v>플랜트전공</v>
          </cell>
          <cell r="E55" t="str">
            <v>인</v>
          </cell>
          <cell r="F55">
            <v>6.7</v>
          </cell>
          <cell r="G55">
            <v>0</v>
          </cell>
          <cell r="H55">
            <v>0</v>
          </cell>
          <cell r="I55">
            <v>59669</v>
          </cell>
          <cell r="J55">
            <v>399782</v>
          </cell>
          <cell r="K55">
            <v>0</v>
          </cell>
          <cell r="L55">
            <v>0</v>
          </cell>
          <cell r="M55">
            <v>59669</v>
          </cell>
          <cell r="N55">
            <v>399782</v>
          </cell>
          <cell r="O55">
            <v>0</v>
          </cell>
        </row>
        <row r="56">
          <cell r="A56">
            <v>0</v>
          </cell>
          <cell r="B56">
            <v>13</v>
          </cell>
          <cell r="C56">
            <v>0</v>
          </cell>
          <cell r="D56" t="str">
            <v>비  계  공</v>
          </cell>
          <cell r="E56" t="str">
            <v>인</v>
          </cell>
          <cell r="F56">
            <v>4.7</v>
          </cell>
          <cell r="G56">
            <v>0</v>
          </cell>
          <cell r="H56">
            <v>0</v>
          </cell>
          <cell r="I56">
            <v>75140</v>
          </cell>
          <cell r="J56">
            <v>353158</v>
          </cell>
          <cell r="K56">
            <v>0</v>
          </cell>
          <cell r="L56">
            <v>0</v>
          </cell>
          <cell r="M56">
            <v>75140</v>
          </cell>
          <cell r="N56">
            <v>353158</v>
          </cell>
          <cell r="O56">
            <v>0</v>
          </cell>
        </row>
        <row r="57">
          <cell r="A57">
            <v>0</v>
          </cell>
          <cell r="B57">
            <v>74</v>
          </cell>
          <cell r="C57">
            <v>0</v>
          </cell>
          <cell r="D57" t="str">
            <v>보 통 인 부</v>
          </cell>
          <cell r="E57" t="str">
            <v>인</v>
          </cell>
          <cell r="F57">
            <v>4.7</v>
          </cell>
          <cell r="G57">
            <v>0</v>
          </cell>
          <cell r="H57">
            <v>0</v>
          </cell>
          <cell r="I57">
            <v>40922</v>
          </cell>
          <cell r="J57">
            <v>192333</v>
          </cell>
          <cell r="K57">
            <v>0</v>
          </cell>
          <cell r="L57">
            <v>0</v>
          </cell>
          <cell r="M57">
            <v>40922</v>
          </cell>
          <cell r="N57">
            <v>192333</v>
          </cell>
          <cell r="O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O58">
            <v>0</v>
          </cell>
        </row>
        <row r="59">
          <cell r="A59">
            <v>0</v>
          </cell>
          <cell r="B59">
            <v>58</v>
          </cell>
          <cell r="C59" t="str">
            <v>다) 공 구 손 료</v>
          </cell>
          <cell r="D59" t="str">
            <v>플랜트전공</v>
          </cell>
          <cell r="E59" t="str">
            <v>인</v>
          </cell>
          <cell r="F59">
            <v>0.2</v>
          </cell>
          <cell r="G59">
            <v>0</v>
          </cell>
          <cell r="H59">
            <v>0</v>
          </cell>
          <cell r="J59">
            <v>0</v>
          </cell>
          <cell r="K59">
            <v>59669</v>
          </cell>
          <cell r="L59">
            <v>11933</v>
          </cell>
          <cell r="M59">
            <v>59669</v>
          </cell>
          <cell r="N59">
            <v>11933</v>
          </cell>
          <cell r="O59">
            <v>0</v>
          </cell>
        </row>
        <row r="60">
          <cell r="A60">
            <v>0</v>
          </cell>
          <cell r="B60">
            <v>13</v>
          </cell>
          <cell r="C60">
            <v>0</v>
          </cell>
          <cell r="D60" t="str">
            <v>비  계  공</v>
          </cell>
          <cell r="E60" t="str">
            <v>인</v>
          </cell>
          <cell r="F60">
            <v>0.14000000000000001</v>
          </cell>
          <cell r="G60">
            <v>0</v>
          </cell>
          <cell r="H60">
            <v>0</v>
          </cell>
          <cell r="J60">
            <v>0</v>
          </cell>
          <cell r="K60">
            <v>75140</v>
          </cell>
          <cell r="L60">
            <v>10519</v>
          </cell>
          <cell r="M60">
            <v>75140</v>
          </cell>
          <cell r="N60">
            <v>10519</v>
          </cell>
          <cell r="O60">
            <v>0</v>
          </cell>
        </row>
        <row r="61">
          <cell r="A61">
            <v>0</v>
          </cell>
          <cell r="B61">
            <v>74</v>
          </cell>
          <cell r="C61">
            <v>0</v>
          </cell>
          <cell r="D61" t="str">
            <v>보 통 인 부</v>
          </cell>
          <cell r="E61" t="str">
            <v>인</v>
          </cell>
          <cell r="F61">
            <v>0.14000000000000001</v>
          </cell>
          <cell r="G61">
            <v>0</v>
          </cell>
          <cell r="H61">
            <v>0</v>
          </cell>
          <cell r="J61">
            <v>0</v>
          </cell>
          <cell r="K61">
            <v>40922</v>
          </cell>
          <cell r="L61">
            <v>5729</v>
          </cell>
          <cell r="M61">
            <v>40922</v>
          </cell>
          <cell r="N61">
            <v>5729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72">
          <cell r="A72" t="str">
            <v>50S</v>
          </cell>
          <cell r="C72" t="str">
            <v>합     계</v>
          </cell>
          <cell r="H72">
            <v>0</v>
          </cell>
          <cell r="J72">
            <v>945273</v>
          </cell>
          <cell r="L72">
            <v>28181</v>
          </cell>
          <cell r="N72">
            <v>973454</v>
          </cell>
        </row>
        <row r="73">
          <cell r="A73">
            <v>51</v>
          </cell>
          <cell r="B73" t="str">
            <v>51. 배전반 신설</v>
          </cell>
          <cell r="C73" t="str">
            <v>51. 배전반 신설</v>
          </cell>
          <cell r="D73" t="str">
            <v>MOF 13.2kV/110V 30/5A</v>
          </cell>
          <cell r="E73" t="str">
            <v>조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</row>
        <row r="74">
          <cell r="A74">
            <v>0</v>
          </cell>
          <cell r="B74">
            <v>0</v>
          </cell>
          <cell r="C74" t="str">
            <v>가) 재 료 비</v>
          </cell>
          <cell r="D74">
            <v>0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0</v>
          </cell>
          <cell r="B75">
            <v>1001</v>
          </cell>
          <cell r="C75" t="str">
            <v xml:space="preserve"> 배전반</v>
          </cell>
          <cell r="D75" t="str">
            <v>MOF 13.2kV/110V 30/5A</v>
          </cell>
          <cell r="E75" t="str">
            <v>조</v>
          </cell>
          <cell r="F75">
            <v>1</v>
          </cell>
          <cell r="G75">
            <v>0</v>
          </cell>
          <cell r="H75" t="str">
            <v>관  급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E76">
            <v>0</v>
          </cell>
          <cell r="N76">
            <v>0</v>
          </cell>
          <cell r="O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E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E78">
            <v>0</v>
          </cell>
          <cell r="N78">
            <v>0</v>
          </cell>
          <cell r="O78">
            <v>0</v>
          </cell>
        </row>
        <row r="79">
          <cell r="A79">
            <v>0</v>
          </cell>
          <cell r="B79">
            <v>58</v>
          </cell>
          <cell r="C79" t="str">
            <v>나) 노 무 비</v>
          </cell>
          <cell r="D79" t="str">
            <v>플랜트전공</v>
          </cell>
          <cell r="E79" t="str">
            <v>인</v>
          </cell>
          <cell r="F79">
            <v>6.3</v>
          </cell>
          <cell r="I79">
            <v>59669</v>
          </cell>
          <cell r="J79">
            <v>375914</v>
          </cell>
          <cell r="K79">
            <v>0</v>
          </cell>
          <cell r="L79">
            <v>0</v>
          </cell>
          <cell r="M79">
            <v>59669</v>
          </cell>
          <cell r="N79">
            <v>375914</v>
          </cell>
          <cell r="O79">
            <v>0</v>
          </cell>
        </row>
        <row r="80">
          <cell r="A80">
            <v>0</v>
          </cell>
          <cell r="B80">
            <v>13</v>
          </cell>
          <cell r="C80">
            <v>0</v>
          </cell>
          <cell r="D80" t="str">
            <v>비  계  공</v>
          </cell>
          <cell r="E80" t="str">
            <v>인</v>
          </cell>
          <cell r="F80">
            <v>4.4000000000000004</v>
          </cell>
          <cell r="I80">
            <v>75140</v>
          </cell>
          <cell r="J80">
            <v>330616</v>
          </cell>
          <cell r="K80">
            <v>0</v>
          </cell>
          <cell r="L80">
            <v>0</v>
          </cell>
          <cell r="M80">
            <v>75140</v>
          </cell>
          <cell r="N80">
            <v>330616</v>
          </cell>
          <cell r="O80">
            <v>0</v>
          </cell>
        </row>
        <row r="81">
          <cell r="A81">
            <v>0</v>
          </cell>
          <cell r="B81">
            <v>74</v>
          </cell>
          <cell r="C81">
            <v>0</v>
          </cell>
          <cell r="D81" t="str">
            <v>보 통 인 부</v>
          </cell>
          <cell r="E81" t="str">
            <v>인</v>
          </cell>
          <cell r="F81">
            <v>4.4000000000000004</v>
          </cell>
          <cell r="I81">
            <v>40922</v>
          </cell>
          <cell r="J81">
            <v>180056</v>
          </cell>
          <cell r="K81">
            <v>0</v>
          </cell>
          <cell r="L81">
            <v>0</v>
          </cell>
          <cell r="M81">
            <v>40922</v>
          </cell>
          <cell r="N81">
            <v>180056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A83">
            <v>0</v>
          </cell>
          <cell r="B83">
            <v>58</v>
          </cell>
          <cell r="C83" t="str">
            <v>다) 공 구 손 료</v>
          </cell>
          <cell r="D83" t="str">
            <v>플랜트전공</v>
          </cell>
          <cell r="E83" t="str">
            <v>인</v>
          </cell>
          <cell r="F83">
            <v>0.18</v>
          </cell>
          <cell r="K83">
            <v>59669</v>
          </cell>
          <cell r="L83">
            <v>10740</v>
          </cell>
          <cell r="M83">
            <v>59669</v>
          </cell>
          <cell r="N83">
            <v>10740</v>
          </cell>
          <cell r="O83">
            <v>0</v>
          </cell>
        </row>
        <row r="84">
          <cell r="A84">
            <v>0</v>
          </cell>
          <cell r="B84">
            <v>13</v>
          </cell>
          <cell r="C84">
            <v>0</v>
          </cell>
          <cell r="D84" t="str">
            <v>비  계  공</v>
          </cell>
          <cell r="E84" t="str">
            <v>인</v>
          </cell>
          <cell r="F84">
            <v>0.13</v>
          </cell>
          <cell r="K84">
            <v>75140</v>
          </cell>
          <cell r="L84">
            <v>9768</v>
          </cell>
          <cell r="M84">
            <v>75140</v>
          </cell>
          <cell r="N84">
            <v>9768</v>
          </cell>
          <cell r="O84">
            <v>0</v>
          </cell>
        </row>
        <row r="85">
          <cell r="B85">
            <v>74</v>
          </cell>
          <cell r="C85">
            <v>0</v>
          </cell>
          <cell r="D85" t="str">
            <v>보 통 인 부</v>
          </cell>
          <cell r="E85" t="str">
            <v>인</v>
          </cell>
          <cell r="F85">
            <v>0.13</v>
          </cell>
          <cell r="K85">
            <v>40922</v>
          </cell>
          <cell r="L85">
            <v>5319</v>
          </cell>
          <cell r="M85">
            <v>40922</v>
          </cell>
          <cell r="N85">
            <v>5319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</row>
        <row r="89">
          <cell r="B89">
            <v>0</v>
          </cell>
          <cell r="E89">
            <v>0</v>
          </cell>
        </row>
        <row r="90">
          <cell r="B90">
            <v>0</v>
          </cell>
          <cell r="E90">
            <v>0</v>
          </cell>
        </row>
        <row r="95">
          <cell r="A95" t="str">
            <v>51S</v>
          </cell>
          <cell r="C95" t="str">
            <v>합     계</v>
          </cell>
          <cell r="H95">
            <v>0</v>
          </cell>
          <cell r="J95">
            <v>886586</v>
          </cell>
          <cell r="L95">
            <v>25827</v>
          </cell>
          <cell r="N95">
            <v>912413</v>
          </cell>
        </row>
        <row r="96">
          <cell r="A96">
            <v>52</v>
          </cell>
          <cell r="B96" t="str">
            <v>52. 배전반 신설</v>
          </cell>
          <cell r="C96" t="str">
            <v>52. 배전반 신설</v>
          </cell>
          <cell r="D96" t="str">
            <v>PT 1302kV/110V</v>
          </cell>
          <cell r="E96" t="str">
            <v>조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</row>
        <row r="97">
          <cell r="A97">
            <v>0</v>
          </cell>
          <cell r="B97">
            <v>0</v>
          </cell>
          <cell r="C97" t="str">
            <v>가) 재 료 비</v>
          </cell>
          <cell r="D97">
            <v>0</v>
          </cell>
          <cell r="E97">
            <v>0</v>
          </cell>
          <cell r="F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0</v>
          </cell>
          <cell r="B98">
            <v>1002</v>
          </cell>
          <cell r="C98" t="str">
            <v xml:space="preserve"> 배전반</v>
          </cell>
          <cell r="D98" t="str">
            <v>PT 1302kV/110V</v>
          </cell>
          <cell r="E98" t="str">
            <v>조</v>
          </cell>
          <cell r="F98">
            <v>1</v>
          </cell>
          <cell r="G98">
            <v>0</v>
          </cell>
          <cell r="H98" t="str">
            <v>관  급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A99">
            <v>0</v>
          </cell>
          <cell r="B99">
            <v>1001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>
            <v>58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N100">
            <v>0</v>
          </cell>
        </row>
        <row r="101">
          <cell r="A101">
            <v>0</v>
          </cell>
          <cell r="B101">
            <v>13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A102">
            <v>0</v>
          </cell>
          <cell r="B102">
            <v>58</v>
          </cell>
          <cell r="C102" t="str">
            <v>나) 노 무 비</v>
          </cell>
          <cell r="D102" t="str">
            <v>플랜트전공</v>
          </cell>
          <cell r="E102" t="str">
            <v>인</v>
          </cell>
          <cell r="F102">
            <v>6.3</v>
          </cell>
          <cell r="I102">
            <v>59669</v>
          </cell>
          <cell r="J102">
            <v>375914</v>
          </cell>
          <cell r="K102">
            <v>0</v>
          </cell>
          <cell r="L102">
            <v>0</v>
          </cell>
          <cell r="M102">
            <v>59669</v>
          </cell>
          <cell r="N102">
            <v>375914</v>
          </cell>
          <cell r="O102">
            <v>0</v>
          </cell>
        </row>
        <row r="103">
          <cell r="A103">
            <v>0</v>
          </cell>
          <cell r="B103">
            <v>13</v>
          </cell>
          <cell r="C103">
            <v>0</v>
          </cell>
          <cell r="D103" t="str">
            <v>비  계  공</v>
          </cell>
          <cell r="E103" t="str">
            <v>인</v>
          </cell>
          <cell r="F103">
            <v>4.4000000000000004</v>
          </cell>
          <cell r="I103">
            <v>75140</v>
          </cell>
          <cell r="J103">
            <v>330616</v>
          </cell>
          <cell r="K103">
            <v>0</v>
          </cell>
          <cell r="L103">
            <v>0</v>
          </cell>
          <cell r="M103">
            <v>75140</v>
          </cell>
          <cell r="N103">
            <v>330616</v>
          </cell>
          <cell r="O103">
            <v>0</v>
          </cell>
        </row>
        <row r="104">
          <cell r="A104">
            <v>0</v>
          </cell>
          <cell r="B104">
            <v>74</v>
          </cell>
          <cell r="C104">
            <v>0</v>
          </cell>
          <cell r="D104" t="str">
            <v>보 통 인 부</v>
          </cell>
          <cell r="E104" t="str">
            <v>인</v>
          </cell>
          <cell r="F104">
            <v>4.4000000000000004</v>
          </cell>
          <cell r="I104">
            <v>40922</v>
          </cell>
          <cell r="J104">
            <v>180056</v>
          </cell>
          <cell r="K104">
            <v>0</v>
          </cell>
          <cell r="L104">
            <v>0</v>
          </cell>
          <cell r="M104">
            <v>40922</v>
          </cell>
          <cell r="N104">
            <v>180056</v>
          </cell>
          <cell r="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A106">
            <v>0</v>
          </cell>
          <cell r="B106">
            <v>58</v>
          </cell>
          <cell r="C106" t="str">
            <v>다) 공 구 손 료</v>
          </cell>
          <cell r="D106" t="str">
            <v>플랜트전공</v>
          </cell>
          <cell r="E106" t="str">
            <v>인</v>
          </cell>
          <cell r="F106">
            <v>0.18</v>
          </cell>
          <cell r="K106">
            <v>59669</v>
          </cell>
          <cell r="L106">
            <v>10740</v>
          </cell>
          <cell r="M106">
            <v>59669</v>
          </cell>
          <cell r="N106">
            <v>10740</v>
          </cell>
          <cell r="O106">
            <v>0</v>
          </cell>
        </row>
        <row r="107">
          <cell r="A107">
            <v>0</v>
          </cell>
          <cell r="B107">
            <v>13</v>
          </cell>
          <cell r="C107">
            <v>0</v>
          </cell>
          <cell r="D107" t="str">
            <v>비  계  공</v>
          </cell>
          <cell r="E107" t="str">
            <v>인</v>
          </cell>
          <cell r="F107">
            <v>0.13</v>
          </cell>
          <cell r="K107">
            <v>75140</v>
          </cell>
          <cell r="L107">
            <v>9768</v>
          </cell>
          <cell r="M107">
            <v>75140</v>
          </cell>
          <cell r="N107">
            <v>9768</v>
          </cell>
          <cell r="O107">
            <v>0</v>
          </cell>
        </row>
        <row r="108"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0.13</v>
          </cell>
          <cell r="K108">
            <v>40922</v>
          </cell>
          <cell r="L108">
            <v>5319</v>
          </cell>
          <cell r="M108">
            <v>40922</v>
          </cell>
          <cell r="N108">
            <v>5319</v>
          </cell>
        </row>
        <row r="109">
          <cell r="B109">
            <v>0</v>
          </cell>
          <cell r="C109">
            <v>0</v>
          </cell>
          <cell r="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8">
          <cell r="A118" t="str">
            <v>52S</v>
          </cell>
          <cell r="C118" t="str">
            <v>합     계</v>
          </cell>
          <cell r="H118">
            <v>0</v>
          </cell>
          <cell r="J118">
            <v>886586</v>
          </cell>
          <cell r="L118">
            <v>25827</v>
          </cell>
          <cell r="N118">
            <v>912413</v>
          </cell>
        </row>
        <row r="119">
          <cell r="A119">
            <v>53</v>
          </cell>
          <cell r="B119" t="str">
            <v>53. 배전반 신설</v>
          </cell>
          <cell r="C119" t="str">
            <v>53. 배전반 신설</v>
          </cell>
          <cell r="D119" t="str">
            <v>VCB 24kV 3P 600A</v>
          </cell>
          <cell r="E119" t="str">
            <v>조</v>
          </cell>
          <cell r="F119">
            <v>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</v>
          </cell>
        </row>
        <row r="120">
          <cell r="A120">
            <v>0</v>
          </cell>
          <cell r="B120">
            <v>0</v>
          </cell>
          <cell r="C120" t="str">
            <v>가) 재 료 비</v>
          </cell>
          <cell r="D120">
            <v>0</v>
          </cell>
          <cell r="E120">
            <v>0</v>
          </cell>
          <cell r="F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>
            <v>0</v>
          </cell>
          <cell r="C121" t="str">
            <v xml:space="preserve"> 배전반</v>
          </cell>
          <cell r="D121" t="str">
            <v>VCB 24kV 3P 600A</v>
          </cell>
          <cell r="E121" t="str">
            <v>조</v>
          </cell>
          <cell r="F121">
            <v>1</v>
          </cell>
          <cell r="H121" t="str">
            <v>관  급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0</v>
          </cell>
          <cell r="B122">
            <v>0</v>
          </cell>
          <cell r="O122">
            <v>0</v>
          </cell>
        </row>
        <row r="123">
          <cell r="A123">
            <v>0</v>
          </cell>
          <cell r="B123">
            <v>1002</v>
          </cell>
        </row>
        <row r="124">
          <cell r="A124">
            <v>0</v>
          </cell>
          <cell r="B124">
            <v>0</v>
          </cell>
          <cell r="O124">
            <v>0</v>
          </cell>
        </row>
        <row r="125">
          <cell r="A125">
            <v>0</v>
          </cell>
          <cell r="B125">
            <v>58</v>
          </cell>
          <cell r="C125" t="str">
            <v>나) 노 무 비</v>
          </cell>
          <cell r="D125" t="str">
            <v>플랜트전공</v>
          </cell>
          <cell r="E125" t="str">
            <v>인</v>
          </cell>
          <cell r="F125">
            <v>6.3</v>
          </cell>
          <cell r="I125">
            <v>59669</v>
          </cell>
          <cell r="J125">
            <v>375914</v>
          </cell>
          <cell r="K125">
            <v>0</v>
          </cell>
          <cell r="L125">
            <v>0</v>
          </cell>
          <cell r="M125">
            <v>59669</v>
          </cell>
          <cell r="N125">
            <v>375914</v>
          </cell>
          <cell r="O125">
            <v>0</v>
          </cell>
        </row>
        <row r="126">
          <cell r="A126">
            <v>0</v>
          </cell>
          <cell r="B126">
            <v>13</v>
          </cell>
          <cell r="C126">
            <v>0</v>
          </cell>
          <cell r="D126" t="str">
            <v>비  계  공</v>
          </cell>
          <cell r="E126" t="str">
            <v>인</v>
          </cell>
          <cell r="F126">
            <v>4.4000000000000004</v>
          </cell>
          <cell r="I126">
            <v>75140</v>
          </cell>
          <cell r="J126">
            <v>330616</v>
          </cell>
          <cell r="K126">
            <v>0</v>
          </cell>
          <cell r="L126">
            <v>0</v>
          </cell>
          <cell r="M126">
            <v>75140</v>
          </cell>
          <cell r="N126">
            <v>330616</v>
          </cell>
          <cell r="O126">
            <v>0</v>
          </cell>
        </row>
        <row r="127">
          <cell r="A127">
            <v>0</v>
          </cell>
          <cell r="B127">
            <v>74</v>
          </cell>
          <cell r="C127">
            <v>0</v>
          </cell>
          <cell r="D127" t="str">
            <v>보 통 인 부</v>
          </cell>
          <cell r="E127" t="str">
            <v>인</v>
          </cell>
          <cell r="F127">
            <v>4.4000000000000004</v>
          </cell>
          <cell r="I127">
            <v>40922</v>
          </cell>
          <cell r="J127">
            <v>180056</v>
          </cell>
          <cell r="K127">
            <v>0</v>
          </cell>
          <cell r="L127">
            <v>0</v>
          </cell>
          <cell r="M127">
            <v>40922</v>
          </cell>
          <cell r="N127">
            <v>180056</v>
          </cell>
          <cell r="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A129">
            <v>0</v>
          </cell>
          <cell r="B129">
            <v>58</v>
          </cell>
          <cell r="C129" t="str">
            <v>다) 공 구 손 료</v>
          </cell>
          <cell r="D129" t="str">
            <v>플랜트전공</v>
          </cell>
          <cell r="E129" t="str">
            <v>인</v>
          </cell>
          <cell r="F129">
            <v>0.18</v>
          </cell>
          <cell r="K129">
            <v>59669</v>
          </cell>
          <cell r="L129">
            <v>10740</v>
          </cell>
          <cell r="M129">
            <v>59669</v>
          </cell>
          <cell r="N129">
            <v>10740</v>
          </cell>
          <cell r="O129">
            <v>0</v>
          </cell>
        </row>
        <row r="130">
          <cell r="A130">
            <v>0</v>
          </cell>
          <cell r="B130">
            <v>13</v>
          </cell>
          <cell r="C130">
            <v>0</v>
          </cell>
          <cell r="D130" t="str">
            <v>비  계  공</v>
          </cell>
          <cell r="E130" t="str">
            <v>인</v>
          </cell>
          <cell r="F130">
            <v>0.13</v>
          </cell>
          <cell r="K130">
            <v>75140</v>
          </cell>
          <cell r="L130">
            <v>9768</v>
          </cell>
          <cell r="M130">
            <v>75140</v>
          </cell>
          <cell r="N130">
            <v>9768</v>
          </cell>
          <cell r="O130">
            <v>0</v>
          </cell>
        </row>
        <row r="131">
          <cell r="B131">
            <v>74</v>
          </cell>
          <cell r="C131">
            <v>0</v>
          </cell>
          <cell r="D131" t="str">
            <v>보 통 인 부</v>
          </cell>
          <cell r="E131" t="str">
            <v>인</v>
          </cell>
          <cell r="F131">
            <v>0.13</v>
          </cell>
          <cell r="K131">
            <v>40922</v>
          </cell>
          <cell r="L131">
            <v>5319</v>
          </cell>
          <cell r="M131">
            <v>40922</v>
          </cell>
          <cell r="N131">
            <v>5319</v>
          </cell>
        </row>
        <row r="132">
          <cell r="B132">
            <v>0</v>
          </cell>
          <cell r="C132">
            <v>0</v>
          </cell>
          <cell r="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E134">
            <v>0</v>
          </cell>
        </row>
        <row r="135">
          <cell r="B135">
            <v>0</v>
          </cell>
          <cell r="E135">
            <v>0</v>
          </cell>
        </row>
        <row r="136">
          <cell r="B136">
            <v>0</v>
          </cell>
          <cell r="E136">
            <v>0</v>
          </cell>
        </row>
        <row r="141">
          <cell r="A141" t="str">
            <v>53S</v>
          </cell>
          <cell r="C141" t="str">
            <v>합     계</v>
          </cell>
          <cell r="H141">
            <v>0</v>
          </cell>
          <cell r="J141">
            <v>886586</v>
          </cell>
          <cell r="L141">
            <v>25827</v>
          </cell>
          <cell r="N141">
            <v>912413</v>
          </cell>
        </row>
        <row r="142">
          <cell r="A142">
            <v>54</v>
          </cell>
          <cell r="B142">
            <v>0</v>
          </cell>
          <cell r="C142" t="str">
            <v>54. 배전반 신설</v>
          </cell>
          <cell r="D142" t="str">
            <v xml:space="preserve"> VCB 7.2KV 400A</v>
          </cell>
          <cell r="E142" t="str">
            <v>조</v>
          </cell>
          <cell r="F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</v>
          </cell>
        </row>
        <row r="143">
          <cell r="A143">
            <v>0</v>
          </cell>
          <cell r="B143">
            <v>0</v>
          </cell>
          <cell r="C143" t="str">
            <v>가) 재 료 비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C144" t="str">
            <v xml:space="preserve"> 배전반</v>
          </cell>
          <cell r="D144" t="str">
            <v xml:space="preserve"> VCB 7.2KV 400A</v>
          </cell>
          <cell r="E144" t="str">
            <v>조</v>
          </cell>
          <cell r="F144">
            <v>1</v>
          </cell>
          <cell r="H144" t="str">
            <v>관  급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0</v>
          </cell>
          <cell r="B145">
            <v>0</v>
          </cell>
          <cell r="O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1002</v>
          </cell>
          <cell r="O147">
            <v>0</v>
          </cell>
        </row>
        <row r="148">
          <cell r="A148">
            <v>0</v>
          </cell>
          <cell r="B148">
            <v>58</v>
          </cell>
          <cell r="C148" t="str">
            <v>나) 노 무 비</v>
          </cell>
          <cell r="D148" t="str">
            <v>플랜트전공</v>
          </cell>
          <cell r="E148" t="str">
            <v>인</v>
          </cell>
          <cell r="F148">
            <v>4.3</v>
          </cell>
          <cell r="I148">
            <v>59669</v>
          </cell>
          <cell r="J148">
            <v>256576</v>
          </cell>
          <cell r="K148">
            <v>0</v>
          </cell>
          <cell r="L148">
            <v>0</v>
          </cell>
          <cell r="M148">
            <v>59669</v>
          </cell>
          <cell r="N148">
            <v>256576</v>
          </cell>
          <cell r="O148">
            <v>0</v>
          </cell>
        </row>
        <row r="149">
          <cell r="A149">
            <v>0</v>
          </cell>
          <cell r="B149">
            <v>13</v>
          </cell>
          <cell r="C149">
            <v>0</v>
          </cell>
          <cell r="D149" t="str">
            <v>비  계  공</v>
          </cell>
          <cell r="E149" t="str">
            <v>인</v>
          </cell>
          <cell r="F149">
            <v>2.9</v>
          </cell>
          <cell r="I149">
            <v>75140</v>
          </cell>
          <cell r="J149">
            <v>217906</v>
          </cell>
          <cell r="K149">
            <v>0</v>
          </cell>
          <cell r="L149">
            <v>0</v>
          </cell>
          <cell r="M149">
            <v>75140</v>
          </cell>
          <cell r="N149">
            <v>217906</v>
          </cell>
          <cell r="O149">
            <v>0</v>
          </cell>
        </row>
        <row r="150">
          <cell r="A150">
            <v>0</v>
          </cell>
          <cell r="B150">
            <v>74</v>
          </cell>
          <cell r="C150">
            <v>0</v>
          </cell>
          <cell r="D150" t="str">
            <v>보 통 인 부</v>
          </cell>
          <cell r="E150" t="str">
            <v>인</v>
          </cell>
          <cell r="F150">
            <v>2.9</v>
          </cell>
          <cell r="I150">
            <v>40922</v>
          </cell>
          <cell r="J150">
            <v>118673</v>
          </cell>
          <cell r="K150">
            <v>0</v>
          </cell>
          <cell r="L150">
            <v>0</v>
          </cell>
          <cell r="M150">
            <v>40922</v>
          </cell>
          <cell r="N150">
            <v>118673</v>
          </cell>
          <cell r="O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A152">
            <v>0</v>
          </cell>
          <cell r="B152">
            <v>58</v>
          </cell>
          <cell r="C152" t="str">
            <v>다) 공 구 손 료</v>
          </cell>
          <cell r="D152" t="str">
            <v>플랜트전공</v>
          </cell>
          <cell r="E152" t="str">
            <v>인</v>
          </cell>
          <cell r="F152">
            <v>0.12</v>
          </cell>
          <cell r="K152">
            <v>59669</v>
          </cell>
          <cell r="L152">
            <v>7160</v>
          </cell>
          <cell r="M152">
            <v>59669</v>
          </cell>
          <cell r="N152">
            <v>7160</v>
          </cell>
          <cell r="O152">
            <v>0</v>
          </cell>
        </row>
        <row r="153">
          <cell r="A153">
            <v>0</v>
          </cell>
          <cell r="B153">
            <v>13</v>
          </cell>
          <cell r="C153">
            <v>0</v>
          </cell>
          <cell r="D153" t="str">
            <v>비  계  공</v>
          </cell>
          <cell r="E153" t="str">
            <v>인</v>
          </cell>
          <cell r="F153">
            <v>0.08</v>
          </cell>
          <cell r="K153">
            <v>75140</v>
          </cell>
          <cell r="L153">
            <v>6011</v>
          </cell>
          <cell r="M153">
            <v>75140</v>
          </cell>
          <cell r="N153">
            <v>6011</v>
          </cell>
          <cell r="O153">
            <v>0</v>
          </cell>
        </row>
        <row r="154">
          <cell r="B154">
            <v>74</v>
          </cell>
          <cell r="C154">
            <v>0</v>
          </cell>
          <cell r="D154" t="str">
            <v>보 통 인 부</v>
          </cell>
          <cell r="E154" t="str">
            <v>인</v>
          </cell>
          <cell r="F154">
            <v>0.08</v>
          </cell>
          <cell r="K154">
            <v>40922</v>
          </cell>
          <cell r="L154">
            <v>3273</v>
          </cell>
          <cell r="M154">
            <v>40922</v>
          </cell>
          <cell r="N154">
            <v>3273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0</v>
          </cell>
        </row>
        <row r="164">
          <cell r="A164" t="str">
            <v>54S</v>
          </cell>
          <cell r="C164" t="str">
            <v>합     계</v>
          </cell>
          <cell r="H164">
            <v>0</v>
          </cell>
          <cell r="J164">
            <v>593155</v>
          </cell>
          <cell r="L164">
            <v>16444</v>
          </cell>
          <cell r="N164">
            <v>609599</v>
          </cell>
        </row>
        <row r="165">
          <cell r="A165">
            <v>55</v>
          </cell>
          <cell r="B165" t="str">
            <v>55. 배전반 신설</v>
          </cell>
          <cell r="C165" t="str">
            <v>55. 배전반 신설</v>
          </cell>
          <cell r="D165" t="str">
            <v xml:space="preserve"> DS,VCB 7.2KV 400A(2단)</v>
          </cell>
          <cell r="E165" t="str">
            <v>조</v>
          </cell>
          <cell r="F165">
            <v>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</v>
          </cell>
        </row>
        <row r="166">
          <cell r="A166">
            <v>0</v>
          </cell>
          <cell r="B166">
            <v>0</v>
          </cell>
          <cell r="C166" t="str">
            <v>가) 재 료 비</v>
          </cell>
          <cell r="D166">
            <v>0</v>
          </cell>
          <cell r="E166">
            <v>0</v>
          </cell>
          <cell r="F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>
            <v>0</v>
          </cell>
          <cell r="C167" t="str">
            <v xml:space="preserve"> 배전반</v>
          </cell>
          <cell r="D167" t="str">
            <v xml:space="preserve"> DS,VCB 7.2KV 400A(2단)</v>
          </cell>
          <cell r="E167" t="str">
            <v>조</v>
          </cell>
          <cell r="F167">
            <v>1</v>
          </cell>
          <cell r="H167" t="str">
            <v>관  급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0</v>
          </cell>
          <cell r="B168">
            <v>0</v>
          </cell>
          <cell r="O168">
            <v>0</v>
          </cell>
        </row>
        <row r="169">
          <cell r="B169" t="str">
            <v>53. 배전반 신설</v>
          </cell>
        </row>
        <row r="170">
          <cell r="A170">
            <v>0</v>
          </cell>
          <cell r="B170">
            <v>0</v>
          </cell>
          <cell r="O170">
            <v>0</v>
          </cell>
        </row>
        <row r="171">
          <cell r="A171">
            <v>0</v>
          </cell>
          <cell r="B171">
            <v>58</v>
          </cell>
          <cell r="C171" t="str">
            <v>나) 노 무 비</v>
          </cell>
          <cell r="D171" t="str">
            <v>플랜트전공</v>
          </cell>
          <cell r="E171" t="str">
            <v>인</v>
          </cell>
          <cell r="F171">
            <v>4.3</v>
          </cell>
          <cell r="I171">
            <v>59669</v>
          </cell>
          <cell r="J171">
            <v>256576</v>
          </cell>
          <cell r="K171">
            <v>0</v>
          </cell>
          <cell r="L171">
            <v>0</v>
          </cell>
          <cell r="M171">
            <v>59669</v>
          </cell>
          <cell r="N171">
            <v>256576</v>
          </cell>
          <cell r="O171">
            <v>0</v>
          </cell>
        </row>
        <row r="172">
          <cell r="A172">
            <v>0</v>
          </cell>
          <cell r="B172">
            <v>13</v>
          </cell>
          <cell r="C172">
            <v>0</v>
          </cell>
          <cell r="D172" t="str">
            <v>비  계  공</v>
          </cell>
          <cell r="E172" t="str">
            <v>인</v>
          </cell>
          <cell r="F172">
            <v>2.9</v>
          </cell>
          <cell r="I172">
            <v>75140</v>
          </cell>
          <cell r="J172">
            <v>217906</v>
          </cell>
          <cell r="K172">
            <v>0</v>
          </cell>
          <cell r="L172">
            <v>0</v>
          </cell>
          <cell r="M172">
            <v>75140</v>
          </cell>
          <cell r="N172">
            <v>217906</v>
          </cell>
          <cell r="O172">
            <v>0</v>
          </cell>
        </row>
        <row r="173">
          <cell r="A173">
            <v>0</v>
          </cell>
          <cell r="B173">
            <v>74</v>
          </cell>
          <cell r="C173">
            <v>0</v>
          </cell>
          <cell r="D173" t="str">
            <v>보 통 인 부</v>
          </cell>
          <cell r="E173" t="str">
            <v>인</v>
          </cell>
          <cell r="F173">
            <v>2.9</v>
          </cell>
          <cell r="I173">
            <v>40922</v>
          </cell>
          <cell r="J173">
            <v>118673</v>
          </cell>
          <cell r="K173">
            <v>0</v>
          </cell>
          <cell r="L173">
            <v>0</v>
          </cell>
          <cell r="M173">
            <v>40922</v>
          </cell>
          <cell r="N173">
            <v>118673</v>
          </cell>
          <cell r="O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N174">
            <v>0</v>
          </cell>
          <cell r="O174">
            <v>0</v>
          </cell>
        </row>
        <row r="175">
          <cell r="A175">
            <v>0</v>
          </cell>
          <cell r="B175">
            <v>58</v>
          </cell>
          <cell r="C175" t="str">
            <v>다) 공 구 손 료</v>
          </cell>
          <cell r="D175" t="str">
            <v>플랜트전공</v>
          </cell>
          <cell r="E175" t="str">
            <v>인</v>
          </cell>
          <cell r="F175">
            <v>0.12</v>
          </cell>
          <cell r="K175">
            <v>59669</v>
          </cell>
          <cell r="L175">
            <v>7160</v>
          </cell>
          <cell r="M175">
            <v>59669</v>
          </cell>
          <cell r="N175">
            <v>7160</v>
          </cell>
          <cell r="O175">
            <v>0</v>
          </cell>
        </row>
        <row r="176">
          <cell r="A176">
            <v>0</v>
          </cell>
          <cell r="B176">
            <v>13</v>
          </cell>
          <cell r="C176">
            <v>0</v>
          </cell>
          <cell r="D176" t="str">
            <v>비  계  공</v>
          </cell>
          <cell r="E176" t="str">
            <v>인</v>
          </cell>
          <cell r="F176">
            <v>0.08</v>
          </cell>
          <cell r="K176">
            <v>75140</v>
          </cell>
          <cell r="L176">
            <v>6011</v>
          </cell>
          <cell r="M176">
            <v>75140</v>
          </cell>
          <cell r="N176">
            <v>6011</v>
          </cell>
          <cell r="O176">
            <v>0</v>
          </cell>
        </row>
        <row r="177">
          <cell r="B177">
            <v>74</v>
          </cell>
          <cell r="C177">
            <v>0</v>
          </cell>
          <cell r="D177" t="str">
            <v>보 통 인 부</v>
          </cell>
          <cell r="E177" t="str">
            <v>인</v>
          </cell>
          <cell r="F177">
            <v>0.08</v>
          </cell>
          <cell r="K177">
            <v>40922</v>
          </cell>
          <cell r="L177">
            <v>3273</v>
          </cell>
          <cell r="M177">
            <v>40922</v>
          </cell>
          <cell r="N177">
            <v>3273</v>
          </cell>
        </row>
        <row r="181">
          <cell r="B181">
            <v>0</v>
          </cell>
          <cell r="E181">
            <v>0</v>
          </cell>
        </row>
        <row r="182">
          <cell r="B182">
            <v>0</v>
          </cell>
          <cell r="E182">
            <v>0</v>
          </cell>
        </row>
        <row r="187">
          <cell r="A187" t="str">
            <v>55S</v>
          </cell>
          <cell r="C187" t="str">
            <v>합     계</v>
          </cell>
          <cell r="H187">
            <v>0</v>
          </cell>
          <cell r="J187">
            <v>593155</v>
          </cell>
          <cell r="L187">
            <v>16444</v>
          </cell>
          <cell r="N187">
            <v>609599</v>
          </cell>
        </row>
        <row r="188">
          <cell r="A188">
            <v>56</v>
          </cell>
          <cell r="B188" t="str">
            <v>56. 배전반 신설</v>
          </cell>
          <cell r="C188" t="str">
            <v>56. 배전반 신설</v>
          </cell>
          <cell r="D188" t="str">
            <v xml:space="preserve"> DS, VCB 7.2kV 400A(디지탈형)</v>
          </cell>
          <cell r="E188" t="str">
            <v>조</v>
          </cell>
          <cell r="F188">
            <v>1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12</v>
          </cell>
        </row>
        <row r="189">
          <cell r="A189">
            <v>0</v>
          </cell>
          <cell r="B189" t="e">
            <v>#N/A</v>
          </cell>
          <cell r="C189" t="str">
            <v>가) 재 료 비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386</v>
          </cell>
          <cell r="C190" t="str">
            <v xml:space="preserve"> 배전반(HV-1)</v>
          </cell>
          <cell r="D190" t="str">
            <v xml:space="preserve"> DS, VCB 7.2kV 400A(디지탈형)</v>
          </cell>
          <cell r="E190" t="str">
            <v>조</v>
          </cell>
          <cell r="F190">
            <v>1</v>
          </cell>
          <cell r="G190">
            <v>0</v>
          </cell>
          <cell r="H190" t="str">
            <v>관  급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</row>
        <row r="191">
          <cell r="A191">
            <v>0</v>
          </cell>
          <cell r="B191" t="e">
            <v>#N/A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 t="e">
            <v>#N/A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0</v>
          </cell>
          <cell r="B193">
            <v>58</v>
          </cell>
          <cell r="C193" t="str">
            <v>나) 노 무 비</v>
          </cell>
          <cell r="D193" t="str">
            <v>플랜트전공</v>
          </cell>
          <cell r="E193" t="str">
            <v>인</v>
          </cell>
          <cell r="F193">
            <v>4.3</v>
          </cell>
          <cell r="G193">
            <v>0</v>
          </cell>
          <cell r="H193">
            <v>0</v>
          </cell>
          <cell r="I193">
            <v>59669</v>
          </cell>
          <cell r="J193">
            <v>256576</v>
          </cell>
          <cell r="K193">
            <v>0</v>
          </cell>
          <cell r="L193">
            <v>0</v>
          </cell>
          <cell r="M193">
            <v>59669</v>
          </cell>
          <cell r="N193">
            <v>256576</v>
          </cell>
          <cell r="O193">
            <v>0</v>
          </cell>
        </row>
        <row r="194">
          <cell r="A194">
            <v>0</v>
          </cell>
          <cell r="B194">
            <v>13</v>
          </cell>
          <cell r="C194">
            <v>0</v>
          </cell>
          <cell r="D194" t="str">
            <v>비  계  공</v>
          </cell>
          <cell r="E194" t="str">
            <v>인</v>
          </cell>
          <cell r="F194">
            <v>2.9</v>
          </cell>
          <cell r="G194">
            <v>0</v>
          </cell>
          <cell r="H194">
            <v>0</v>
          </cell>
          <cell r="I194">
            <v>75140</v>
          </cell>
          <cell r="J194">
            <v>217906</v>
          </cell>
          <cell r="K194">
            <v>0</v>
          </cell>
          <cell r="L194">
            <v>0</v>
          </cell>
          <cell r="M194">
            <v>75140</v>
          </cell>
          <cell r="N194">
            <v>217906</v>
          </cell>
          <cell r="O194">
            <v>0</v>
          </cell>
        </row>
        <row r="195">
          <cell r="A195">
            <v>0</v>
          </cell>
          <cell r="B195">
            <v>74</v>
          </cell>
          <cell r="C195">
            <v>0</v>
          </cell>
          <cell r="D195" t="str">
            <v>보 통 인 부</v>
          </cell>
          <cell r="E195" t="str">
            <v>인</v>
          </cell>
          <cell r="F195">
            <v>2.9</v>
          </cell>
          <cell r="G195">
            <v>0</v>
          </cell>
          <cell r="H195">
            <v>0</v>
          </cell>
          <cell r="I195">
            <v>40922</v>
          </cell>
          <cell r="J195">
            <v>118673</v>
          </cell>
          <cell r="K195">
            <v>0</v>
          </cell>
          <cell r="L195">
            <v>0</v>
          </cell>
          <cell r="M195">
            <v>40922</v>
          </cell>
          <cell r="N195">
            <v>118673</v>
          </cell>
          <cell r="O195">
            <v>0</v>
          </cell>
        </row>
        <row r="196">
          <cell r="A196">
            <v>0</v>
          </cell>
          <cell r="B196" t="e">
            <v>#N/A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0</v>
          </cell>
          <cell r="B197">
            <v>58</v>
          </cell>
          <cell r="C197" t="str">
            <v>다) 공 구 손 료</v>
          </cell>
          <cell r="D197" t="str">
            <v>플랜트전공</v>
          </cell>
          <cell r="E197" t="str">
            <v>인</v>
          </cell>
          <cell r="F197">
            <v>0.12</v>
          </cell>
          <cell r="G197">
            <v>0</v>
          </cell>
          <cell r="H197">
            <v>0</v>
          </cell>
          <cell r="J197">
            <v>0</v>
          </cell>
          <cell r="K197">
            <v>59669</v>
          </cell>
          <cell r="L197">
            <v>7160</v>
          </cell>
          <cell r="M197">
            <v>59669</v>
          </cell>
          <cell r="N197">
            <v>7160</v>
          </cell>
          <cell r="O197">
            <v>0</v>
          </cell>
        </row>
        <row r="198">
          <cell r="A198">
            <v>0</v>
          </cell>
          <cell r="B198">
            <v>13</v>
          </cell>
          <cell r="C198">
            <v>0</v>
          </cell>
          <cell r="D198" t="str">
            <v>비  계  공</v>
          </cell>
          <cell r="E198" t="str">
            <v>인</v>
          </cell>
          <cell r="F198">
            <v>0.08</v>
          </cell>
          <cell r="G198">
            <v>0</v>
          </cell>
          <cell r="H198">
            <v>0</v>
          </cell>
          <cell r="J198">
            <v>0</v>
          </cell>
          <cell r="K198">
            <v>75140</v>
          </cell>
          <cell r="L198">
            <v>6011</v>
          </cell>
          <cell r="M198">
            <v>75140</v>
          </cell>
          <cell r="N198">
            <v>6011</v>
          </cell>
          <cell r="O198">
            <v>0</v>
          </cell>
        </row>
        <row r="199">
          <cell r="A199">
            <v>0</v>
          </cell>
          <cell r="B199">
            <v>74</v>
          </cell>
          <cell r="C199">
            <v>0</v>
          </cell>
          <cell r="D199" t="str">
            <v>보 통 인 부</v>
          </cell>
          <cell r="E199" t="str">
            <v>인</v>
          </cell>
          <cell r="F199">
            <v>0.08</v>
          </cell>
          <cell r="G199">
            <v>0</v>
          </cell>
          <cell r="H199">
            <v>0</v>
          </cell>
          <cell r="J199">
            <v>0</v>
          </cell>
          <cell r="K199">
            <v>40922</v>
          </cell>
          <cell r="L199">
            <v>3273</v>
          </cell>
          <cell r="M199">
            <v>40922</v>
          </cell>
          <cell r="N199">
            <v>3273</v>
          </cell>
          <cell r="O199">
            <v>0</v>
          </cell>
        </row>
        <row r="210">
          <cell r="A210" t="str">
            <v>56S</v>
          </cell>
          <cell r="C210" t="str">
            <v>합     계</v>
          </cell>
          <cell r="H210">
            <v>0</v>
          </cell>
          <cell r="J210">
            <v>593155</v>
          </cell>
          <cell r="L210">
            <v>16444</v>
          </cell>
          <cell r="N210">
            <v>609599</v>
          </cell>
        </row>
        <row r="211">
          <cell r="A211">
            <v>57</v>
          </cell>
          <cell r="B211" t="str">
            <v>57. 배전반 신설</v>
          </cell>
          <cell r="C211" t="str">
            <v>57. 배전반 신설</v>
          </cell>
          <cell r="D211" t="str">
            <v xml:space="preserve"> VCB 7.2kV 400A(디지탈형)</v>
          </cell>
          <cell r="E211" t="str">
            <v>조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</v>
          </cell>
        </row>
        <row r="212">
          <cell r="A212">
            <v>0</v>
          </cell>
          <cell r="B212" t="e">
            <v>#N/A</v>
          </cell>
          <cell r="C212" t="str">
            <v>가) 재 료 비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0</v>
          </cell>
          <cell r="B213">
            <v>544</v>
          </cell>
          <cell r="C213" t="str">
            <v xml:space="preserve"> 배전반(HV-3)</v>
          </cell>
          <cell r="D213" t="str">
            <v xml:space="preserve"> VCB 7.2kV 400A(디지탈형)</v>
          </cell>
          <cell r="E213" t="str">
            <v>조</v>
          </cell>
          <cell r="F213">
            <v>1</v>
          </cell>
          <cell r="G213">
            <v>0</v>
          </cell>
          <cell r="H213" t="str">
            <v>관  급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0</v>
          </cell>
        </row>
        <row r="214">
          <cell r="A214">
            <v>0</v>
          </cell>
          <cell r="B214" t="e">
            <v>#N/A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 t="e">
            <v>#N/A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58</v>
          </cell>
          <cell r="C216" t="str">
            <v>나) 노 무 비</v>
          </cell>
          <cell r="D216" t="str">
            <v>플랜트전공</v>
          </cell>
          <cell r="E216" t="str">
            <v>인</v>
          </cell>
          <cell r="F216">
            <v>3.7</v>
          </cell>
          <cell r="G216">
            <v>0</v>
          </cell>
          <cell r="H216">
            <v>0</v>
          </cell>
          <cell r="I216">
            <v>59669</v>
          </cell>
          <cell r="J216">
            <v>220775</v>
          </cell>
          <cell r="K216">
            <v>0</v>
          </cell>
          <cell r="L216">
            <v>0</v>
          </cell>
          <cell r="M216">
            <v>59669</v>
          </cell>
          <cell r="N216">
            <v>220775</v>
          </cell>
          <cell r="O216">
            <v>0</v>
          </cell>
        </row>
        <row r="217">
          <cell r="A217">
            <v>0</v>
          </cell>
          <cell r="B217">
            <v>13</v>
          </cell>
          <cell r="C217">
            <v>0</v>
          </cell>
          <cell r="D217" t="str">
            <v>비  계  공</v>
          </cell>
          <cell r="E217" t="str">
            <v>인</v>
          </cell>
          <cell r="F217">
            <v>2.5</v>
          </cell>
          <cell r="G217">
            <v>0</v>
          </cell>
          <cell r="H217">
            <v>0</v>
          </cell>
          <cell r="I217">
            <v>75140</v>
          </cell>
          <cell r="J217">
            <v>187850</v>
          </cell>
          <cell r="K217">
            <v>0</v>
          </cell>
          <cell r="L217">
            <v>0</v>
          </cell>
          <cell r="M217">
            <v>75140</v>
          </cell>
          <cell r="N217">
            <v>187850</v>
          </cell>
          <cell r="O217">
            <v>0</v>
          </cell>
        </row>
        <row r="218">
          <cell r="A218">
            <v>0</v>
          </cell>
          <cell r="B218">
            <v>74</v>
          </cell>
          <cell r="C218">
            <v>0</v>
          </cell>
          <cell r="D218" t="str">
            <v>보 통 인 부</v>
          </cell>
          <cell r="E218" t="str">
            <v>인</v>
          </cell>
          <cell r="F218">
            <v>2.5</v>
          </cell>
          <cell r="G218">
            <v>0</v>
          </cell>
          <cell r="H218">
            <v>0</v>
          </cell>
          <cell r="I218">
            <v>40922</v>
          </cell>
          <cell r="J218">
            <v>102305</v>
          </cell>
          <cell r="K218">
            <v>0</v>
          </cell>
          <cell r="L218">
            <v>0</v>
          </cell>
          <cell r="M218">
            <v>40922</v>
          </cell>
          <cell r="N218">
            <v>102305</v>
          </cell>
          <cell r="O218">
            <v>0</v>
          </cell>
        </row>
        <row r="219">
          <cell r="A219">
            <v>0</v>
          </cell>
          <cell r="B219" t="e">
            <v>#N/A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0</v>
          </cell>
          <cell r="B220">
            <v>58</v>
          </cell>
          <cell r="C220" t="str">
            <v>다) 공 구 손 료</v>
          </cell>
          <cell r="D220" t="str">
            <v>플랜트전공</v>
          </cell>
          <cell r="E220" t="str">
            <v>인</v>
          </cell>
          <cell r="F220">
            <v>0.11</v>
          </cell>
          <cell r="G220">
            <v>0</v>
          </cell>
          <cell r="H220">
            <v>0</v>
          </cell>
          <cell r="J220">
            <v>0</v>
          </cell>
          <cell r="K220">
            <v>59669</v>
          </cell>
          <cell r="L220">
            <v>6563</v>
          </cell>
          <cell r="M220">
            <v>59669</v>
          </cell>
          <cell r="N220">
            <v>6563</v>
          </cell>
          <cell r="O220">
            <v>0</v>
          </cell>
        </row>
        <row r="221">
          <cell r="A221">
            <v>0</v>
          </cell>
          <cell r="B221">
            <v>13</v>
          </cell>
          <cell r="C221">
            <v>0</v>
          </cell>
          <cell r="D221" t="str">
            <v>비  계  공</v>
          </cell>
          <cell r="E221" t="str">
            <v>인</v>
          </cell>
          <cell r="F221">
            <v>7.0000000000000007E-2</v>
          </cell>
          <cell r="G221">
            <v>0</v>
          </cell>
          <cell r="H221">
            <v>0</v>
          </cell>
          <cell r="J221">
            <v>0</v>
          </cell>
          <cell r="K221">
            <v>75140</v>
          </cell>
          <cell r="L221">
            <v>5259</v>
          </cell>
          <cell r="M221">
            <v>75140</v>
          </cell>
          <cell r="N221">
            <v>5259</v>
          </cell>
          <cell r="O221">
            <v>0</v>
          </cell>
        </row>
        <row r="222">
          <cell r="A222">
            <v>0</v>
          </cell>
          <cell r="B222">
            <v>74</v>
          </cell>
          <cell r="C222">
            <v>0</v>
          </cell>
          <cell r="D222" t="str">
            <v>보 통 인 부</v>
          </cell>
          <cell r="E222" t="str">
            <v>인</v>
          </cell>
          <cell r="F222">
            <v>7.0000000000000007E-2</v>
          </cell>
          <cell r="G222">
            <v>0</v>
          </cell>
          <cell r="H222">
            <v>0</v>
          </cell>
          <cell r="J222">
            <v>0</v>
          </cell>
          <cell r="K222">
            <v>40922</v>
          </cell>
          <cell r="L222">
            <v>2864</v>
          </cell>
          <cell r="M222">
            <v>40922</v>
          </cell>
          <cell r="N222">
            <v>2864</v>
          </cell>
          <cell r="O222">
            <v>0</v>
          </cell>
        </row>
        <row r="233">
          <cell r="A233" t="str">
            <v>57S</v>
          </cell>
          <cell r="C233" t="str">
            <v>합     계</v>
          </cell>
          <cell r="H233">
            <v>0</v>
          </cell>
          <cell r="J233">
            <v>510930</v>
          </cell>
          <cell r="L233">
            <v>14686</v>
          </cell>
          <cell r="N233">
            <v>525616</v>
          </cell>
        </row>
        <row r="234">
          <cell r="A234">
            <v>58</v>
          </cell>
          <cell r="B234" t="str">
            <v>58. 배전반 신설</v>
          </cell>
          <cell r="C234" t="str">
            <v>58. 배전반 신설</v>
          </cell>
          <cell r="D234" t="str">
            <v xml:space="preserve"> 6.6kV GTR 3상 100kVAx1</v>
          </cell>
          <cell r="E234" t="str">
            <v>조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</row>
        <row r="235">
          <cell r="A235">
            <v>0</v>
          </cell>
          <cell r="B235" t="e">
            <v>#N/A</v>
          </cell>
          <cell r="C235" t="str">
            <v>가) 재 료 비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0</v>
          </cell>
          <cell r="B236">
            <v>559</v>
          </cell>
          <cell r="C236" t="str">
            <v xml:space="preserve"> 배전반</v>
          </cell>
          <cell r="D236" t="str">
            <v xml:space="preserve"> 6.6kV GTR 3상 100kVAx1</v>
          </cell>
          <cell r="E236" t="str">
            <v>조</v>
          </cell>
          <cell r="F236">
            <v>1</v>
          </cell>
          <cell r="G236">
            <v>0</v>
          </cell>
          <cell r="H236" t="str">
            <v>관  급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</row>
        <row r="237">
          <cell r="A237">
            <v>0</v>
          </cell>
          <cell r="B237" t="e">
            <v>#N/A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 t="e">
            <v>#N/A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58</v>
          </cell>
          <cell r="C239" t="str">
            <v>나) 노 무 비</v>
          </cell>
          <cell r="D239" t="str">
            <v>플랜트전공</v>
          </cell>
          <cell r="E239" t="str">
            <v>인</v>
          </cell>
          <cell r="F239">
            <v>5.4</v>
          </cell>
          <cell r="G239">
            <v>0</v>
          </cell>
          <cell r="H239">
            <v>0</v>
          </cell>
          <cell r="I239">
            <v>59669</v>
          </cell>
          <cell r="J239">
            <v>322212</v>
          </cell>
          <cell r="K239">
            <v>0</v>
          </cell>
          <cell r="L239">
            <v>0</v>
          </cell>
          <cell r="M239">
            <v>59669</v>
          </cell>
          <cell r="N239">
            <v>322212</v>
          </cell>
          <cell r="O239">
            <v>0</v>
          </cell>
        </row>
        <row r="240">
          <cell r="A240">
            <v>0</v>
          </cell>
          <cell r="B240">
            <v>13</v>
          </cell>
          <cell r="C240">
            <v>0</v>
          </cell>
          <cell r="D240" t="str">
            <v>비  계  공</v>
          </cell>
          <cell r="E240" t="str">
            <v>인</v>
          </cell>
          <cell r="F240">
            <v>3.6</v>
          </cell>
          <cell r="G240">
            <v>0</v>
          </cell>
          <cell r="H240">
            <v>0</v>
          </cell>
          <cell r="I240">
            <v>75140</v>
          </cell>
          <cell r="J240">
            <v>270504</v>
          </cell>
          <cell r="K240">
            <v>0</v>
          </cell>
          <cell r="L240">
            <v>0</v>
          </cell>
          <cell r="M240">
            <v>75140</v>
          </cell>
          <cell r="N240">
            <v>270504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3.6</v>
          </cell>
          <cell r="G241">
            <v>0</v>
          </cell>
          <cell r="H241">
            <v>0</v>
          </cell>
          <cell r="I241">
            <v>40922</v>
          </cell>
          <cell r="J241">
            <v>147319</v>
          </cell>
          <cell r="K241">
            <v>0</v>
          </cell>
          <cell r="L241">
            <v>0</v>
          </cell>
          <cell r="M241">
            <v>40922</v>
          </cell>
          <cell r="N241">
            <v>147319</v>
          </cell>
          <cell r="O241">
            <v>0</v>
          </cell>
        </row>
        <row r="242">
          <cell r="A242">
            <v>0</v>
          </cell>
          <cell r="B242" t="e">
            <v>#N/A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0</v>
          </cell>
          <cell r="B243">
            <v>58</v>
          </cell>
          <cell r="C243" t="str">
            <v>다) 공 구 손 료</v>
          </cell>
          <cell r="D243" t="str">
            <v>플랜트전공</v>
          </cell>
          <cell r="E243" t="str">
            <v>인</v>
          </cell>
          <cell r="F243">
            <v>0.16</v>
          </cell>
          <cell r="G243">
            <v>0</v>
          </cell>
          <cell r="H243">
            <v>0</v>
          </cell>
          <cell r="J243">
            <v>0</v>
          </cell>
          <cell r="K243">
            <v>59669</v>
          </cell>
          <cell r="L243">
            <v>9547</v>
          </cell>
          <cell r="M243">
            <v>59669</v>
          </cell>
          <cell r="N243">
            <v>9547</v>
          </cell>
          <cell r="O243">
            <v>0</v>
          </cell>
        </row>
        <row r="244">
          <cell r="A244">
            <v>0</v>
          </cell>
          <cell r="B244">
            <v>13</v>
          </cell>
          <cell r="C244">
            <v>0</v>
          </cell>
          <cell r="D244" t="str">
            <v>비  계  공</v>
          </cell>
          <cell r="E244" t="str">
            <v>인</v>
          </cell>
          <cell r="F244">
            <v>0.1</v>
          </cell>
          <cell r="G244">
            <v>0</v>
          </cell>
          <cell r="H244">
            <v>0</v>
          </cell>
          <cell r="J244">
            <v>0</v>
          </cell>
          <cell r="K244">
            <v>75140</v>
          </cell>
          <cell r="L244">
            <v>7514</v>
          </cell>
          <cell r="M244">
            <v>75140</v>
          </cell>
          <cell r="N244">
            <v>7514</v>
          </cell>
          <cell r="O244">
            <v>0</v>
          </cell>
        </row>
        <row r="245">
          <cell r="A245">
            <v>0</v>
          </cell>
          <cell r="B245">
            <v>74</v>
          </cell>
          <cell r="C245">
            <v>0</v>
          </cell>
          <cell r="D245" t="str">
            <v>보 통 인 부</v>
          </cell>
          <cell r="E245" t="str">
            <v>인</v>
          </cell>
          <cell r="F245">
            <v>0.1</v>
          </cell>
          <cell r="G245">
            <v>0</v>
          </cell>
          <cell r="H245">
            <v>0</v>
          </cell>
          <cell r="J245">
            <v>0</v>
          </cell>
          <cell r="K245">
            <v>40922</v>
          </cell>
          <cell r="L245">
            <v>4092</v>
          </cell>
          <cell r="M245">
            <v>40922</v>
          </cell>
          <cell r="N245">
            <v>4092</v>
          </cell>
          <cell r="O245">
            <v>0</v>
          </cell>
        </row>
        <row r="256">
          <cell r="A256" t="str">
            <v>58S</v>
          </cell>
          <cell r="C256" t="str">
            <v>합     계</v>
          </cell>
          <cell r="H256">
            <v>0</v>
          </cell>
          <cell r="J256">
            <v>740035</v>
          </cell>
          <cell r="L256">
            <v>21153</v>
          </cell>
          <cell r="N256">
            <v>761188</v>
          </cell>
        </row>
        <row r="257">
          <cell r="A257">
            <v>59</v>
          </cell>
          <cell r="B257" t="str">
            <v>59. 배전반 신설</v>
          </cell>
          <cell r="C257" t="str">
            <v>59. 배전반 신설</v>
          </cell>
          <cell r="D257" t="str">
            <v xml:space="preserve"> NGR 19[Ω] 30SEC</v>
          </cell>
          <cell r="E257" t="str">
            <v>조</v>
          </cell>
          <cell r="F257">
            <v>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</v>
          </cell>
        </row>
        <row r="258">
          <cell r="A258">
            <v>0</v>
          </cell>
          <cell r="B258" t="e">
            <v>#N/A</v>
          </cell>
          <cell r="C258" t="str">
            <v>가) 재 료 비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0</v>
          </cell>
          <cell r="B259">
            <v>560</v>
          </cell>
          <cell r="C259" t="str">
            <v xml:space="preserve"> 배전반</v>
          </cell>
          <cell r="D259" t="str">
            <v xml:space="preserve"> NGR 19[Ω] 30SEC</v>
          </cell>
          <cell r="E259" t="str">
            <v>조</v>
          </cell>
          <cell r="F259">
            <v>1</v>
          </cell>
          <cell r="G259">
            <v>0</v>
          </cell>
          <cell r="H259" t="str">
            <v>관  급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0</v>
          </cell>
        </row>
        <row r="260">
          <cell r="A260">
            <v>0</v>
          </cell>
          <cell r="B260" t="e">
            <v>#N/A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 t="e">
            <v>#N/A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0</v>
          </cell>
          <cell r="B262">
            <v>58</v>
          </cell>
          <cell r="C262" t="str">
            <v>나) 노 무 비</v>
          </cell>
          <cell r="D262" t="str">
            <v>플랜트전공</v>
          </cell>
          <cell r="E262" t="str">
            <v>인</v>
          </cell>
          <cell r="F262">
            <v>3.9</v>
          </cell>
          <cell r="G262">
            <v>0</v>
          </cell>
          <cell r="H262">
            <v>0</v>
          </cell>
          <cell r="I262">
            <v>59669</v>
          </cell>
          <cell r="J262">
            <v>232709</v>
          </cell>
          <cell r="K262">
            <v>0</v>
          </cell>
          <cell r="L262">
            <v>0</v>
          </cell>
          <cell r="M262">
            <v>59669</v>
          </cell>
          <cell r="N262">
            <v>232709</v>
          </cell>
          <cell r="O262">
            <v>0</v>
          </cell>
        </row>
        <row r="263">
          <cell r="A263">
            <v>0</v>
          </cell>
          <cell r="B263">
            <v>13</v>
          </cell>
          <cell r="C263">
            <v>0</v>
          </cell>
          <cell r="D263" t="str">
            <v>비  계  공</v>
          </cell>
          <cell r="E263" t="str">
            <v>인</v>
          </cell>
          <cell r="F263">
            <v>2.6</v>
          </cell>
          <cell r="G263">
            <v>0</v>
          </cell>
          <cell r="H263">
            <v>0</v>
          </cell>
          <cell r="I263">
            <v>75140</v>
          </cell>
          <cell r="J263">
            <v>195364</v>
          </cell>
          <cell r="K263">
            <v>0</v>
          </cell>
          <cell r="L263">
            <v>0</v>
          </cell>
          <cell r="M263">
            <v>75140</v>
          </cell>
          <cell r="N263">
            <v>195364</v>
          </cell>
          <cell r="O263">
            <v>0</v>
          </cell>
        </row>
        <row r="264">
          <cell r="A264">
            <v>0</v>
          </cell>
          <cell r="B264">
            <v>74</v>
          </cell>
          <cell r="C264">
            <v>0</v>
          </cell>
          <cell r="D264" t="str">
            <v>보 통 인 부</v>
          </cell>
          <cell r="E264" t="str">
            <v>인</v>
          </cell>
          <cell r="F264">
            <v>2.6</v>
          </cell>
          <cell r="G264">
            <v>0</v>
          </cell>
          <cell r="H264">
            <v>0</v>
          </cell>
          <cell r="I264">
            <v>40922</v>
          </cell>
          <cell r="J264">
            <v>106397</v>
          </cell>
          <cell r="K264">
            <v>0</v>
          </cell>
          <cell r="L264">
            <v>0</v>
          </cell>
          <cell r="M264">
            <v>40922</v>
          </cell>
          <cell r="N264">
            <v>106397</v>
          </cell>
          <cell r="O264">
            <v>0</v>
          </cell>
        </row>
        <row r="265">
          <cell r="A265">
            <v>0</v>
          </cell>
          <cell r="B265" t="e">
            <v>#N/A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0</v>
          </cell>
          <cell r="B266">
            <v>58</v>
          </cell>
          <cell r="C266" t="str">
            <v>다) 공 구 손 료</v>
          </cell>
          <cell r="D266" t="str">
            <v>플랜트전공</v>
          </cell>
          <cell r="E266" t="str">
            <v>인</v>
          </cell>
          <cell r="F266">
            <v>0.11</v>
          </cell>
          <cell r="G266">
            <v>0</v>
          </cell>
          <cell r="H266">
            <v>0</v>
          </cell>
          <cell r="J266">
            <v>0</v>
          </cell>
          <cell r="K266">
            <v>59669</v>
          </cell>
          <cell r="L266">
            <v>6563</v>
          </cell>
          <cell r="M266">
            <v>59669</v>
          </cell>
          <cell r="N266">
            <v>6563</v>
          </cell>
          <cell r="O266">
            <v>0</v>
          </cell>
        </row>
        <row r="267">
          <cell r="A267">
            <v>0</v>
          </cell>
          <cell r="B267">
            <v>13</v>
          </cell>
          <cell r="C267">
            <v>0</v>
          </cell>
          <cell r="D267" t="str">
            <v>비  계  공</v>
          </cell>
          <cell r="E267" t="str">
            <v>인</v>
          </cell>
          <cell r="F267">
            <v>7.0000000000000007E-2</v>
          </cell>
          <cell r="G267">
            <v>0</v>
          </cell>
          <cell r="H267">
            <v>0</v>
          </cell>
          <cell r="J267">
            <v>0</v>
          </cell>
          <cell r="K267">
            <v>75140</v>
          </cell>
          <cell r="L267">
            <v>5259</v>
          </cell>
          <cell r="M267">
            <v>75140</v>
          </cell>
          <cell r="N267">
            <v>5259</v>
          </cell>
          <cell r="O267">
            <v>0</v>
          </cell>
        </row>
        <row r="268">
          <cell r="A268">
            <v>0</v>
          </cell>
          <cell r="B268">
            <v>74</v>
          </cell>
          <cell r="C268">
            <v>0</v>
          </cell>
          <cell r="D268" t="str">
            <v>보 통 인 부</v>
          </cell>
          <cell r="E268" t="str">
            <v>인</v>
          </cell>
          <cell r="F268">
            <v>7.0000000000000007E-2</v>
          </cell>
          <cell r="G268">
            <v>0</v>
          </cell>
          <cell r="H268">
            <v>0</v>
          </cell>
          <cell r="J268">
            <v>0</v>
          </cell>
          <cell r="K268">
            <v>40922</v>
          </cell>
          <cell r="L268">
            <v>2864</v>
          </cell>
          <cell r="M268">
            <v>40922</v>
          </cell>
          <cell r="N268">
            <v>2864</v>
          </cell>
          <cell r="O268">
            <v>0</v>
          </cell>
        </row>
        <row r="279">
          <cell r="A279" t="str">
            <v>59S</v>
          </cell>
          <cell r="C279" t="str">
            <v>합     계</v>
          </cell>
          <cell r="H279">
            <v>0</v>
          </cell>
          <cell r="J279">
            <v>534470</v>
          </cell>
          <cell r="L279">
            <v>14686</v>
          </cell>
          <cell r="N279">
            <v>549156</v>
          </cell>
        </row>
        <row r="280">
          <cell r="A280">
            <v>60</v>
          </cell>
          <cell r="B280" t="e">
            <v>#REF!</v>
          </cell>
          <cell r="C280" t="str">
            <v>60. 배전반 신설</v>
          </cell>
          <cell r="D280" t="str">
            <v>6.6kV3상 30kVA</v>
          </cell>
          <cell r="E280" t="str">
            <v>조</v>
          </cell>
          <cell r="F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</row>
        <row r="281">
          <cell r="A281" t="e">
            <v>#REF!</v>
          </cell>
          <cell r="B281" t="e">
            <v>#REF!</v>
          </cell>
          <cell r="C281" t="str">
            <v>가) 재 료 비</v>
          </cell>
          <cell r="D281">
            <v>0</v>
          </cell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e">
            <v>#REF!</v>
          </cell>
          <cell r="B282" t="e">
            <v>#REF!</v>
          </cell>
          <cell r="C282" t="str">
            <v xml:space="preserve"> 배전반</v>
          </cell>
          <cell r="D282" t="str">
            <v>6.6kV3상 30kVA</v>
          </cell>
          <cell r="E282" t="str">
            <v>조</v>
          </cell>
          <cell r="F282">
            <v>1</v>
          </cell>
          <cell r="H282" t="str">
            <v>관  급</v>
          </cell>
        </row>
        <row r="283">
          <cell r="A283" t="e">
            <v>#REF!</v>
          </cell>
          <cell r="B283" t="e">
            <v>#REF!</v>
          </cell>
        </row>
        <row r="284">
          <cell r="A284" t="e">
            <v>#REF!</v>
          </cell>
          <cell r="B284" t="e">
            <v>#REF!</v>
          </cell>
        </row>
        <row r="285">
          <cell r="A285">
            <v>0</v>
          </cell>
          <cell r="B285">
            <v>58</v>
          </cell>
          <cell r="C285" t="str">
            <v>나) 노 무 비</v>
          </cell>
          <cell r="D285" t="str">
            <v>플랜트전공</v>
          </cell>
          <cell r="E285" t="str">
            <v>인</v>
          </cell>
          <cell r="F285">
            <v>3.9</v>
          </cell>
          <cell r="I285">
            <v>59669</v>
          </cell>
          <cell r="J285">
            <v>232709</v>
          </cell>
          <cell r="K285">
            <v>0</v>
          </cell>
          <cell r="L285">
            <v>0</v>
          </cell>
          <cell r="M285">
            <v>59669</v>
          </cell>
          <cell r="N285">
            <v>232709</v>
          </cell>
        </row>
        <row r="286">
          <cell r="A286">
            <v>0</v>
          </cell>
          <cell r="B286">
            <v>13</v>
          </cell>
          <cell r="C286">
            <v>0</v>
          </cell>
          <cell r="D286" t="str">
            <v>비  계  공</v>
          </cell>
          <cell r="E286" t="str">
            <v>인</v>
          </cell>
          <cell r="F286">
            <v>2.6</v>
          </cell>
          <cell r="G286">
            <v>0</v>
          </cell>
          <cell r="H286">
            <v>0</v>
          </cell>
          <cell r="I286">
            <v>75140</v>
          </cell>
          <cell r="J286">
            <v>195364</v>
          </cell>
          <cell r="K286">
            <v>0</v>
          </cell>
          <cell r="L286">
            <v>0</v>
          </cell>
          <cell r="M286">
            <v>75140</v>
          </cell>
          <cell r="N286">
            <v>195364</v>
          </cell>
          <cell r="O286">
            <v>0</v>
          </cell>
        </row>
        <row r="287">
          <cell r="A287">
            <v>0</v>
          </cell>
          <cell r="B287">
            <v>74</v>
          </cell>
          <cell r="C287">
            <v>0</v>
          </cell>
          <cell r="D287" t="str">
            <v>보 통 인 부</v>
          </cell>
          <cell r="E287" t="str">
            <v>인</v>
          </cell>
          <cell r="F287">
            <v>2.6</v>
          </cell>
          <cell r="G287">
            <v>0</v>
          </cell>
          <cell r="H287">
            <v>0</v>
          </cell>
          <cell r="I287">
            <v>40922</v>
          </cell>
          <cell r="J287">
            <v>106397</v>
          </cell>
          <cell r="K287">
            <v>0</v>
          </cell>
          <cell r="L287">
            <v>0</v>
          </cell>
          <cell r="M287">
            <v>40922</v>
          </cell>
          <cell r="N287">
            <v>106397</v>
          </cell>
          <cell r="O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0</v>
          </cell>
          <cell r="B289">
            <v>58</v>
          </cell>
          <cell r="C289" t="str">
            <v>다) 공 구 손 료</v>
          </cell>
          <cell r="D289" t="str">
            <v>플랜트전공</v>
          </cell>
          <cell r="E289" t="str">
            <v>인</v>
          </cell>
          <cell r="F289">
            <v>0.11</v>
          </cell>
          <cell r="G289">
            <v>0</v>
          </cell>
          <cell r="H289">
            <v>0</v>
          </cell>
          <cell r="J289">
            <v>0</v>
          </cell>
          <cell r="K289">
            <v>59669</v>
          </cell>
          <cell r="L289">
            <v>6563</v>
          </cell>
          <cell r="M289">
            <v>59669</v>
          </cell>
          <cell r="N289">
            <v>6563</v>
          </cell>
          <cell r="O289">
            <v>0</v>
          </cell>
        </row>
        <row r="290">
          <cell r="A290">
            <v>0</v>
          </cell>
          <cell r="B290">
            <v>13</v>
          </cell>
          <cell r="C290">
            <v>0</v>
          </cell>
          <cell r="D290" t="str">
            <v>비  계  공</v>
          </cell>
          <cell r="E290" t="str">
            <v>인</v>
          </cell>
          <cell r="F290">
            <v>7.0000000000000007E-2</v>
          </cell>
          <cell r="G290">
            <v>0</v>
          </cell>
          <cell r="H290">
            <v>0</v>
          </cell>
          <cell r="J290">
            <v>0</v>
          </cell>
          <cell r="K290">
            <v>75140</v>
          </cell>
          <cell r="L290">
            <v>5259</v>
          </cell>
          <cell r="M290">
            <v>75140</v>
          </cell>
          <cell r="N290">
            <v>5259</v>
          </cell>
          <cell r="O290">
            <v>0</v>
          </cell>
        </row>
        <row r="291">
          <cell r="A291">
            <v>0</v>
          </cell>
          <cell r="B291">
            <v>74</v>
          </cell>
          <cell r="C291">
            <v>0</v>
          </cell>
          <cell r="D291" t="str">
            <v>보 통 인 부</v>
          </cell>
          <cell r="E291" t="str">
            <v>인</v>
          </cell>
          <cell r="F291">
            <v>7.0000000000000007E-2</v>
          </cell>
          <cell r="G291">
            <v>0</v>
          </cell>
          <cell r="H291">
            <v>0</v>
          </cell>
          <cell r="J291">
            <v>0</v>
          </cell>
          <cell r="K291">
            <v>40922</v>
          </cell>
          <cell r="L291">
            <v>2864</v>
          </cell>
          <cell r="M291">
            <v>40922</v>
          </cell>
          <cell r="N291">
            <v>2864</v>
          </cell>
          <cell r="O291">
            <v>0</v>
          </cell>
        </row>
        <row r="302">
          <cell r="A302" t="str">
            <v>60S</v>
          </cell>
          <cell r="C302" t="str">
            <v>합     계</v>
          </cell>
          <cell r="H302">
            <v>0</v>
          </cell>
          <cell r="J302">
            <v>534470</v>
          </cell>
          <cell r="L302">
            <v>14686</v>
          </cell>
          <cell r="N302">
            <v>549156</v>
          </cell>
        </row>
        <row r="303">
          <cell r="A303">
            <v>61</v>
          </cell>
          <cell r="B303" t="str">
            <v>62. 변압기반몰드 신설</v>
          </cell>
          <cell r="C303" t="str">
            <v>61. 변압기반몰드 신설</v>
          </cell>
          <cell r="D303" t="str">
            <v>22.9kV/6.6kV 3상 1000kVA</v>
          </cell>
          <cell r="E303" t="str">
            <v>조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2</v>
          </cell>
        </row>
        <row r="304">
          <cell r="A304">
            <v>0</v>
          </cell>
          <cell r="B304" t="e">
            <v>#N/A</v>
          </cell>
          <cell r="C304" t="str">
            <v>가) 재 료 비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0</v>
          </cell>
          <cell r="B305">
            <v>1011</v>
          </cell>
          <cell r="C305" t="str">
            <v xml:space="preserve"> 변압기반</v>
          </cell>
          <cell r="D305" t="str">
            <v>22.9kV/6.6kV 3상 1000kVA</v>
          </cell>
          <cell r="E305" t="str">
            <v>조</v>
          </cell>
          <cell r="F305">
            <v>1</v>
          </cell>
          <cell r="G305">
            <v>0</v>
          </cell>
          <cell r="H305" t="str">
            <v>관  급</v>
          </cell>
        </row>
        <row r="306">
          <cell r="A306">
            <v>0</v>
          </cell>
          <cell r="B306" t="e">
            <v>#N/A</v>
          </cell>
          <cell r="C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</row>
        <row r="308">
          <cell r="A308">
            <v>0</v>
          </cell>
          <cell r="B308">
            <v>58</v>
          </cell>
          <cell r="C308" t="str">
            <v>나) 노 무 비</v>
          </cell>
          <cell r="D308" t="str">
            <v>플랜트전공</v>
          </cell>
          <cell r="E308" t="str">
            <v>인</v>
          </cell>
          <cell r="F308">
            <v>7.8</v>
          </cell>
          <cell r="I308">
            <v>59669</v>
          </cell>
          <cell r="J308">
            <v>465418</v>
          </cell>
          <cell r="K308">
            <v>0</v>
          </cell>
          <cell r="L308">
            <v>0</v>
          </cell>
          <cell r="M308">
            <v>59669</v>
          </cell>
          <cell r="N308">
            <v>465418</v>
          </cell>
        </row>
        <row r="309">
          <cell r="A309">
            <v>0</v>
          </cell>
          <cell r="B309">
            <v>13</v>
          </cell>
          <cell r="C309">
            <v>0</v>
          </cell>
          <cell r="D309" t="str">
            <v>비  계  공</v>
          </cell>
          <cell r="E309" t="str">
            <v>인</v>
          </cell>
          <cell r="F309">
            <v>5.5</v>
          </cell>
          <cell r="G309">
            <v>0</v>
          </cell>
          <cell r="H309">
            <v>0</v>
          </cell>
          <cell r="I309">
            <v>75140</v>
          </cell>
          <cell r="J309">
            <v>413270</v>
          </cell>
          <cell r="K309">
            <v>0</v>
          </cell>
          <cell r="L309">
            <v>0</v>
          </cell>
          <cell r="M309">
            <v>75140</v>
          </cell>
          <cell r="N309">
            <v>413270</v>
          </cell>
          <cell r="O309">
            <v>0</v>
          </cell>
        </row>
        <row r="310">
          <cell r="A310">
            <v>0</v>
          </cell>
          <cell r="B310">
            <v>74</v>
          </cell>
          <cell r="C310">
            <v>0</v>
          </cell>
          <cell r="D310" t="str">
            <v>보 통 인 부</v>
          </cell>
          <cell r="E310" t="str">
            <v>인</v>
          </cell>
          <cell r="F310">
            <v>5.5</v>
          </cell>
          <cell r="G310">
            <v>0</v>
          </cell>
          <cell r="H310">
            <v>0</v>
          </cell>
          <cell r="I310">
            <v>40922</v>
          </cell>
          <cell r="J310">
            <v>225071</v>
          </cell>
          <cell r="K310">
            <v>0</v>
          </cell>
          <cell r="L310">
            <v>0</v>
          </cell>
          <cell r="M310">
            <v>40922</v>
          </cell>
          <cell r="N310">
            <v>225071</v>
          </cell>
          <cell r="O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0</v>
          </cell>
          <cell r="B312">
            <v>58</v>
          </cell>
          <cell r="C312" t="str">
            <v>다) 공 구 손 료</v>
          </cell>
          <cell r="D312" t="str">
            <v>플랜트전공</v>
          </cell>
          <cell r="E312" t="str">
            <v>인</v>
          </cell>
          <cell r="F312">
            <v>0.23</v>
          </cell>
          <cell r="G312">
            <v>0</v>
          </cell>
          <cell r="H312">
            <v>0</v>
          </cell>
          <cell r="J312">
            <v>0</v>
          </cell>
          <cell r="K312">
            <v>59669</v>
          </cell>
          <cell r="L312">
            <v>13723</v>
          </cell>
          <cell r="M312">
            <v>59669</v>
          </cell>
          <cell r="N312">
            <v>13723</v>
          </cell>
          <cell r="O312">
            <v>0</v>
          </cell>
        </row>
        <row r="313">
          <cell r="A313">
            <v>0</v>
          </cell>
          <cell r="B313">
            <v>13</v>
          </cell>
          <cell r="C313">
            <v>0</v>
          </cell>
          <cell r="D313" t="str">
            <v>비  계  공</v>
          </cell>
          <cell r="E313" t="str">
            <v>인</v>
          </cell>
          <cell r="F313">
            <v>0.16</v>
          </cell>
          <cell r="G313">
            <v>0</v>
          </cell>
          <cell r="H313">
            <v>0</v>
          </cell>
          <cell r="J313">
            <v>0</v>
          </cell>
          <cell r="K313">
            <v>75140</v>
          </cell>
          <cell r="L313">
            <v>12022</v>
          </cell>
          <cell r="M313">
            <v>75140</v>
          </cell>
          <cell r="N313">
            <v>12022</v>
          </cell>
          <cell r="O313">
            <v>0</v>
          </cell>
        </row>
        <row r="314">
          <cell r="A314">
            <v>0</v>
          </cell>
          <cell r="B314">
            <v>74</v>
          </cell>
          <cell r="C314">
            <v>0</v>
          </cell>
          <cell r="D314" t="str">
            <v>보 통 인 부</v>
          </cell>
          <cell r="E314" t="str">
            <v>인</v>
          </cell>
          <cell r="F314">
            <v>0.16</v>
          </cell>
          <cell r="G314">
            <v>0</v>
          </cell>
          <cell r="H314">
            <v>0</v>
          </cell>
          <cell r="J314">
            <v>0</v>
          </cell>
          <cell r="K314">
            <v>40922</v>
          </cell>
          <cell r="L314">
            <v>6547</v>
          </cell>
          <cell r="M314">
            <v>40922</v>
          </cell>
          <cell r="N314">
            <v>6547</v>
          </cell>
          <cell r="O314">
            <v>0</v>
          </cell>
        </row>
        <row r="325">
          <cell r="A325" t="str">
            <v>61S</v>
          </cell>
          <cell r="C325" t="str">
            <v>합     계</v>
          </cell>
          <cell r="H325">
            <v>0</v>
          </cell>
          <cell r="J325">
            <v>1103759</v>
          </cell>
          <cell r="L325">
            <v>32292</v>
          </cell>
          <cell r="N325">
            <v>1136051</v>
          </cell>
        </row>
        <row r="326">
          <cell r="A326">
            <v>62</v>
          </cell>
          <cell r="B326" t="str">
            <v>62. 변압기반몰드 신설</v>
          </cell>
          <cell r="C326" t="str">
            <v>62. 변압기반몰드 신설</v>
          </cell>
          <cell r="D326" t="str">
            <v>6.6kV/380-220V 3상 400kVA</v>
          </cell>
          <cell r="E326" t="str">
            <v>조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2</v>
          </cell>
        </row>
        <row r="327">
          <cell r="A327">
            <v>0</v>
          </cell>
          <cell r="B327" t="e">
            <v>#N/A</v>
          </cell>
          <cell r="C327" t="str">
            <v>가) 재 료 비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0</v>
          </cell>
          <cell r="B328">
            <v>1011</v>
          </cell>
          <cell r="C328" t="str">
            <v xml:space="preserve"> 변압기반</v>
          </cell>
          <cell r="D328" t="str">
            <v>6.6kV/380-220V 3상 400kVA</v>
          </cell>
          <cell r="E328" t="str">
            <v>조</v>
          </cell>
          <cell r="F328">
            <v>1</v>
          </cell>
          <cell r="G328">
            <v>0</v>
          </cell>
          <cell r="H328" t="str">
            <v>관  급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O328">
            <v>0</v>
          </cell>
        </row>
        <row r="329">
          <cell r="A329">
            <v>0</v>
          </cell>
          <cell r="B329" t="e">
            <v>#N/A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0</v>
          </cell>
          <cell r="B330" t="e">
            <v>#N/A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0</v>
          </cell>
          <cell r="B331">
            <v>58</v>
          </cell>
          <cell r="C331" t="str">
            <v>나) 노 무 비</v>
          </cell>
          <cell r="D331" t="str">
            <v>플랜트전공</v>
          </cell>
          <cell r="E331" t="str">
            <v>인</v>
          </cell>
          <cell r="F331">
            <v>5.0999999999999996</v>
          </cell>
          <cell r="G331">
            <v>0</v>
          </cell>
          <cell r="H331">
            <v>0</v>
          </cell>
          <cell r="I331">
            <v>59669</v>
          </cell>
          <cell r="J331">
            <v>304311</v>
          </cell>
          <cell r="K331">
            <v>0</v>
          </cell>
          <cell r="L331">
            <v>0</v>
          </cell>
          <cell r="M331">
            <v>59669</v>
          </cell>
          <cell r="N331">
            <v>304311</v>
          </cell>
          <cell r="O331">
            <v>0</v>
          </cell>
        </row>
        <row r="332">
          <cell r="A332">
            <v>0</v>
          </cell>
          <cell r="B332">
            <v>13</v>
          </cell>
          <cell r="C332">
            <v>0</v>
          </cell>
          <cell r="D332" t="str">
            <v>비  계  공</v>
          </cell>
          <cell r="E332" t="str">
            <v>인</v>
          </cell>
          <cell r="F332">
            <v>3.4</v>
          </cell>
          <cell r="G332">
            <v>0</v>
          </cell>
          <cell r="H332">
            <v>0</v>
          </cell>
          <cell r="I332">
            <v>75140</v>
          </cell>
          <cell r="J332">
            <v>255476</v>
          </cell>
          <cell r="K332">
            <v>0</v>
          </cell>
          <cell r="L332">
            <v>0</v>
          </cell>
          <cell r="M332">
            <v>75140</v>
          </cell>
          <cell r="N332">
            <v>255476</v>
          </cell>
          <cell r="O332">
            <v>0</v>
          </cell>
        </row>
        <row r="333">
          <cell r="A333">
            <v>0</v>
          </cell>
          <cell r="B333">
            <v>74</v>
          </cell>
          <cell r="C333">
            <v>0</v>
          </cell>
          <cell r="D333" t="str">
            <v>보 통 인 부</v>
          </cell>
          <cell r="E333" t="str">
            <v>인</v>
          </cell>
          <cell r="F333">
            <v>3.4</v>
          </cell>
          <cell r="G333">
            <v>0</v>
          </cell>
          <cell r="H333">
            <v>0</v>
          </cell>
          <cell r="I333">
            <v>40922</v>
          </cell>
          <cell r="J333">
            <v>139134</v>
          </cell>
          <cell r="K333">
            <v>0</v>
          </cell>
          <cell r="L333">
            <v>0</v>
          </cell>
          <cell r="M333">
            <v>40922</v>
          </cell>
          <cell r="N333">
            <v>139134</v>
          </cell>
          <cell r="O333">
            <v>0</v>
          </cell>
        </row>
        <row r="334">
          <cell r="A334">
            <v>0</v>
          </cell>
          <cell r="B334" t="e">
            <v>#N/A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0</v>
          </cell>
          <cell r="B335">
            <v>58</v>
          </cell>
          <cell r="C335" t="str">
            <v>다) 공 구 손 료</v>
          </cell>
          <cell r="D335" t="str">
            <v>플랜트전공</v>
          </cell>
          <cell r="E335" t="str">
            <v>인</v>
          </cell>
          <cell r="F335">
            <v>0.15</v>
          </cell>
          <cell r="G335">
            <v>0</v>
          </cell>
          <cell r="H335">
            <v>0</v>
          </cell>
          <cell r="J335">
            <v>0</v>
          </cell>
          <cell r="K335">
            <v>59669</v>
          </cell>
          <cell r="L335">
            <v>8950</v>
          </cell>
          <cell r="M335">
            <v>59669</v>
          </cell>
          <cell r="N335">
            <v>8950</v>
          </cell>
          <cell r="O335">
            <v>0</v>
          </cell>
        </row>
        <row r="336">
          <cell r="A336">
            <v>0</v>
          </cell>
          <cell r="B336">
            <v>13</v>
          </cell>
          <cell r="C336">
            <v>0</v>
          </cell>
          <cell r="D336" t="str">
            <v>비  계  공</v>
          </cell>
          <cell r="E336" t="str">
            <v>인</v>
          </cell>
          <cell r="F336">
            <v>0.1</v>
          </cell>
          <cell r="G336">
            <v>0</v>
          </cell>
          <cell r="H336">
            <v>0</v>
          </cell>
          <cell r="J336">
            <v>0</v>
          </cell>
          <cell r="K336">
            <v>75140</v>
          </cell>
          <cell r="L336">
            <v>7514</v>
          </cell>
          <cell r="M336">
            <v>75140</v>
          </cell>
          <cell r="N336">
            <v>7514</v>
          </cell>
          <cell r="O336">
            <v>0</v>
          </cell>
        </row>
        <row r="337">
          <cell r="A337">
            <v>0</v>
          </cell>
          <cell r="B337">
            <v>74</v>
          </cell>
          <cell r="C337">
            <v>0</v>
          </cell>
          <cell r="D337" t="str">
            <v>보 통 인 부</v>
          </cell>
          <cell r="E337" t="str">
            <v>인</v>
          </cell>
          <cell r="F337">
            <v>0.1</v>
          </cell>
          <cell r="G337">
            <v>0</v>
          </cell>
          <cell r="H337">
            <v>0</v>
          </cell>
          <cell r="J337">
            <v>0</v>
          </cell>
          <cell r="K337">
            <v>40922</v>
          </cell>
          <cell r="L337">
            <v>4092</v>
          </cell>
          <cell r="M337">
            <v>40922</v>
          </cell>
          <cell r="N337">
            <v>4092</v>
          </cell>
          <cell r="O337">
            <v>0</v>
          </cell>
        </row>
        <row r="348">
          <cell r="A348" t="str">
            <v>62S</v>
          </cell>
          <cell r="C348" t="str">
            <v>합     계</v>
          </cell>
          <cell r="H348">
            <v>0</v>
          </cell>
          <cell r="J348">
            <v>698921</v>
          </cell>
          <cell r="L348">
            <v>20556</v>
          </cell>
          <cell r="N348">
            <v>719477</v>
          </cell>
        </row>
        <row r="349">
          <cell r="A349">
            <v>63</v>
          </cell>
          <cell r="B349" t="str">
            <v>63. 변압기반몰드 신설</v>
          </cell>
          <cell r="C349" t="str">
            <v>63. 변압기반몰드 신설</v>
          </cell>
          <cell r="D349" t="str">
            <v>6.6kV/380-220V 3상 200kVA</v>
          </cell>
          <cell r="E349" t="str">
            <v>조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2</v>
          </cell>
        </row>
        <row r="350">
          <cell r="A350">
            <v>0</v>
          </cell>
          <cell r="B350" t="e">
            <v>#N/A</v>
          </cell>
          <cell r="C350" t="str">
            <v>가) 재 료 비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1008</v>
          </cell>
          <cell r="C351" t="str">
            <v xml:space="preserve"> 변압기반</v>
          </cell>
          <cell r="D351" t="str">
            <v>6.6kV/380-220V 3상 200kVA</v>
          </cell>
          <cell r="E351" t="str">
            <v>조</v>
          </cell>
          <cell r="F351">
            <v>1</v>
          </cell>
          <cell r="G351">
            <v>0</v>
          </cell>
          <cell r="H351" t="str">
            <v>관  급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O351">
            <v>0</v>
          </cell>
        </row>
        <row r="352">
          <cell r="A352">
            <v>0</v>
          </cell>
          <cell r="B352" t="e">
            <v>#N/A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 t="e">
            <v>#N/A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58</v>
          </cell>
          <cell r="C354" t="str">
            <v>나) 노 무 비</v>
          </cell>
          <cell r="D354" t="str">
            <v>플랜트전공</v>
          </cell>
          <cell r="E354" t="str">
            <v>인</v>
          </cell>
          <cell r="F354">
            <v>5.7</v>
          </cell>
          <cell r="G354">
            <v>0</v>
          </cell>
          <cell r="H354">
            <v>0</v>
          </cell>
          <cell r="I354">
            <v>59669</v>
          </cell>
          <cell r="J354">
            <v>340113</v>
          </cell>
          <cell r="K354">
            <v>0</v>
          </cell>
          <cell r="L354">
            <v>0</v>
          </cell>
          <cell r="M354">
            <v>59669</v>
          </cell>
          <cell r="N354">
            <v>340113</v>
          </cell>
          <cell r="O354">
            <v>0</v>
          </cell>
        </row>
        <row r="355">
          <cell r="A355">
            <v>0</v>
          </cell>
          <cell r="B355">
            <v>13</v>
          </cell>
          <cell r="C355">
            <v>0</v>
          </cell>
          <cell r="D355" t="str">
            <v>비  계  공</v>
          </cell>
          <cell r="E355" t="str">
            <v>인</v>
          </cell>
          <cell r="F355">
            <v>3.8</v>
          </cell>
          <cell r="G355">
            <v>0</v>
          </cell>
          <cell r="H355">
            <v>0</v>
          </cell>
          <cell r="I355">
            <v>75140</v>
          </cell>
          <cell r="J355">
            <v>285532</v>
          </cell>
          <cell r="K355">
            <v>0</v>
          </cell>
          <cell r="L355">
            <v>0</v>
          </cell>
          <cell r="M355">
            <v>75140</v>
          </cell>
          <cell r="N355">
            <v>285532</v>
          </cell>
          <cell r="O355">
            <v>0</v>
          </cell>
        </row>
        <row r="356">
          <cell r="A356">
            <v>0</v>
          </cell>
          <cell r="B356">
            <v>74</v>
          </cell>
          <cell r="C356">
            <v>0</v>
          </cell>
          <cell r="D356" t="str">
            <v>보 통 인 부</v>
          </cell>
          <cell r="E356" t="str">
            <v>인</v>
          </cell>
          <cell r="F356">
            <v>3.8</v>
          </cell>
          <cell r="G356">
            <v>0</v>
          </cell>
          <cell r="H356">
            <v>0</v>
          </cell>
          <cell r="I356">
            <v>40922</v>
          </cell>
          <cell r="J356">
            <v>155503</v>
          </cell>
          <cell r="K356">
            <v>0</v>
          </cell>
          <cell r="L356">
            <v>0</v>
          </cell>
          <cell r="M356">
            <v>40922</v>
          </cell>
          <cell r="N356">
            <v>155503</v>
          </cell>
          <cell r="O356">
            <v>0</v>
          </cell>
        </row>
        <row r="357">
          <cell r="A357">
            <v>0</v>
          </cell>
          <cell r="B357" t="e">
            <v>#N/A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0</v>
          </cell>
          <cell r="B358">
            <v>58</v>
          </cell>
          <cell r="C358" t="str">
            <v>다) 공 구 손 료</v>
          </cell>
          <cell r="D358" t="str">
            <v>플랜트전공</v>
          </cell>
          <cell r="E358" t="str">
            <v>인</v>
          </cell>
          <cell r="F358">
            <v>0.17</v>
          </cell>
          <cell r="G358">
            <v>0</v>
          </cell>
          <cell r="H358">
            <v>0</v>
          </cell>
          <cell r="K358">
            <v>59669</v>
          </cell>
          <cell r="L358">
            <v>10143</v>
          </cell>
          <cell r="M358">
            <v>59669</v>
          </cell>
          <cell r="N358">
            <v>10143</v>
          </cell>
          <cell r="O358">
            <v>0</v>
          </cell>
        </row>
        <row r="359">
          <cell r="A359">
            <v>0</v>
          </cell>
          <cell r="B359">
            <v>13</v>
          </cell>
          <cell r="C359">
            <v>0</v>
          </cell>
          <cell r="D359" t="str">
            <v>비  계  공</v>
          </cell>
          <cell r="E359" t="str">
            <v>인</v>
          </cell>
          <cell r="F359">
            <v>0.11</v>
          </cell>
          <cell r="G359">
            <v>0</v>
          </cell>
          <cell r="H359">
            <v>0</v>
          </cell>
          <cell r="K359">
            <v>75140</v>
          </cell>
          <cell r="L359">
            <v>8265</v>
          </cell>
          <cell r="M359">
            <v>75140</v>
          </cell>
          <cell r="N359">
            <v>8265</v>
          </cell>
          <cell r="O359">
            <v>0</v>
          </cell>
        </row>
        <row r="360">
          <cell r="A360">
            <v>0</v>
          </cell>
          <cell r="B360">
            <v>74</v>
          </cell>
          <cell r="C360">
            <v>0</v>
          </cell>
          <cell r="D360" t="str">
            <v>보 통 인 부</v>
          </cell>
          <cell r="E360" t="str">
            <v>인</v>
          </cell>
          <cell r="F360">
            <v>0.11</v>
          </cell>
          <cell r="G360">
            <v>0</v>
          </cell>
          <cell r="H360">
            <v>0</v>
          </cell>
          <cell r="K360">
            <v>40922</v>
          </cell>
          <cell r="L360">
            <v>4501</v>
          </cell>
          <cell r="M360">
            <v>40922</v>
          </cell>
          <cell r="N360">
            <v>4501</v>
          </cell>
          <cell r="O360">
            <v>0</v>
          </cell>
        </row>
        <row r="361">
          <cell r="I361">
            <v>0</v>
          </cell>
          <cell r="J361">
            <v>0</v>
          </cell>
          <cell r="M361">
            <v>0</v>
          </cell>
          <cell r="N361">
            <v>0</v>
          </cell>
        </row>
        <row r="362">
          <cell r="I362">
            <v>0</v>
          </cell>
          <cell r="J362">
            <v>0</v>
          </cell>
          <cell r="N362">
            <v>0</v>
          </cell>
        </row>
        <row r="363">
          <cell r="N363">
            <v>0</v>
          </cell>
        </row>
        <row r="371">
          <cell r="A371" t="str">
            <v>63S</v>
          </cell>
          <cell r="C371" t="str">
            <v>합     계</v>
          </cell>
          <cell r="H371">
            <v>0</v>
          </cell>
          <cell r="J371">
            <v>781148</v>
          </cell>
          <cell r="L371">
            <v>22909</v>
          </cell>
          <cell r="N371">
            <v>804057</v>
          </cell>
        </row>
        <row r="372">
          <cell r="A372">
            <v>64</v>
          </cell>
          <cell r="B372" t="str">
            <v>64. 변압기반몰드 신설</v>
          </cell>
          <cell r="C372" t="str">
            <v>64. 변압기반몰드 신설</v>
          </cell>
          <cell r="D372" t="str">
            <v>6.6kV/380-220V 3상 100kVA</v>
          </cell>
          <cell r="E372" t="str">
            <v>조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2</v>
          </cell>
        </row>
        <row r="373">
          <cell r="C373" t="str">
            <v>가) 재 료 비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 t="str">
            <v xml:space="preserve"> 변압기반</v>
          </cell>
          <cell r="D374" t="str">
            <v>6.6kV/380-220V 3상 100kVA</v>
          </cell>
          <cell r="E374" t="str">
            <v>조</v>
          </cell>
          <cell r="F374">
            <v>1</v>
          </cell>
          <cell r="H374" t="str">
            <v>관  급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7">
          <cell r="A377">
            <v>0</v>
          </cell>
          <cell r="B377">
            <v>58</v>
          </cell>
          <cell r="C377" t="str">
            <v>나) 노 무 비</v>
          </cell>
          <cell r="D377" t="str">
            <v>플랜트전공</v>
          </cell>
          <cell r="E377" t="str">
            <v>인</v>
          </cell>
          <cell r="F377">
            <v>5.7</v>
          </cell>
          <cell r="G377">
            <v>0</v>
          </cell>
          <cell r="H377">
            <v>0</v>
          </cell>
          <cell r="I377">
            <v>59669</v>
          </cell>
          <cell r="J377">
            <v>340113</v>
          </cell>
          <cell r="K377">
            <v>0</v>
          </cell>
          <cell r="L377">
            <v>0</v>
          </cell>
          <cell r="M377">
            <v>59669</v>
          </cell>
          <cell r="N377">
            <v>340113</v>
          </cell>
          <cell r="O377">
            <v>0</v>
          </cell>
        </row>
        <row r="378">
          <cell r="A378">
            <v>0</v>
          </cell>
          <cell r="B378">
            <v>13</v>
          </cell>
          <cell r="C378">
            <v>0</v>
          </cell>
          <cell r="D378" t="str">
            <v>비  계  공</v>
          </cell>
          <cell r="E378" t="str">
            <v>인</v>
          </cell>
          <cell r="F378">
            <v>3.8</v>
          </cell>
          <cell r="G378">
            <v>0</v>
          </cell>
          <cell r="H378">
            <v>0</v>
          </cell>
          <cell r="I378">
            <v>75140</v>
          </cell>
          <cell r="J378">
            <v>285532</v>
          </cell>
          <cell r="K378">
            <v>0</v>
          </cell>
          <cell r="L378">
            <v>0</v>
          </cell>
          <cell r="M378">
            <v>75140</v>
          </cell>
          <cell r="N378">
            <v>285532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3.8</v>
          </cell>
          <cell r="G379">
            <v>0</v>
          </cell>
          <cell r="H379">
            <v>0</v>
          </cell>
          <cell r="I379">
            <v>40922</v>
          </cell>
          <cell r="J379">
            <v>155503</v>
          </cell>
          <cell r="K379">
            <v>0</v>
          </cell>
          <cell r="L379">
            <v>0</v>
          </cell>
          <cell r="M379">
            <v>40922</v>
          </cell>
          <cell r="N379">
            <v>155503</v>
          </cell>
          <cell r="O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0</v>
          </cell>
          <cell r="B381">
            <v>58</v>
          </cell>
          <cell r="C381" t="str">
            <v>다) 공 구 손 료</v>
          </cell>
          <cell r="D381" t="str">
            <v>플랜트전공</v>
          </cell>
          <cell r="E381" t="str">
            <v>인</v>
          </cell>
          <cell r="F381">
            <v>0.17</v>
          </cell>
          <cell r="G381">
            <v>0</v>
          </cell>
          <cell r="H381">
            <v>0</v>
          </cell>
          <cell r="J381">
            <v>0</v>
          </cell>
          <cell r="K381">
            <v>59669</v>
          </cell>
          <cell r="L381">
            <v>10143</v>
          </cell>
          <cell r="M381">
            <v>59669</v>
          </cell>
          <cell r="N381">
            <v>10143</v>
          </cell>
          <cell r="O381">
            <v>0</v>
          </cell>
        </row>
        <row r="382">
          <cell r="A382">
            <v>0</v>
          </cell>
          <cell r="B382">
            <v>13</v>
          </cell>
          <cell r="C382">
            <v>0</v>
          </cell>
          <cell r="D382" t="str">
            <v>비  계  공</v>
          </cell>
          <cell r="E382" t="str">
            <v>인</v>
          </cell>
          <cell r="F382">
            <v>0.11</v>
          </cell>
          <cell r="G382">
            <v>0</v>
          </cell>
          <cell r="H382">
            <v>0</v>
          </cell>
          <cell r="J382">
            <v>0</v>
          </cell>
          <cell r="K382">
            <v>75140</v>
          </cell>
          <cell r="L382">
            <v>8265</v>
          </cell>
          <cell r="M382">
            <v>75140</v>
          </cell>
          <cell r="N382">
            <v>8265</v>
          </cell>
          <cell r="O382">
            <v>0</v>
          </cell>
        </row>
        <row r="383">
          <cell r="A383">
            <v>0</v>
          </cell>
          <cell r="B383">
            <v>74</v>
          </cell>
          <cell r="C383">
            <v>0</v>
          </cell>
          <cell r="D383" t="str">
            <v>보 통 인 부</v>
          </cell>
          <cell r="E383" t="str">
            <v>인</v>
          </cell>
          <cell r="F383">
            <v>0.11</v>
          </cell>
          <cell r="G383">
            <v>0</v>
          </cell>
          <cell r="H383">
            <v>0</v>
          </cell>
          <cell r="J383">
            <v>0</v>
          </cell>
          <cell r="K383">
            <v>40922</v>
          </cell>
          <cell r="L383">
            <v>4501</v>
          </cell>
          <cell r="M383">
            <v>40922</v>
          </cell>
          <cell r="N383">
            <v>4501</v>
          </cell>
          <cell r="O383">
            <v>0</v>
          </cell>
        </row>
        <row r="394">
          <cell r="A394" t="str">
            <v>64S</v>
          </cell>
          <cell r="C394" t="str">
            <v>합     계</v>
          </cell>
          <cell r="H394">
            <v>0</v>
          </cell>
          <cell r="J394">
            <v>781148</v>
          </cell>
          <cell r="L394">
            <v>22909</v>
          </cell>
          <cell r="N394">
            <v>804057</v>
          </cell>
        </row>
        <row r="395">
          <cell r="A395">
            <v>65</v>
          </cell>
          <cell r="B395" t="str">
            <v>65. 변압기반몰드 신설</v>
          </cell>
          <cell r="C395" t="str">
            <v>65. 변압기반몰드 신설</v>
          </cell>
          <cell r="D395" t="str">
            <v>6.6kV/380-220V 3상 50kVAx2</v>
          </cell>
          <cell r="E395" t="str">
            <v>조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1</v>
          </cell>
        </row>
        <row r="396">
          <cell r="A396" t="e">
            <v>#REF!</v>
          </cell>
          <cell r="B396" t="e">
            <v>#REF!</v>
          </cell>
          <cell r="C396" t="str">
            <v>가) 재 료 비</v>
          </cell>
          <cell r="D396">
            <v>0</v>
          </cell>
          <cell r="E396">
            <v>0</v>
          </cell>
          <cell r="F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e">
            <v>#REF!</v>
          </cell>
          <cell r="B397" t="e">
            <v>#REF!</v>
          </cell>
          <cell r="C397" t="str">
            <v xml:space="preserve"> 변압기반</v>
          </cell>
          <cell r="D397" t="str">
            <v>6.6kV/380-220V 3상 50kVAx2</v>
          </cell>
          <cell r="E397" t="str">
            <v>조</v>
          </cell>
          <cell r="F397">
            <v>1</v>
          </cell>
          <cell r="H397" t="str">
            <v>관  급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A398" t="e">
            <v>#REF!</v>
          </cell>
          <cell r="B398" t="e">
            <v>#REF!</v>
          </cell>
        </row>
        <row r="399">
          <cell r="A399" t="e">
            <v>#REF!</v>
          </cell>
          <cell r="B399" t="e">
            <v>#REF!</v>
          </cell>
        </row>
        <row r="400">
          <cell r="A400">
            <v>0</v>
          </cell>
          <cell r="B400">
            <v>58</v>
          </cell>
          <cell r="C400" t="str">
            <v>나) 노 무 비</v>
          </cell>
          <cell r="D400" t="str">
            <v>플랜트전공</v>
          </cell>
          <cell r="E400" t="str">
            <v>인</v>
          </cell>
          <cell r="F400">
            <v>5.4</v>
          </cell>
          <cell r="G400">
            <v>0</v>
          </cell>
          <cell r="H400">
            <v>0</v>
          </cell>
          <cell r="I400">
            <v>59669</v>
          </cell>
          <cell r="J400">
            <v>322212</v>
          </cell>
          <cell r="K400">
            <v>0</v>
          </cell>
          <cell r="L400">
            <v>0</v>
          </cell>
          <cell r="M400">
            <v>59669</v>
          </cell>
          <cell r="N400">
            <v>322212</v>
          </cell>
          <cell r="O400">
            <v>0</v>
          </cell>
        </row>
        <row r="401">
          <cell r="A401">
            <v>0</v>
          </cell>
          <cell r="B401">
            <v>13</v>
          </cell>
          <cell r="C401">
            <v>0</v>
          </cell>
          <cell r="D401" t="str">
            <v>비  계  공</v>
          </cell>
          <cell r="E401" t="str">
            <v>인</v>
          </cell>
          <cell r="F401">
            <v>3.6</v>
          </cell>
          <cell r="G401">
            <v>0</v>
          </cell>
          <cell r="H401">
            <v>0</v>
          </cell>
          <cell r="I401">
            <v>75140</v>
          </cell>
          <cell r="J401">
            <v>270504</v>
          </cell>
          <cell r="K401">
            <v>0</v>
          </cell>
          <cell r="L401">
            <v>0</v>
          </cell>
          <cell r="M401">
            <v>75140</v>
          </cell>
          <cell r="N401">
            <v>270504</v>
          </cell>
          <cell r="O401">
            <v>0</v>
          </cell>
        </row>
        <row r="402">
          <cell r="A402">
            <v>0</v>
          </cell>
          <cell r="B402">
            <v>74</v>
          </cell>
          <cell r="C402">
            <v>0</v>
          </cell>
          <cell r="D402" t="str">
            <v>보 통 인 부</v>
          </cell>
          <cell r="E402" t="str">
            <v>인</v>
          </cell>
          <cell r="F402">
            <v>3.6</v>
          </cell>
          <cell r="G402">
            <v>0</v>
          </cell>
          <cell r="H402">
            <v>0</v>
          </cell>
          <cell r="I402">
            <v>40922</v>
          </cell>
          <cell r="J402">
            <v>147319</v>
          </cell>
          <cell r="K402">
            <v>0</v>
          </cell>
          <cell r="L402">
            <v>0</v>
          </cell>
          <cell r="M402">
            <v>40922</v>
          </cell>
          <cell r="N402">
            <v>147319</v>
          </cell>
          <cell r="O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0</v>
          </cell>
          <cell r="B404">
            <v>58</v>
          </cell>
          <cell r="C404" t="str">
            <v>다) 공 구 손 료</v>
          </cell>
          <cell r="D404" t="str">
            <v>플랜트전공</v>
          </cell>
          <cell r="E404" t="str">
            <v>인</v>
          </cell>
          <cell r="F404">
            <v>0.16</v>
          </cell>
          <cell r="G404">
            <v>0</v>
          </cell>
          <cell r="H404">
            <v>0</v>
          </cell>
          <cell r="J404">
            <v>0</v>
          </cell>
          <cell r="K404">
            <v>59669</v>
          </cell>
          <cell r="L404">
            <v>9547</v>
          </cell>
          <cell r="M404">
            <v>59669</v>
          </cell>
          <cell r="N404">
            <v>9547</v>
          </cell>
          <cell r="O404">
            <v>0</v>
          </cell>
        </row>
        <row r="405">
          <cell r="A405">
            <v>0</v>
          </cell>
          <cell r="B405">
            <v>13</v>
          </cell>
          <cell r="C405">
            <v>0</v>
          </cell>
          <cell r="D405" t="str">
            <v>비  계  공</v>
          </cell>
          <cell r="E405" t="str">
            <v>인</v>
          </cell>
          <cell r="F405">
            <v>0.1</v>
          </cell>
          <cell r="G405">
            <v>0</v>
          </cell>
          <cell r="H405">
            <v>0</v>
          </cell>
          <cell r="J405">
            <v>0</v>
          </cell>
          <cell r="K405">
            <v>75140</v>
          </cell>
          <cell r="L405">
            <v>7514</v>
          </cell>
          <cell r="M405">
            <v>75140</v>
          </cell>
          <cell r="N405">
            <v>7514</v>
          </cell>
          <cell r="O405">
            <v>0</v>
          </cell>
        </row>
        <row r="406">
          <cell r="A406">
            <v>0</v>
          </cell>
          <cell r="B406">
            <v>74</v>
          </cell>
          <cell r="C406">
            <v>0</v>
          </cell>
          <cell r="D406" t="str">
            <v>보 통 인 부</v>
          </cell>
          <cell r="E406" t="str">
            <v>인</v>
          </cell>
          <cell r="F406">
            <v>0.1</v>
          </cell>
          <cell r="G406">
            <v>0</v>
          </cell>
          <cell r="H406">
            <v>0</v>
          </cell>
          <cell r="J406">
            <v>0</v>
          </cell>
          <cell r="K406">
            <v>40922</v>
          </cell>
          <cell r="L406">
            <v>4092</v>
          </cell>
          <cell r="M406">
            <v>40922</v>
          </cell>
          <cell r="N406">
            <v>4092</v>
          </cell>
          <cell r="O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</row>
        <row r="417">
          <cell r="A417" t="str">
            <v>65S</v>
          </cell>
          <cell r="C417" t="str">
            <v>합     계</v>
          </cell>
          <cell r="H417">
            <v>0</v>
          </cell>
          <cell r="J417">
            <v>740035</v>
          </cell>
          <cell r="L417">
            <v>21153</v>
          </cell>
          <cell r="N417">
            <v>761188</v>
          </cell>
        </row>
        <row r="418">
          <cell r="A418">
            <v>66</v>
          </cell>
          <cell r="B418" t="str">
            <v>66. 변압기반몰드 신설</v>
          </cell>
          <cell r="C418" t="str">
            <v>66. 변압기반몰드 신설</v>
          </cell>
          <cell r="D418" t="str">
            <v>6.6kV/380-220V 3상50kVA1상75kVA</v>
          </cell>
          <cell r="E418" t="str">
            <v>조</v>
          </cell>
          <cell r="F418">
            <v>1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4</v>
          </cell>
        </row>
        <row r="419">
          <cell r="A419">
            <v>0</v>
          </cell>
          <cell r="B419" t="e">
            <v>#N/A</v>
          </cell>
          <cell r="C419" t="str">
            <v>가) 재 료 비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0</v>
          </cell>
          <cell r="B420">
            <v>1010</v>
          </cell>
          <cell r="C420" t="str">
            <v xml:space="preserve"> 변압기반</v>
          </cell>
          <cell r="D420" t="str">
            <v>6.6kV/380-220V 3상50kVA1상75kVA</v>
          </cell>
          <cell r="E420" t="str">
            <v>조</v>
          </cell>
          <cell r="F420">
            <v>1</v>
          </cell>
          <cell r="G420">
            <v>0</v>
          </cell>
          <cell r="H420" t="str">
            <v>관  급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O420">
            <v>0</v>
          </cell>
        </row>
        <row r="421">
          <cell r="A421">
            <v>0</v>
          </cell>
          <cell r="B421" t="e">
            <v>#N/A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 t="e">
            <v>#N/A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58</v>
          </cell>
          <cell r="C423" t="str">
            <v>나) 노 무 비</v>
          </cell>
          <cell r="D423" t="str">
            <v>플랜트전공</v>
          </cell>
          <cell r="E423" t="str">
            <v>인</v>
          </cell>
          <cell r="F423">
            <v>7.1</v>
          </cell>
          <cell r="G423">
            <v>0</v>
          </cell>
          <cell r="H423">
            <v>0</v>
          </cell>
          <cell r="I423">
            <v>59669</v>
          </cell>
          <cell r="J423">
            <v>423649</v>
          </cell>
          <cell r="K423">
            <v>0</v>
          </cell>
          <cell r="L423">
            <v>0</v>
          </cell>
          <cell r="M423">
            <v>59669</v>
          </cell>
          <cell r="N423">
            <v>423649</v>
          </cell>
          <cell r="O423">
            <v>0</v>
          </cell>
        </row>
        <row r="424">
          <cell r="A424">
            <v>0</v>
          </cell>
          <cell r="B424">
            <v>13</v>
          </cell>
          <cell r="C424">
            <v>0</v>
          </cell>
          <cell r="D424" t="str">
            <v>비  계  공</v>
          </cell>
          <cell r="E424" t="str">
            <v>인</v>
          </cell>
          <cell r="F424">
            <v>4.7</v>
          </cell>
          <cell r="G424">
            <v>0</v>
          </cell>
          <cell r="H424">
            <v>0</v>
          </cell>
          <cell r="I424">
            <v>75140</v>
          </cell>
          <cell r="J424">
            <v>353158</v>
          </cell>
          <cell r="K424">
            <v>0</v>
          </cell>
          <cell r="L424">
            <v>0</v>
          </cell>
          <cell r="M424">
            <v>75140</v>
          </cell>
          <cell r="N424">
            <v>353158</v>
          </cell>
          <cell r="O424">
            <v>0</v>
          </cell>
        </row>
        <row r="425">
          <cell r="A425">
            <v>0</v>
          </cell>
          <cell r="B425">
            <v>74</v>
          </cell>
          <cell r="C425">
            <v>0</v>
          </cell>
          <cell r="D425" t="str">
            <v>보 통 인 부</v>
          </cell>
          <cell r="E425" t="str">
            <v>인</v>
          </cell>
          <cell r="F425">
            <v>4.7</v>
          </cell>
          <cell r="G425">
            <v>0</v>
          </cell>
          <cell r="H425">
            <v>0</v>
          </cell>
          <cell r="I425">
            <v>40922</v>
          </cell>
          <cell r="J425">
            <v>192333</v>
          </cell>
          <cell r="K425">
            <v>0</v>
          </cell>
          <cell r="L425">
            <v>0</v>
          </cell>
          <cell r="M425">
            <v>40922</v>
          </cell>
          <cell r="N425">
            <v>192333</v>
          </cell>
          <cell r="O425">
            <v>0</v>
          </cell>
        </row>
        <row r="426">
          <cell r="A426">
            <v>0</v>
          </cell>
          <cell r="B426" t="e">
            <v>#N/A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0</v>
          </cell>
          <cell r="B427">
            <v>58</v>
          </cell>
          <cell r="C427" t="str">
            <v>다) 공 구 손 료</v>
          </cell>
          <cell r="D427" t="str">
            <v>플랜트전공</v>
          </cell>
          <cell r="E427" t="str">
            <v>인</v>
          </cell>
          <cell r="F427">
            <v>0.21</v>
          </cell>
          <cell r="G427">
            <v>0</v>
          </cell>
          <cell r="H427">
            <v>0</v>
          </cell>
          <cell r="J427">
            <v>0</v>
          </cell>
          <cell r="K427">
            <v>59669</v>
          </cell>
          <cell r="L427">
            <v>12530</v>
          </cell>
          <cell r="M427">
            <v>59669</v>
          </cell>
          <cell r="N427">
            <v>12530</v>
          </cell>
          <cell r="O427">
            <v>0</v>
          </cell>
        </row>
        <row r="428">
          <cell r="A428">
            <v>0</v>
          </cell>
          <cell r="B428">
            <v>13</v>
          </cell>
          <cell r="C428">
            <v>0</v>
          </cell>
          <cell r="D428" t="str">
            <v>비  계  공</v>
          </cell>
          <cell r="E428" t="str">
            <v>인</v>
          </cell>
          <cell r="F428">
            <v>0.14000000000000001</v>
          </cell>
          <cell r="G428">
            <v>0</v>
          </cell>
          <cell r="H428">
            <v>0</v>
          </cell>
          <cell r="J428">
            <v>0</v>
          </cell>
          <cell r="K428">
            <v>75140</v>
          </cell>
          <cell r="L428">
            <v>10519</v>
          </cell>
          <cell r="M428">
            <v>75140</v>
          </cell>
          <cell r="N428">
            <v>10519</v>
          </cell>
          <cell r="O428">
            <v>0</v>
          </cell>
        </row>
        <row r="429">
          <cell r="A429">
            <v>0</v>
          </cell>
          <cell r="B429">
            <v>74</v>
          </cell>
          <cell r="C429">
            <v>0</v>
          </cell>
          <cell r="D429" t="str">
            <v>보 통 인 부</v>
          </cell>
          <cell r="E429" t="str">
            <v>인</v>
          </cell>
          <cell r="F429">
            <v>0.14000000000000001</v>
          </cell>
          <cell r="G429">
            <v>0</v>
          </cell>
          <cell r="H429">
            <v>0</v>
          </cell>
          <cell r="J429">
            <v>0</v>
          </cell>
          <cell r="K429">
            <v>40922</v>
          </cell>
          <cell r="L429">
            <v>5729</v>
          </cell>
          <cell r="M429">
            <v>40922</v>
          </cell>
          <cell r="N429">
            <v>5729</v>
          </cell>
          <cell r="O429">
            <v>0</v>
          </cell>
        </row>
        <row r="440">
          <cell r="A440" t="str">
            <v>66S</v>
          </cell>
          <cell r="C440" t="str">
            <v>합     계</v>
          </cell>
          <cell r="H440">
            <v>0</v>
          </cell>
          <cell r="J440">
            <v>969140</v>
          </cell>
          <cell r="L440">
            <v>28778</v>
          </cell>
          <cell r="N440">
            <v>997918</v>
          </cell>
        </row>
        <row r="441">
          <cell r="A441">
            <v>67</v>
          </cell>
          <cell r="B441" t="str">
            <v>67. 변압기반몰드 신설</v>
          </cell>
          <cell r="C441" t="str">
            <v>67. 변압기반몰드 신설</v>
          </cell>
          <cell r="D441" t="str">
            <v xml:space="preserve"> 6.6kV 3상 50kVA</v>
          </cell>
          <cell r="E441" t="str">
            <v>대</v>
          </cell>
          <cell r="F441">
            <v>1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</row>
        <row r="442">
          <cell r="A442">
            <v>0</v>
          </cell>
          <cell r="B442" t="e">
            <v>#N/A</v>
          </cell>
          <cell r="C442" t="str">
            <v>가) 재 료 비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0</v>
          </cell>
          <cell r="B443">
            <v>404</v>
          </cell>
          <cell r="C443" t="str">
            <v xml:space="preserve"> 변압기몰드</v>
          </cell>
          <cell r="D443" t="str">
            <v xml:space="preserve"> 6.6kV 3상 50kVA</v>
          </cell>
          <cell r="E443" t="str">
            <v>대</v>
          </cell>
          <cell r="F443">
            <v>1</v>
          </cell>
          <cell r="G443">
            <v>0</v>
          </cell>
          <cell r="H443" t="str">
            <v>관  급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 t="e">
            <v>#N/A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0</v>
          </cell>
          <cell r="B446">
            <v>58</v>
          </cell>
          <cell r="C446" t="str">
            <v>나) 노 무 비</v>
          </cell>
          <cell r="D446" t="str">
            <v>플랜트전공</v>
          </cell>
          <cell r="E446" t="str">
            <v>인</v>
          </cell>
          <cell r="F446">
            <v>5.4</v>
          </cell>
          <cell r="G446">
            <v>0</v>
          </cell>
          <cell r="H446">
            <v>0</v>
          </cell>
          <cell r="I446">
            <v>59669</v>
          </cell>
          <cell r="J446">
            <v>322212</v>
          </cell>
          <cell r="K446">
            <v>0</v>
          </cell>
          <cell r="L446">
            <v>0</v>
          </cell>
          <cell r="M446">
            <v>59669</v>
          </cell>
          <cell r="N446">
            <v>322212</v>
          </cell>
          <cell r="O446">
            <v>0</v>
          </cell>
        </row>
        <row r="447">
          <cell r="A447">
            <v>0</v>
          </cell>
          <cell r="B447">
            <v>13</v>
          </cell>
          <cell r="C447">
            <v>0</v>
          </cell>
          <cell r="D447" t="str">
            <v>비  계  공</v>
          </cell>
          <cell r="E447" t="str">
            <v>인</v>
          </cell>
          <cell r="F447">
            <v>3.6</v>
          </cell>
          <cell r="G447">
            <v>0</v>
          </cell>
          <cell r="H447">
            <v>0</v>
          </cell>
          <cell r="I447">
            <v>75140</v>
          </cell>
          <cell r="J447">
            <v>270504</v>
          </cell>
          <cell r="K447">
            <v>0</v>
          </cell>
          <cell r="L447">
            <v>0</v>
          </cell>
          <cell r="M447">
            <v>75140</v>
          </cell>
          <cell r="N447">
            <v>270504</v>
          </cell>
          <cell r="O447">
            <v>0</v>
          </cell>
        </row>
        <row r="448">
          <cell r="A448">
            <v>0</v>
          </cell>
          <cell r="B448">
            <v>74</v>
          </cell>
          <cell r="C448">
            <v>0</v>
          </cell>
          <cell r="D448" t="str">
            <v>보 통 인 부</v>
          </cell>
          <cell r="E448" t="str">
            <v>인</v>
          </cell>
          <cell r="F448">
            <v>3.6</v>
          </cell>
          <cell r="G448">
            <v>0</v>
          </cell>
          <cell r="H448">
            <v>0</v>
          </cell>
          <cell r="I448">
            <v>40922</v>
          </cell>
          <cell r="J448">
            <v>147319</v>
          </cell>
          <cell r="K448">
            <v>0</v>
          </cell>
          <cell r="L448">
            <v>0</v>
          </cell>
          <cell r="M448">
            <v>40922</v>
          </cell>
          <cell r="N448">
            <v>147319</v>
          </cell>
          <cell r="O448">
            <v>0</v>
          </cell>
        </row>
        <row r="449">
          <cell r="A449">
            <v>0</v>
          </cell>
          <cell r="B449" t="e">
            <v>#N/A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0</v>
          </cell>
          <cell r="B450">
            <v>58</v>
          </cell>
          <cell r="C450" t="str">
            <v>다) 공 구 손 료</v>
          </cell>
          <cell r="D450" t="str">
            <v>플랜트전공</v>
          </cell>
          <cell r="E450" t="str">
            <v>인</v>
          </cell>
          <cell r="F450">
            <v>0.16</v>
          </cell>
          <cell r="G450">
            <v>0</v>
          </cell>
          <cell r="H450">
            <v>0</v>
          </cell>
          <cell r="J450">
            <v>0</v>
          </cell>
          <cell r="K450">
            <v>59669</v>
          </cell>
          <cell r="L450">
            <v>9547</v>
          </cell>
          <cell r="M450">
            <v>59669</v>
          </cell>
          <cell r="N450">
            <v>9547</v>
          </cell>
          <cell r="O450">
            <v>0</v>
          </cell>
        </row>
        <row r="451">
          <cell r="A451">
            <v>0</v>
          </cell>
          <cell r="B451">
            <v>13</v>
          </cell>
          <cell r="C451">
            <v>0</v>
          </cell>
          <cell r="D451" t="str">
            <v>비  계  공</v>
          </cell>
          <cell r="E451" t="str">
            <v>인</v>
          </cell>
          <cell r="F451">
            <v>0.1</v>
          </cell>
          <cell r="G451">
            <v>0</v>
          </cell>
          <cell r="H451">
            <v>0</v>
          </cell>
          <cell r="J451">
            <v>0</v>
          </cell>
          <cell r="K451">
            <v>75140</v>
          </cell>
          <cell r="L451">
            <v>7514</v>
          </cell>
          <cell r="M451">
            <v>75140</v>
          </cell>
          <cell r="N451">
            <v>7514</v>
          </cell>
          <cell r="O451">
            <v>0</v>
          </cell>
        </row>
        <row r="452">
          <cell r="A452">
            <v>0</v>
          </cell>
          <cell r="B452">
            <v>74</v>
          </cell>
          <cell r="C452">
            <v>0</v>
          </cell>
          <cell r="D452" t="str">
            <v>보 통 인 부</v>
          </cell>
          <cell r="E452" t="str">
            <v>인</v>
          </cell>
          <cell r="F452">
            <v>0.1</v>
          </cell>
          <cell r="G452">
            <v>0</v>
          </cell>
          <cell r="H452">
            <v>0</v>
          </cell>
          <cell r="J452">
            <v>0</v>
          </cell>
          <cell r="K452">
            <v>40922</v>
          </cell>
          <cell r="L452">
            <v>4092</v>
          </cell>
          <cell r="M452">
            <v>40922</v>
          </cell>
          <cell r="N452">
            <v>4092</v>
          </cell>
          <cell r="O452">
            <v>0</v>
          </cell>
        </row>
        <row r="463">
          <cell r="A463" t="str">
            <v>67S</v>
          </cell>
          <cell r="C463" t="str">
            <v>합     계</v>
          </cell>
          <cell r="H463">
            <v>0</v>
          </cell>
          <cell r="J463">
            <v>740035</v>
          </cell>
          <cell r="L463">
            <v>21153</v>
          </cell>
          <cell r="N463">
            <v>761188</v>
          </cell>
        </row>
        <row r="464">
          <cell r="A464">
            <v>68</v>
          </cell>
          <cell r="B464" t="str">
            <v>68. 변압기반몰드 신설</v>
          </cell>
          <cell r="C464" t="str">
            <v>68. 변압기반몰드 신설</v>
          </cell>
          <cell r="D464" t="str">
            <v>6.6kV/380-220V 3상 75kVAx2</v>
          </cell>
          <cell r="E464" t="str">
            <v>조</v>
          </cell>
          <cell r="F464">
            <v>1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</row>
        <row r="465">
          <cell r="A465">
            <v>0</v>
          </cell>
          <cell r="B465" t="e">
            <v>#N/A</v>
          </cell>
          <cell r="C465" t="str">
            <v>가) 재 료 비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0</v>
          </cell>
          <cell r="B466">
            <v>1009</v>
          </cell>
          <cell r="C466" t="str">
            <v xml:space="preserve"> 변압기반</v>
          </cell>
          <cell r="D466" t="str">
            <v>6.6kV/380-220V 3상 75kVAx2</v>
          </cell>
          <cell r="E466" t="str">
            <v>조</v>
          </cell>
          <cell r="F466">
            <v>1</v>
          </cell>
          <cell r="G466">
            <v>0</v>
          </cell>
          <cell r="H466" t="str">
            <v>관  급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O466">
            <v>0</v>
          </cell>
        </row>
        <row r="467">
          <cell r="A467">
            <v>0</v>
          </cell>
          <cell r="B467" t="e">
            <v>#N/A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58</v>
          </cell>
          <cell r="C469" t="str">
            <v>나) 노 무 비</v>
          </cell>
          <cell r="D469" t="str">
            <v>플랜트전공</v>
          </cell>
          <cell r="E469" t="str">
            <v>인</v>
          </cell>
          <cell r="F469">
            <v>7.1</v>
          </cell>
          <cell r="G469">
            <v>0</v>
          </cell>
          <cell r="H469">
            <v>0</v>
          </cell>
          <cell r="I469">
            <v>59669</v>
          </cell>
          <cell r="J469">
            <v>423649</v>
          </cell>
          <cell r="K469">
            <v>0</v>
          </cell>
          <cell r="L469">
            <v>0</v>
          </cell>
          <cell r="M469">
            <v>59669</v>
          </cell>
          <cell r="N469">
            <v>423649</v>
          </cell>
          <cell r="O469">
            <v>0</v>
          </cell>
        </row>
        <row r="470">
          <cell r="A470">
            <v>0</v>
          </cell>
          <cell r="B470">
            <v>13</v>
          </cell>
          <cell r="C470">
            <v>0</v>
          </cell>
          <cell r="D470" t="str">
            <v>비  계  공</v>
          </cell>
          <cell r="E470" t="str">
            <v>인</v>
          </cell>
          <cell r="F470">
            <v>4.7</v>
          </cell>
          <cell r="G470">
            <v>0</v>
          </cell>
          <cell r="H470">
            <v>0</v>
          </cell>
          <cell r="I470">
            <v>75140</v>
          </cell>
          <cell r="J470">
            <v>353158</v>
          </cell>
          <cell r="K470">
            <v>0</v>
          </cell>
          <cell r="L470">
            <v>0</v>
          </cell>
          <cell r="M470">
            <v>75140</v>
          </cell>
          <cell r="N470">
            <v>353158</v>
          </cell>
          <cell r="O470">
            <v>0</v>
          </cell>
        </row>
        <row r="471">
          <cell r="A471">
            <v>0</v>
          </cell>
          <cell r="B471">
            <v>74</v>
          </cell>
          <cell r="C471">
            <v>0</v>
          </cell>
          <cell r="D471" t="str">
            <v>보 통 인 부</v>
          </cell>
          <cell r="E471" t="str">
            <v>인</v>
          </cell>
          <cell r="F471">
            <v>4.7</v>
          </cell>
          <cell r="G471">
            <v>0</v>
          </cell>
          <cell r="H471">
            <v>0</v>
          </cell>
          <cell r="I471">
            <v>40922</v>
          </cell>
          <cell r="J471">
            <v>192333</v>
          </cell>
          <cell r="K471">
            <v>0</v>
          </cell>
          <cell r="L471">
            <v>0</v>
          </cell>
          <cell r="M471">
            <v>40922</v>
          </cell>
          <cell r="N471">
            <v>192333</v>
          </cell>
          <cell r="O471">
            <v>0</v>
          </cell>
        </row>
        <row r="472">
          <cell r="A472">
            <v>0</v>
          </cell>
          <cell r="B472" t="e">
            <v>#N/A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0</v>
          </cell>
          <cell r="B473">
            <v>58</v>
          </cell>
          <cell r="C473" t="str">
            <v>다) 공 구 손 료</v>
          </cell>
          <cell r="D473" t="str">
            <v>플랜트전공</v>
          </cell>
          <cell r="E473" t="str">
            <v>인</v>
          </cell>
          <cell r="F473">
            <v>0.21</v>
          </cell>
          <cell r="G473">
            <v>0</v>
          </cell>
          <cell r="H473">
            <v>0</v>
          </cell>
          <cell r="J473">
            <v>0</v>
          </cell>
          <cell r="K473">
            <v>59669</v>
          </cell>
          <cell r="L473">
            <v>12530</v>
          </cell>
          <cell r="M473">
            <v>59669</v>
          </cell>
          <cell r="N473">
            <v>12530</v>
          </cell>
          <cell r="O473">
            <v>0</v>
          </cell>
        </row>
        <row r="474">
          <cell r="A474">
            <v>0</v>
          </cell>
          <cell r="B474">
            <v>13</v>
          </cell>
          <cell r="C474">
            <v>0</v>
          </cell>
          <cell r="D474" t="str">
            <v>비  계  공</v>
          </cell>
          <cell r="E474" t="str">
            <v>인</v>
          </cell>
          <cell r="F474">
            <v>0.14000000000000001</v>
          </cell>
          <cell r="G474">
            <v>0</v>
          </cell>
          <cell r="H474">
            <v>0</v>
          </cell>
          <cell r="J474">
            <v>0</v>
          </cell>
          <cell r="K474">
            <v>75140</v>
          </cell>
          <cell r="L474">
            <v>10519</v>
          </cell>
          <cell r="M474">
            <v>75140</v>
          </cell>
          <cell r="N474">
            <v>10519</v>
          </cell>
          <cell r="O474">
            <v>0</v>
          </cell>
        </row>
        <row r="475">
          <cell r="A475">
            <v>0</v>
          </cell>
          <cell r="B475">
            <v>74</v>
          </cell>
          <cell r="C475">
            <v>0</v>
          </cell>
          <cell r="D475" t="str">
            <v>보 통 인 부</v>
          </cell>
          <cell r="E475" t="str">
            <v>인</v>
          </cell>
          <cell r="F475">
            <v>0.14000000000000001</v>
          </cell>
          <cell r="G475">
            <v>0</v>
          </cell>
          <cell r="H475">
            <v>0</v>
          </cell>
          <cell r="J475">
            <v>0</v>
          </cell>
          <cell r="K475">
            <v>40922</v>
          </cell>
          <cell r="L475">
            <v>5729</v>
          </cell>
          <cell r="M475">
            <v>40922</v>
          </cell>
          <cell r="N475">
            <v>5729</v>
          </cell>
          <cell r="O475">
            <v>0</v>
          </cell>
        </row>
        <row r="486">
          <cell r="A486" t="str">
            <v>68S</v>
          </cell>
          <cell r="C486" t="str">
            <v>합     계</v>
          </cell>
          <cell r="H486">
            <v>0</v>
          </cell>
          <cell r="J486">
            <v>969140</v>
          </cell>
          <cell r="L486">
            <v>28778</v>
          </cell>
          <cell r="N486">
            <v>997918</v>
          </cell>
        </row>
        <row r="487">
          <cell r="A487">
            <v>69</v>
          </cell>
          <cell r="B487" t="str">
            <v>69. 변압기반몰드 신설</v>
          </cell>
          <cell r="C487" t="str">
            <v>69. 변압기반몰드 신설</v>
          </cell>
          <cell r="D487" t="str">
            <v>6.6kV/380-220V 3상 50kVAx2</v>
          </cell>
          <cell r="E487" t="str">
            <v>조</v>
          </cell>
          <cell r="F487">
            <v>1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2</v>
          </cell>
        </row>
        <row r="488">
          <cell r="A488">
            <v>0</v>
          </cell>
          <cell r="B488" t="e">
            <v>#N/A</v>
          </cell>
          <cell r="C488" t="str">
            <v>가) 재 료 비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 t="e">
            <v>#N/A</v>
          </cell>
          <cell r="C489" t="str">
            <v xml:space="preserve"> 변압기반</v>
          </cell>
          <cell r="D489" t="str">
            <v>6.6kV/380-220V 3상 50kVAx2</v>
          </cell>
          <cell r="E489" t="str">
            <v>조</v>
          </cell>
          <cell r="F489">
            <v>1</v>
          </cell>
          <cell r="G489">
            <v>0</v>
          </cell>
          <cell r="H489" t="str">
            <v>관  급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O489">
            <v>0</v>
          </cell>
        </row>
        <row r="490">
          <cell r="A490">
            <v>0</v>
          </cell>
          <cell r="B490">
            <v>1009</v>
          </cell>
        </row>
        <row r="491">
          <cell r="A491">
            <v>0</v>
          </cell>
          <cell r="B491">
            <v>58</v>
          </cell>
        </row>
        <row r="492">
          <cell r="A492">
            <v>0</v>
          </cell>
          <cell r="B492">
            <v>58</v>
          </cell>
          <cell r="C492" t="str">
            <v>나) 노 무 비</v>
          </cell>
          <cell r="D492" t="str">
            <v>플랜트전공</v>
          </cell>
          <cell r="E492" t="str">
            <v>인</v>
          </cell>
          <cell r="F492">
            <v>9.1</v>
          </cell>
          <cell r="G492">
            <v>0</v>
          </cell>
          <cell r="H492">
            <v>0</v>
          </cell>
          <cell r="I492">
            <v>59669</v>
          </cell>
          <cell r="J492">
            <v>542987</v>
          </cell>
          <cell r="K492">
            <v>0</v>
          </cell>
          <cell r="L492">
            <v>0</v>
          </cell>
          <cell r="M492">
            <v>59669</v>
          </cell>
          <cell r="N492">
            <v>542987</v>
          </cell>
          <cell r="O492">
            <v>0</v>
          </cell>
        </row>
        <row r="493">
          <cell r="A493">
            <v>0</v>
          </cell>
          <cell r="B493">
            <v>13</v>
          </cell>
          <cell r="C493">
            <v>0</v>
          </cell>
          <cell r="D493" t="str">
            <v>비  계  공</v>
          </cell>
          <cell r="E493" t="str">
            <v>인</v>
          </cell>
          <cell r="F493">
            <v>6.4</v>
          </cell>
          <cell r="G493">
            <v>0</v>
          </cell>
          <cell r="H493">
            <v>0</v>
          </cell>
          <cell r="I493">
            <v>75140</v>
          </cell>
          <cell r="J493">
            <v>480896</v>
          </cell>
          <cell r="K493">
            <v>0</v>
          </cell>
          <cell r="L493">
            <v>0</v>
          </cell>
          <cell r="M493">
            <v>75140</v>
          </cell>
          <cell r="N493">
            <v>480896</v>
          </cell>
          <cell r="O493">
            <v>0</v>
          </cell>
        </row>
        <row r="494">
          <cell r="A494">
            <v>0</v>
          </cell>
          <cell r="B494">
            <v>74</v>
          </cell>
          <cell r="C494">
            <v>0</v>
          </cell>
          <cell r="D494" t="str">
            <v>보 통 인 부</v>
          </cell>
          <cell r="E494" t="str">
            <v>인</v>
          </cell>
          <cell r="F494">
            <v>6.4</v>
          </cell>
          <cell r="G494">
            <v>0</v>
          </cell>
          <cell r="H494">
            <v>0</v>
          </cell>
          <cell r="I494">
            <v>40922</v>
          </cell>
          <cell r="J494">
            <v>261900</v>
          </cell>
          <cell r="K494">
            <v>0</v>
          </cell>
          <cell r="L494">
            <v>0</v>
          </cell>
          <cell r="M494">
            <v>40922</v>
          </cell>
          <cell r="N494">
            <v>261900</v>
          </cell>
          <cell r="O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>
            <v>58</v>
          </cell>
          <cell r="C496" t="str">
            <v>다) 공 구 손 료</v>
          </cell>
          <cell r="D496" t="str">
            <v>플랜트전공</v>
          </cell>
          <cell r="E496" t="str">
            <v>인</v>
          </cell>
          <cell r="F496">
            <v>0.27</v>
          </cell>
          <cell r="G496">
            <v>0</v>
          </cell>
          <cell r="H496">
            <v>0</v>
          </cell>
          <cell r="J496">
            <v>0</v>
          </cell>
          <cell r="K496">
            <v>59669</v>
          </cell>
          <cell r="L496">
            <v>16110</v>
          </cell>
          <cell r="M496">
            <v>59669</v>
          </cell>
          <cell r="N496">
            <v>16110</v>
          </cell>
          <cell r="O496">
            <v>0</v>
          </cell>
        </row>
        <row r="497">
          <cell r="A497">
            <v>0</v>
          </cell>
          <cell r="B497">
            <v>13</v>
          </cell>
          <cell r="C497">
            <v>0</v>
          </cell>
          <cell r="D497" t="str">
            <v>비  계  공</v>
          </cell>
          <cell r="E497" t="str">
            <v>인</v>
          </cell>
          <cell r="F497">
            <v>0.19</v>
          </cell>
          <cell r="G497">
            <v>0</v>
          </cell>
          <cell r="H497">
            <v>0</v>
          </cell>
          <cell r="J497">
            <v>0</v>
          </cell>
          <cell r="K497">
            <v>75140</v>
          </cell>
          <cell r="L497">
            <v>14276</v>
          </cell>
          <cell r="M497">
            <v>75140</v>
          </cell>
          <cell r="N497">
            <v>14276</v>
          </cell>
          <cell r="O497">
            <v>0</v>
          </cell>
        </row>
        <row r="498">
          <cell r="A498">
            <v>0</v>
          </cell>
          <cell r="B498">
            <v>74</v>
          </cell>
          <cell r="C498">
            <v>0</v>
          </cell>
          <cell r="D498" t="str">
            <v>보 통 인 부</v>
          </cell>
          <cell r="E498" t="str">
            <v>인</v>
          </cell>
          <cell r="F498">
            <v>0.19</v>
          </cell>
          <cell r="G498">
            <v>0</v>
          </cell>
          <cell r="H498">
            <v>0</v>
          </cell>
          <cell r="J498">
            <v>0</v>
          </cell>
          <cell r="K498">
            <v>40922</v>
          </cell>
          <cell r="L498">
            <v>7775</v>
          </cell>
          <cell r="M498">
            <v>40922</v>
          </cell>
          <cell r="N498">
            <v>7775</v>
          </cell>
          <cell r="O498">
            <v>0</v>
          </cell>
        </row>
        <row r="509">
          <cell r="A509" t="str">
            <v>69S</v>
          </cell>
          <cell r="C509" t="str">
            <v>합     계</v>
          </cell>
          <cell r="H509">
            <v>0</v>
          </cell>
          <cell r="J509">
            <v>1285783</v>
          </cell>
          <cell r="L509">
            <v>38161</v>
          </cell>
          <cell r="N509">
            <v>1323944</v>
          </cell>
        </row>
        <row r="510">
          <cell r="A510">
            <v>70</v>
          </cell>
          <cell r="B510" t="str">
            <v>70. 배전반 신설</v>
          </cell>
          <cell r="C510" t="str">
            <v>70. 배전반 신설</v>
          </cell>
          <cell r="D510" t="str">
            <v xml:space="preserve"> LV-1</v>
          </cell>
          <cell r="E510" t="str">
            <v>조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7</v>
          </cell>
        </row>
        <row r="511">
          <cell r="A511">
            <v>0</v>
          </cell>
          <cell r="B511" t="e">
            <v>#N/A</v>
          </cell>
          <cell r="C511" t="str">
            <v>가) 재 료 비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>
            <v>0</v>
          </cell>
          <cell r="B512">
            <v>395</v>
          </cell>
          <cell r="C512" t="str">
            <v xml:space="preserve"> 배전반</v>
          </cell>
          <cell r="D512" t="str">
            <v xml:space="preserve"> LV-1</v>
          </cell>
          <cell r="E512" t="str">
            <v>조</v>
          </cell>
          <cell r="F512">
            <v>1</v>
          </cell>
          <cell r="G512">
            <v>0</v>
          </cell>
          <cell r="H512" t="str">
            <v>관  급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O512">
            <v>0</v>
          </cell>
        </row>
        <row r="513">
          <cell r="A513">
            <v>0</v>
          </cell>
          <cell r="B513" t="e">
            <v>#N/A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>
            <v>0</v>
          </cell>
          <cell r="B514" t="e">
            <v>#N/A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>
            <v>0</v>
          </cell>
          <cell r="B515">
            <v>58</v>
          </cell>
          <cell r="C515" t="str">
            <v>나) 노 무 비</v>
          </cell>
          <cell r="D515" t="str">
            <v>플랜트전공</v>
          </cell>
          <cell r="E515" t="str">
            <v>인</v>
          </cell>
          <cell r="F515">
            <v>3.9</v>
          </cell>
          <cell r="G515">
            <v>0</v>
          </cell>
          <cell r="H515">
            <v>0</v>
          </cell>
          <cell r="I515">
            <v>59669</v>
          </cell>
          <cell r="J515">
            <v>232709</v>
          </cell>
          <cell r="K515">
            <v>0</v>
          </cell>
          <cell r="L515">
            <v>0</v>
          </cell>
          <cell r="M515">
            <v>59669</v>
          </cell>
          <cell r="N515">
            <v>232709</v>
          </cell>
          <cell r="O515">
            <v>0</v>
          </cell>
        </row>
        <row r="516">
          <cell r="A516">
            <v>0</v>
          </cell>
          <cell r="B516">
            <v>13</v>
          </cell>
          <cell r="C516">
            <v>0</v>
          </cell>
          <cell r="D516" t="str">
            <v>비  계  공</v>
          </cell>
          <cell r="E516" t="str">
            <v>인</v>
          </cell>
          <cell r="F516">
            <v>1.4</v>
          </cell>
          <cell r="G516">
            <v>0</v>
          </cell>
          <cell r="H516">
            <v>0</v>
          </cell>
          <cell r="I516">
            <v>75140</v>
          </cell>
          <cell r="J516">
            <v>105196</v>
          </cell>
          <cell r="K516">
            <v>0</v>
          </cell>
          <cell r="L516">
            <v>0</v>
          </cell>
          <cell r="M516">
            <v>75140</v>
          </cell>
          <cell r="N516">
            <v>105196</v>
          </cell>
          <cell r="O516">
            <v>0</v>
          </cell>
        </row>
        <row r="517">
          <cell r="A517">
            <v>0</v>
          </cell>
          <cell r="B517">
            <v>74</v>
          </cell>
          <cell r="C517">
            <v>0</v>
          </cell>
          <cell r="D517" t="str">
            <v>보 통 인 부</v>
          </cell>
          <cell r="E517" t="str">
            <v>인</v>
          </cell>
          <cell r="F517">
            <v>2.5</v>
          </cell>
          <cell r="G517">
            <v>0</v>
          </cell>
          <cell r="H517">
            <v>0</v>
          </cell>
          <cell r="I517">
            <v>40922</v>
          </cell>
          <cell r="J517">
            <v>102305</v>
          </cell>
          <cell r="K517">
            <v>0</v>
          </cell>
          <cell r="L517">
            <v>0</v>
          </cell>
          <cell r="M517">
            <v>40922</v>
          </cell>
          <cell r="N517">
            <v>102305</v>
          </cell>
          <cell r="O517">
            <v>0</v>
          </cell>
        </row>
        <row r="518">
          <cell r="A518">
            <v>0</v>
          </cell>
          <cell r="B518" t="e">
            <v>#N/A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58</v>
          </cell>
          <cell r="C519" t="str">
            <v>다) 공 구 손 료</v>
          </cell>
          <cell r="D519" t="str">
            <v>플랜트전공</v>
          </cell>
          <cell r="E519" t="str">
            <v>인</v>
          </cell>
          <cell r="F519">
            <v>0.11</v>
          </cell>
          <cell r="G519">
            <v>0</v>
          </cell>
          <cell r="H519">
            <v>0</v>
          </cell>
          <cell r="J519">
            <v>0</v>
          </cell>
          <cell r="K519">
            <v>59669</v>
          </cell>
          <cell r="L519">
            <v>6563</v>
          </cell>
          <cell r="M519">
            <v>59669</v>
          </cell>
          <cell r="N519">
            <v>6563</v>
          </cell>
          <cell r="O519">
            <v>0</v>
          </cell>
        </row>
        <row r="520">
          <cell r="A520">
            <v>0</v>
          </cell>
          <cell r="B520">
            <v>13</v>
          </cell>
          <cell r="C520">
            <v>0</v>
          </cell>
          <cell r="D520" t="str">
            <v>비  계  공</v>
          </cell>
          <cell r="E520" t="str">
            <v>인</v>
          </cell>
          <cell r="F520">
            <v>0.04</v>
          </cell>
          <cell r="G520">
            <v>0</v>
          </cell>
          <cell r="H520">
            <v>0</v>
          </cell>
          <cell r="J520">
            <v>0</v>
          </cell>
          <cell r="K520">
            <v>75140</v>
          </cell>
          <cell r="L520">
            <v>3005</v>
          </cell>
          <cell r="M520">
            <v>75140</v>
          </cell>
          <cell r="N520">
            <v>3005</v>
          </cell>
          <cell r="O520">
            <v>0</v>
          </cell>
        </row>
        <row r="521">
          <cell r="A521">
            <v>0</v>
          </cell>
          <cell r="B521">
            <v>74</v>
          </cell>
          <cell r="C521">
            <v>0</v>
          </cell>
          <cell r="D521" t="str">
            <v>보 통 인 부</v>
          </cell>
          <cell r="E521" t="str">
            <v>인</v>
          </cell>
          <cell r="F521">
            <v>7.0000000000000007E-2</v>
          </cell>
          <cell r="G521">
            <v>0</v>
          </cell>
          <cell r="H521">
            <v>0</v>
          </cell>
          <cell r="J521">
            <v>0</v>
          </cell>
          <cell r="K521">
            <v>40922</v>
          </cell>
          <cell r="L521">
            <v>2864</v>
          </cell>
          <cell r="M521">
            <v>40922</v>
          </cell>
          <cell r="N521">
            <v>2864</v>
          </cell>
          <cell r="O521">
            <v>0</v>
          </cell>
        </row>
        <row r="532">
          <cell r="A532" t="str">
            <v>70S</v>
          </cell>
          <cell r="C532" t="str">
            <v>합     계</v>
          </cell>
          <cell r="H532">
            <v>0</v>
          </cell>
          <cell r="J532">
            <v>440210</v>
          </cell>
          <cell r="L532">
            <v>12432</v>
          </cell>
          <cell r="N532">
            <v>452642</v>
          </cell>
        </row>
        <row r="533">
          <cell r="A533">
            <v>71</v>
          </cell>
          <cell r="B533" t="e">
            <v>#N/A</v>
          </cell>
          <cell r="C533" t="str">
            <v>71. 배전반 신설</v>
          </cell>
          <cell r="D533" t="str">
            <v xml:space="preserve"> LV-2</v>
          </cell>
          <cell r="E533" t="str">
            <v>조</v>
          </cell>
          <cell r="F533">
            <v>1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</row>
        <row r="534">
          <cell r="A534">
            <v>0</v>
          </cell>
          <cell r="B534" t="e">
            <v>#N/A</v>
          </cell>
          <cell r="C534" t="str">
            <v>가) 재 료 비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>
            <v>0</v>
          </cell>
          <cell r="B535" t="e">
            <v>#N/A</v>
          </cell>
          <cell r="C535" t="str">
            <v xml:space="preserve"> 배전반</v>
          </cell>
          <cell r="D535" t="str">
            <v xml:space="preserve"> LV-2</v>
          </cell>
          <cell r="E535" t="str">
            <v>조</v>
          </cell>
          <cell r="F535">
            <v>1</v>
          </cell>
          <cell r="G535">
            <v>0</v>
          </cell>
          <cell r="H535" t="str">
            <v>관  급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O535">
            <v>0</v>
          </cell>
        </row>
        <row r="536">
          <cell r="A536">
            <v>0</v>
          </cell>
          <cell r="B536">
            <v>395</v>
          </cell>
        </row>
        <row r="537">
          <cell r="A537">
            <v>0</v>
          </cell>
          <cell r="B537">
            <v>58</v>
          </cell>
        </row>
        <row r="538">
          <cell r="A538">
            <v>0</v>
          </cell>
          <cell r="B538">
            <v>58</v>
          </cell>
          <cell r="C538" t="str">
            <v>나) 노 무 비</v>
          </cell>
          <cell r="D538" t="str">
            <v>플랜트전공</v>
          </cell>
          <cell r="E538" t="str">
            <v>인</v>
          </cell>
          <cell r="F538">
            <v>3.9</v>
          </cell>
          <cell r="G538">
            <v>0</v>
          </cell>
          <cell r="H538">
            <v>0</v>
          </cell>
          <cell r="I538">
            <v>59669</v>
          </cell>
          <cell r="J538">
            <v>232709</v>
          </cell>
          <cell r="K538">
            <v>0</v>
          </cell>
          <cell r="L538">
            <v>0</v>
          </cell>
          <cell r="M538">
            <v>59669</v>
          </cell>
          <cell r="N538">
            <v>232709</v>
          </cell>
          <cell r="O538">
            <v>0</v>
          </cell>
        </row>
        <row r="539">
          <cell r="A539">
            <v>0</v>
          </cell>
          <cell r="B539">
            <v>13</v>
          </cell>
          <cell r="C539">
            <v>0</v>
          </cell>
          <cell r="D539" t="str">
            <v>비  계  공</v>
          </cell>
          <cell r="E539" t="str">
            <v>인</v>
          </cell>
          <cell r="F539">
            <v>1.4</v>
          </cell>
          <cell r="G539">
            <v>0</v>
          </cell>
          <cell r="H539">
            <v>0</v>
          </cell>
          <cell r="I539">
            <v>75140</v>
          </cell>
          <cell r="J539">
            <v>105196</v>
          </cell>
          <cell r="K539">
            <v>0</v>
          </cell>
          <cell r="L539">
            <v>0</v>
          </cell>
          <cell r="M539">
            <v>75140</v>
          </cell>
          <cell r="N539">
            <v>105196</v>
          </cell>
          <cell r="O539">
            <v>0</v>
          </cell>
        </row>
        <row r="540">
          <cell r="A540">
            <v>0</v>
          </cell>
          <cell r="B540">
            <v>74</v>
          </cell>
          <cell r="C540">
            <v>0</v>
          </cell>
          <cell r="D540" t="str">
            <v>보 통 인 부</v>
          </cell>
          <cell r="E540" t="str">
            <v>인</v>
          </cell>
          <cell r="F540">
            <v>2.5</v>
          </cell>
          <cell r="G540">
            <v>0</v>
          </cell>
          <cell r="H540">
            <v>0</v>
          </cell>
          <cell r="I540">
            <v>40922</v>
          </cell>
          <cell r="J540">
            <v>102305</v>
          </cell>
          <cell r="K540">
            <v>0</v>
          </cell>
          <cell r="L540">
            <v>0</v>
          </cell>
          <cell r="M540">
            <v>40922</v>
          </cell>
          <cell r="N540">
            <v>102305</v>
          </cell>
          <cell r="O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A542">
            <v>0</v>
          </cell>
          <cell r="B542">
            <v>58</v>
          </cell>
          <cell r="C542" t="str">
            <v>다) 공 구 손 료</v>
          </cell>
          <cell r="D542" t="str">
            <v>플랜트전공</v>
          </cell>
          <cell r="E542" t="str">
            <v>인</v>
          </cell>
          <cell r="F542">
            <v>0.11</v>
          </cell>
          <cell r="G542">
            <v>0</v>
          </cell>
          <cell r="H542">
            <v>0</v>
          </cell>
          <cell r="J542">
            <v>0</v>
          </cell>
          <cell r="K542">
            <v>59669</v>
          </cell>
          <cell r="L542">
            <v>6563</v>
          </cell>
          <cell r="M542">
            <v>59669</v>
          </cell>
          <cell r="N542">
            <v>6563</v>
          </cell>
          <cell r="O542">
            <v>0</v>
          </cell>
        </row>
        <row r="543">
          <cell r="A543">
            <v>0</v>
          </cell>
          <cell r="B543">
            <v>13</v>
          </cell>
          <cell r="C543">
            <v>0</v>
          </cell>
          <cell r="D543" t="str">
            <v>비  계  공</v>
          </cell>
          <cell r="E543" t="str">
            <v>인</v>
          </cell>
          <cell r="F543">
            <v>0.04</v>
          </cell>
          <cell r="G543">
            <v>0</v>
          </cell>
          <cell r="H543">
            <v>0</v>
          </cell>
          <cell r="J543">
            <v>0</v>
          </cell>
          <cell r="K543">
            <v>75140</v>
          </cell>
          <cell r="L543">
            <v>3005</v>
          </cell>
          <cell r="M543">
            <v>75140</v>
          </cell>
          <cell r="N543">
            <v>3005</v>
          </cell>
          <cell r="O543">
            <v>0</v>
          </cell>
        </row>
        <row r="544">
          <cell r="A544">
            <v>0</v>
          </cell>
          <cell r="B544">
            <v>74</v>
          </cell>
          <cell r="C544">
            <v>0</v>
          </cell>
          <cell r="D544" t="str">
            <v>보 통 인 부</v>
          </cell>
          <cell r="E544" t="str">
            <v>인</v>
          </cell>
          <cell r="F544">
            <v>7.0000000000000007E-2</v>
          </cell>
          <cell r="G544">
            <v>0</v>
          </cell>
          <cell r="H544">
            <v>0</v>
          </cell>
          <cell r="J544">
            <v>0</v>
          </cell>
          <cell r="K544">
            <v>40922</v>
          </cell>
          <cell r="L544">
            <v>2864</v>
          </cell>
          <cell r="M544">
            <v>40922</v>
          </cell>
          <cell r="N544">
            <v>2864</v>
          </cell>
          <cell r="O544">
            <v>0</v>
          </cell>
        </row>
        <row r="555">
          <cell r="A555" t="str">
            <v>71S</v>
          </cell>
          <cell r="C555" t="str">
            <v>합     계</v>
          </cell>
          <cell r="H555">
            <v>0</v>
          </cell>
          <cell r="J555">
            <v>440210</v>
          </cell>
          <cell r="L555">
            <v>12432</v>
          </cell>
          <cell r="N555">
            <v>452642</v>
          </cell>
        </row>
        <row r="556">
          <cell r="A556">
            <v>72</v>
          </cell>
          <cell r="B556" t="str">
            <v>72.배전반 신설</v>
          </cell>
          <cell r="C556" t="str">
            <v>72.배전반 신설</v>
          </cell>
          <cell r="D556" t="str">
            <v>REC-1</v>
          </cell>
          <cell r="E556" t="str">
            <v>조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7</v>
          </cell>
        </row>
        <row r="557">
          <cell r="A557">
            <v>0</v>
          </cell>
          <cell r="B557" t="e">
            <v>#N/A</v>
          </cell>
          <cell r="C557" t="str">
            <v>가) 재 료 비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398</v>
          </cell>
          <cell r="C558" t="str">
            <v xml:space="preserve"> 정류기반</v>
          </cell>
          <cell r="D558" t="str">
            <v>REC-1</v>
          </cell>
          <cell r="E558" t="str">
            <v>조</v>
          </cell>
          <cell r="F558">
            <v>1</v>
          </cell>
          <cell r="G558">
            <v>0</v>
          </cell>
          <cell r="H558" t="str">
            <v>관  급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O558">
            <v>0</v>
          </cell>
        </row>
        <row r="559">
          <cell r="A559">
            <v>0</v>
          </cell>
          <cell r="B559" t="e">
            <v>#N/A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A560">
            <v>0</v>
          </cell>
          <cell r="B560" t="e">
            <v>#N/A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0</v>
          </cell>
          <cell r="B561">
            <v>58</v>
          </cell>
          <cell r="C561" t="str">
            <v>나) 노 무 비</v>
          </cell>
          <cell r="D561" t="str">
            <v>플랜트전공</v>
          </cell>
          <cell r="E561" t="str">
            <v>인</v>
          </cell>
          <cell r="F561">
            <v>3.9</v>
          </cell>
          <cell r="G561">
            <v>0</v>
          </cell>
          <cell r="H561">
            <v>0</v>
          </cell>
          <cell r="I561">
            <v>59669</v>
          </cell>
          <cell r="J561">
            <v>232709</v>
          </cell>
          <cell r="K561">
            <v>0</v>
          </cell>
          <cell r="L561">
            <v>0</v>
          </cell>
          <cell r="M561">
            <v>59669</v>
          </cell>
          <cell r="N561">
            <v>232709</v>
          </cell>
          <cell r="O561">
            <v>0</v>
          </cell>
        </row>
        <row r="562">
          <cell r="A562">
            <v>0</v>
          </cell>
          <cell r="B562">
            <v>13</v>
          </cell>
          <cell r="C562">
            <v>0</v>
          </cell>
          <cell r="D562" t="str">
            <v>비  계  공</v>
          </cell>
          <cell r="E562" t="str">
            <v>인</v>
          </cell>
          <cell r="F562">
            <v>1.4</v>
          </cell>
          <cell r="G562">
            <v>0</v>
          </cell>
          <cell r="H562">
            <v>0</v>
          </cell>
          <cell r="I562">
            <v>75140</v>
          </cell>
          <cell r="J562">
            <v>105196</v>
          </cell>
          <cell r="K562">
            <v>0</v>
          </cell>
          <cell r="L562">
            <v>0</v>
          </cell>
          <cell r="M562">
            <v>75140</v>
          </cell>
          <cell r="N562">
            <v>105196</v>
          </cell>
          <cell r="O562">
            <v>0</v>
          </cell>
        </row>
        <row r="563">
          <cell r="A563">
            <v>0</v>
          </cell>
          <cell r="B563">
            <v>74</v>
          </cell>
          <cell r="C563">
            <v>0</v>
          </cell>
          <cell r="D563" t="str">
            <v>보 통 인 부</v>
          </cell>
          <cell r="E563" t="str">
            <v>인</v>
          </cell>
          <cell r="F563">
            <v>2.5</v>
          </cell>
          <cell r="G563">
            <v>0</v>
          </cell>
          <cell r="H563">
            <v>0</v>
          </cell>
          <cell r="I563">
            <v>40922</v>
          </cell>
          <cell r="J563">
            <v>102305</v>
          </cell>
          <cell r="K563">
            <v>0</v>
          </cell>
          <cell r="L563">
            <v>0</v>
          </cell>
          <cell r="M563">
            <v>40922</v>
          </cell>
          <cell r="N563">
            <v>102305</v>
          </cell>
          <cell r="O563">
            <v>0</v>
          </cell>
        </row>
        <row r="564">
          <cell r="A564">
            <v>0</v>
          </cell>
          <cell r="B564" t="e">
            <v>#N/A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>
            <v>0</v>
          </cell>
          <cell r="B565">
            <v>61</v>
          </cell>
          <cell r="C565" t="str">
            <v>다) 공 구 손 료</v>
          </cell>
          <cell r="D565" t="str">
            <v>고압케이블전공</v>
          </cell>
          <cell r="E565" t="str">
            <v>인</v>
          </cell>
          <cell r="F565">
            <v>0</v>
          </cell>
          <cell r="G565">
            <v>0</v>
          </cell>
          <cell r="H565">
            <v>0</v>
          </cell>
          <cell r="J565">
            <v>0</v>
          </cell>
          <cell r="K565">
            <v>89217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>
            <v>0</v>
          </cell>
          <cell r="B566">
            <v>56</v>
          </cell>
          <cell r="C566">
            <v>0</v>
          </cell>
          <cell r="D566" t="str">
            <v>배 전 전 공</v>
          </cell>
          <cell r="E566" t="str">
            <v>인</v>
          </cell>
          <cell r="F566">
            <v>0</v>
          </cell>
          <cell r="G566">
            <v>0</v>
          </cell>
          <cell r="H566">
            <v>0</v>
          </cell>
          <cell r="J566">
            <v>0</v>
          </cell>
          <cell r="K566">
            <v>156907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>
            <v>0</v>
          </cell>
          <cell r="B567">
            <v>74</v>
          </cell>
          <cell r="C567">
            <v>0</v>
          </cell>
          <cell r="D567" t="str">
            <v>보 통 인 부</v>
          </cell>
          <cell r="E567" t="str">
            <v>인</v>
          </cell>
          <cell r="F567">
            <v>7.0000000000000007E-2</v>
          </cell>
          <cell r="G567">
            <v>0</v>
          </cell>
          <cell r="H567">
            <v>0</v>
          </cell>
          <cell r="J567">
            <v>0</v>
          </cell>
          <cell r="K567">
            <v>40922</v>
          </cell>
          <cell r="L567">
            <v>2864</v>
          </cell>
          <cell r="M567">
            <v>40922</v>
          </cell>
          <cell r="N567">
            <v>2864</v>
          </cell>
          <cell r="O567">
            <v>0</v>
          </cell>
        </row>
        <row r="578">
          <cell r="A578" t="str">
            <v>72S</v>
          </cell>
          <cell r="C578" t="str">
            <v>합     계</v>
          </cell>
          <cell r="H578">
            <v>0</v>
          </cell>
          <cell r="J578">
            <v>440210</v>
          </cell>
          <cell r="L578">
            <v>2864</v>
          </cell>
          <cell r="N578">
            <v>443074</v>
          </cell>
        </row>
        <row r="579">
          <cell r="A579">
            <v>73</v>
          </cell>
          <cell r="B579" t="str">
            <v>73.배전반 신설</v>
          </cell>
          <cell r="C579" t="str">
            <v>73.배전반 신설</v>
          </cell>
          <cell r="D579" t="str">
            <v>BAT-1</v>
          </cell>
          <cell r="E579" t="str">
            <v>조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7</v>
          </cell>
        </row>
        <row r="580">
          <cell r="A580">
            <v>0</v>
          </cell>
          <cell r="B580" t="e">
            <v>#N/A</v>
          </cell>
          <cell r="C580" t="str">
            <v>가) 재 료 비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</row>
        <row r="581">
          <cell r="A581">
            <v>0</v>
          </cell>
          <cell r="B581">
            <v>397</v>
          </cell>
          <cell r="C581" t="str">
            <v xml:space="preserve"> 밧데리반</v>
          </cell>
          <cell r="D581" t="str">
            <v>BAT-1</v>
          </cell>
          <cell r="E581" t="str">
            <v>조</v>
          </cell>
          <cell r="F581">
            <v>1</v>
          </cell>
          <cell r="G581">
            <v>0</v>
          </cell>
          <cell r="H581" t="str">
            <v>관  급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O581">
            <v>0</v>
          </cell>
        </row>
        <row r="582">
          <cell r="A582">
            <v>0</v>
          </cell>
          <cell r="B582" t="e">
            <v>#N/A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>
            <v>0</v>
          </cell>
          <cell r="B583" t="e">
            <v>#N/A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58</v>
          </cell>
          <cell r="C584" t="str">
            <v>나) 노 무 비</v>
          </cell>
          <cell r="D584" t="str">
            <v>플랜트전공</v>
          </cell>
          <cell r="E584" t="str">
            <v>인</v>
          </cell>
          <cell r="F584">
            <v>3.9</v>
          </cell>
          <cell r="G584">
            <v>0</v>
          </cell>
          <cell r="H584">
            <v>0</v>
          </cell>
          <cell r="I584">
            <v>59669</v>
          </cell>
          <cell r="J584">
            <v>232709</v>
          </cell>
          <cell r="K584">
            <v>0</v>
          </cell>
          <cell r="L584">
            <v>0</v>
          </cell>
          <cell r="M584">
            <v>59669</v>
          </cell>
          <cell r="N584">
            <v>232709</v>
          </cell>
          <cell r="O584">
            <v>0</v>
          </cell>
        </row>
        <row r="585">
          <cell r="A585">
            <v>0</v>
          </cell>
          <cell r="B585">
            <v>13</v>
          </cell>
          <cell r="C585">
            <v>0</v>
          </cell>
          <cell r="D585" t="str">
            <v>비  계  공</v>
          </cell>
          <cell r="E585" t="str">
            <v>인</v>
          </cell>
          <cell r="F585">
            <v>1.4</v>
          </cell>
          <cell r="G585">
            <v>0</v>
          </cell>
          <cell r="H585">
            <v>0</v>
          </cell>
          <cell r="I585">
            <v>75140</v>
          </cell>
          <cell r="J585">
            <v>105196</v>
          </cell>
          <cell r="K585">
            <v>0</v>
          </cell>
          <cell r="L585">
            <v>0</v>
          </cell>
          <cell r="M585">
            <v>75140</v>
          </cell>
          <cell r="N585">
            <v>105196</v>
          </cell>
          <cell r="O585">
            <v>0</v>
          </cell>
        </row>
        <row r="586">
          <cell r="A586">
            <v>0</v>
          </cell>
          <cell r="B586">
            <v>74</v>
          </cell>
          <cell r="C586">
            <v>0</v>
          </cell>
          <cell r="D586" t="str">
            <v>보 통 인 부</v>
          </cell>
          <cell r="E586" t="str">
            <v>인</v>
          </cell>
          <cell r="F586">
            <v>2.5</v>
          </cell>
          <cell r="G586">
            <v>0</v>
          </cell>
          <cell r="H586">
            <v>0</v>
          </cell>
          <cell r="I586">
            <v>40922</v>
          </cell>
          <cell r="J586">
            <v>102305</v>
          </cell>
          <cell r="K586">
            <v>0</v>
          </cell>
          <cell r="L586">
            <v>0</v>
          </cell>
          <cell r="M586">
            <v>40922</v>
          </cell>
          <cell r="N586">
            <v>102305</v>
          </cell>
          <cell r="O586">
            <v>0</v>
          </cell>
        </row>
        <row r="587">
          <cell r="A587">
            <v>0</v>
          </cell>
          <cell r="B587" t="e">
            <v>#N/A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61</v>
          </cell>
          <cell r="C588" t="str">
            <v>다) 공 구 손 료</v>
          </cell>
          <cell r="D588" t="str">
            <v>고압케이블전공</v>
          </cell>
          <cell r="E588" t="str">
            <v>인</v>
          </cell>
          <cell r="F588">
            <v>0</v>
          </cell>
          <cell r="G588">
            <v>0</v>
          </cell>
          <cell r="H588">
            <v>0</v>
          </cell>
          <cell r="J588">
            <v>0</v>
          </cell>
          <cell r="K588">
            <v>89217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A589">
            <v>0</v>
          </cell>
          <cell r="B589">
            <v>56</v>
          </cell>
          <cell r="C589">
            <v>0</v>
          </cell>
          <cell r="D589" t="str">
            <v>배 전 전 공</v>
          </cell>
          <cell r="E589" t="str">
            <v>인</v>
          </cell>
          <cell r="F589">
            <v>0</v>
          </cell>
          <cell r="G589">
            <v>0</v>
          </cell>
          <cell r="H589">
            <v>0</v>
          </cell>
          <cell r="J589">
            <v>0</v>
          </cell>
          <cell r="K589">
            <v>156907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>
            <v>0</v>
          </cell>
          <cell r="B590">
            <v>74</v>
          </cell>
          <cell r="C590">
            <v>0</v>
          </cell>
          <cell r="D590" t="str">
            <v>보 통 인 부</v>
          </cell>
          <cell r="E590" t="str">
            <v>인</v>
          </cell>
          <cell r="F590">
            <v>7.0000000000000007E-2</v>
          </cell>
          <cell r="G590">
            <v>0</v>
          </cell>
          <cell r="H590">
            <v>0</v>
          </cell>
          <cell r="J590">
            <v>0</v>
          </cell>
          <cell r="K590">
            <v>40922</v>
          </cell>
          <cell r="L590">
            <v>2864</v>
          </cell>
          <cell r="M590">
            <v>40922</v>
          </cell>
          <cell r="N590">
            <v>2864</v>
          </cell>
          <cell r="O590">
            <v>0</v>
          </cell>
        </row>
        <row r="601">
          <cell r="A601" t="str">
            <v>73S</v>
          </cell>
          <cell r="C601" t="str">
            <v>합     계</v>
          </cell>
          <cell r="H601">
            <v>0</v>
          </cell>
          <cell r="J601">
            <v>440210</v>
          </cell>
          <cell r="L601">
            <v>2864</v>
          </cell>
          <cell r="N601">
            <v>443074</v>
          </cell>
        </row>
        <row r="602">
          <cell r="A602">
            <v>74</v>
          </cell>
          <cell r="B602" t="str">
            <v>74.배전반 철거</v>
          </cell>
          <cell r="C602" t="str">
            <v>74.배전반 철거</v>
          </cell>
          <cell r="D602" t="str">
            <v xml:space="preserve"> VCB 7.2KV 400Ax1</v>
          </cell>
          <cell r="E602" t="str">
            <v>조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8</v>
          </cell>
        </row>
        <row r="603">
          <cell r="A603">
            <v>0</v>
          </cell>
          <cell r="B603" t="e">
            <v>#N/A</v>
          </cell>
          <cell r="C603" t="str">
            <v>가) 재 료 비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>
            <v>0</v>
          </cell>
          <cell r="B604">
            <v>800</v>
          </cell>
          <cell r="C604" t="str">
            <v xml:space="preserve"> 배전반</v>
          </cell>
          <cell r="D604" t="str">
            <v xml:space="preserve"> VCB 7.2KV 400A</v>
          </cell>
          <cell r="E604" t="str">
            <v>조</v>
          </cell>
          <cell r="F604">
            <v>1</v>
          </cell>
          <cell r="G604">
            <v>0</v>
          </cell>
          <cell r="H604" t="str">
            <v>병  종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O604">
            <v>0</v>
          </cell>
        </row>
        <row r="605">
          <cell r="A605">
            <v>0</v>
          </cell>
          <cell r="B605" t="e">
            <v>#N/A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e">
            <v>#N/A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>
            <v>0</v>
          </cell>
          <cell r="B607">
            <v>58</v>
          </cell>
          <cell r="C607" t="str">
            <v>나) 노 무 비</v>
          </cell>
          <cell r="D607" t="str">
            <v>플랜트전공</v>
          </cell>
          <cell r="E607" t="str">
            <v>인</v>
          </cell>
          <cell r="F607">
            <v>1.1399999999999999</v>
          </cell>
          <cell r="G607">
            <v>0</v>
          </cell>
          <cell r="H607">
            <v>0</v>
          </cell>
          <cell r="I607">
            <v>59669</v>
          </cell>
          <cell r="J607">
            <v>68022</v>
          </cell>
          <cell r="K607">
            <v>0</v>
          </cell>
          <cell r="L607">
            <v>0</v>
          </cell>
          <cell r="M607">
            <v>59669</v>
          </cell>
          <cell r="N607">
            <v>68022</v>
          </cell>
          <cell r="O607">
            <v>0</v>
          </cell>
        </row>
        <row r="608">
          <cell r="A608">
            <v>0</v>
          </cell>
          <cell r="B608">
            <v>13</v>
          </cell>
          <cell r="C608">
            <v>0</v>
          </cell>
          <cell r="D608" t="str">
            <v>비  계  공</v>
          </cell>
          <cell r="E608" t="str">
            <v>인</v>
          </cell>
          <cell r="F608">
            <v>0.75</v>
          </cell>
          <cell r="G608">
            <v>0</v>
          </cell>
          <cell r="H608">
            <v>0</v>
          </cell>
          <cell r="I608">
            <v>75140</v>
          </cell>
          <cell r="J608">
            <v>56355</v>
          </cell>
          <cell r="K608">
            <v>0</v>
          </cell>
          <cell r="L608">
            <v>0</v>
          </cell>
          <cell r="M608">
            <v>75140</v>
          </cell>
          <cell r="N608">
            <v>56355</v>
          </cell>
          <cell r="O608">
            <v>0</v>
          </cell>
        </row>
        <row r="609">
          <cell r="A609">
            <v>0</v>
          </cell>
          <cell r="B609">
            <v>74</v>
          </cell>
          <cell r="C609">
            <v>0</v>
          </cell>
          <cell r="D609" t="str">
            <v>보 통 인 부</v>
          </cell>
          <cell r="E609" t="str">
            <v>인</v>
          </cell>
          <cell r="F609">
            <v>0.75</v>
          </cell>
          <cell r="G609">
            <v>0</v>
          </cell>
          <cell r="H609">
            <v>0</v>
          </cell>
          <cell r="I609">
            <v>40922</v>
          </cell>
          <cell r="J609">
            <v>30691</v>
          </cell>
          <cell r="K609">
            <v>0</v>
          </cell>
          <cell r="L609">
            <v>0</v>
          </cell>
          <cell r="M609">
            <v>40922</v>
          </cell>
          <cell r="N609">
            <v>30691</v>
          </cell>
          <cell r="O609">
            <v>0</v>
          </cell>
        </row>
        <row r="610">
          <cell r="A610">
            <v>0</v>
          </cell>
          <cell r="B610" t="e">
            <v>#N/A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</row>
        <row r="611">
          <cell r="A611">
            <v>0</v>
          </cell>
          <cell r="B611">
            <v>58</v>
          </cell>
          <cell r="C611" t="str">
            <v>다) 공 구 손 료</v>
          </cell>
          <cell r="D611" t="str">
            <v>플랜트전공</v>
          </cell>
          <cell r="E611" t="str">
            <v>인</v>
          </cell>
          <cell r="F611">
            <v>0.03</v>
          </cell>
          <cell r="G611">
            <v>0</v>
          </cell>
          <cell r="H611">
            <v>0</v>
          </cell>
          <cell r="J611">
            <v>0</v>
          </cell>
          <cell r="K611">
            <v>59669</v>
          </cell>
          <cell r="L611">
            <v>1790</v>
          </cell>
          <cell r="M611">
            <v>59669</v>
          </cell>
          <cell r="N611">
            <v>1790</v>
          </cell>
          <cell r="O611">
            <v>0</v>
          </cell>
        </row>
        <row r="612">
          <cell r="A612">
            <v>0</v>
          </cell>
          <cell r="B612">
            <v>13</v>
          </cell>
          <cell r="C612">
            <v>0</v>
          </cell>
          <cell r="D612" t="str">
            <v>비  계  공</v>
          </cell>
          <cell r="E612" t="str">
            <v>인</v>
          </cell>
          <cell r="F612">
            <v>0.02</v>
          </cell>
          <cell r="G612">
            <v>0</v>
          </cell>
          <cell r="H612">
            <v>0</v>
          </cell>
          <cell r="J612">
            <v>0</v>
          </cell>
          <cell r="K612">
            <v>75140</v>
          </cell>
          <cell r="L612">
            <v>1502</v>
          </cell>
          <cell r="M612">
            <v>75140</v>
          </cell>
          <cell r="N612">
            <v>1502</v>
          </cell>
          <cell r="O612">
            <v>0</v>
          </cell>
        </row>
        <row r="613">
          <cell r="A613">
            <v>0</v>
          </cell>
          <cell r="B613">
            <v>74</v>
          </cell>
          <cell r="C613">
            <v>0</v>
          </cell>
          <cell r="D613" t="str">
            <v>보 통 인 부</v>
          </cell>
          <cell r="E613" t="str">
            <v>인</v>
          </cell>
          <cell r="F613">
            <v>0.02</v>
          </cell>
          <cell r="G613">
            <v>0</v>
          </cell>
          <cell r="H613">
            <v>0</v>
          </cell>
          <cell r="J613">
            <v>0</v>
          </cell>
          <cell r="K613">
            <v>40922</v>
          </cell>
          <cell r="L613">
            <v>818</v>
          </cell>
          <cell r="M613">
            <v>40922</v>
          </cell>
          <cell r="N613">
            <v>818</v>
          </cell>
          <cell r="O613">
            <v>0</v>
          </cell>
        </row>
        <row r="624">
          <cell r="A624" t="str">
            <v>74S</v>
          </cell>
          <cell r="C624" t="str">
            <v>합     계</v>
          </cell>
          <cell r="H624">
            <v>0</v>
          </cell>
          <cell r="J624">
            <v>155068</v>
          </cell>
          <cell r="L624">
            <v>4110</v>
          </cell>
          <cell r="N624">
            <v>159178</v>
          </cell>
        </row>
        <row r="625">
          <cell r="A625">
            <v>75</v>
          </cell>
          <cell r="B625" t="str">
            <v>75.배전반 철거</v>
          </cell>
          <cell r="C625" t="str">
            <v>75.배전반 철거</v>
          </cell>
          <cell r="D625" t="str">
            <v xml:space="preserve"> VCB 7.2KV 400A(2단)</v>
          </cell>
          <cell r="E625" t="str">
            <v>조</v>
          </cell>
          <cell r="F625">
            <v>1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7</v>
          </cell>
        </row>
        <row r="626">
          <cell r="A626">
            <v>0</v>
          </cell>
          <cell r="B626" t="e">
            <v>#N/A</v>
          </cell>
          <cell r="C626" t="str">
            <v>가) 재 료 비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A627">
            <v>0</v>
          </cell>
          <cell r="B627">
            <v>801</v>
          </cell>
          <cell r="C627" t="str">
            <v xml:space="preserve"> 배전반</v>
          </cell>
          <cell r="D627" t="str">
            <v xml:space="preserve"> VCB 7.2KV 400A(2단)</v>
          </cell>
          <cell r="E627" t="str">
            <v>조</v>
          </cell>
          <cell r="F627">
            <v>1</v>
          </cell>
          <cell r="G627">
            <v>0</v>
          </cell>
          <cell r="H627" t="str">
            <v>병  종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O627">
            <v>0</v>
          </cell>
        </row>
        <row r="628">
          <cell r="A628">
            <v>0</v>
          </cell>
          <cell r="B628" t="e">
            <v>#N/A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>
            <v>0</v>
          </cell>
          <cell r="B629" t="e">
            <v>#N/A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58</v>
          </cell>
          <cell r="C630" t="str">
            <v>나) 노 무 비</v>
          </cell>
          <cell r="D630" t="str">
            <v>플랜트전공</v>
          </cell>
          <cell r="E630" t="str">
            <v>인</v>
          </cell>
          <cell r="F630">
            <v>0.27</v>
          </cell>
          <cell r="G630">
            <v>0</v>
          </cell>
          <cell r="H630">
            <v>0</v>
          </cell>
          <cell r="I630">
            <v>59669</v>
          </cell>
          <cell r="J630">
            <v>16110</v>
          </cell>
          <cell r="K630">
            <v>0</v>
          </cell>
          <cell r="L630">
            <v>0</v>
          </cell>
          <cell r="M630">
            <v>59669</v>
          </cell>
          <cell r="N630">
            <v>16110</v>
          </cell>
          <cell r="O630">
            <v>0</v>
          </cell>
        </row>
        <row r="631">
          <cell r="A631">
            <v>0</v>
          </cell>
          <cell r="B631">
            <v>13</v>
          </cell>
          <cell r="C631">
            <v>0</v>
          </cell>
          <cell r="D631" t="str">
            <v>비  계  공</v>
          </cell>
          <cell r="E631" t="str">
            <v>인</v>
          </cell>
          <cell r="F631">
            <v>0.78</v>
          </cell>
          <cell r="G631">
            <v>0</v>
          </cell>
          <cell r="H631">
            <v>0</v>
          </cell>
          <cell r="I631">
            <v>75140</v>
          </cell>
          <cell r="J631">
            <v>58609</v>
          </cell>
          <cell r="K631">
            <v>0</v>
          </cell>
          <cell r="L631">
            <v>0</v>
          </cell>
          <cell r="M631">
            <v>75140</v>
          </cell>
          <cell r="N631">
            <v>58609</v>
          </cell>
          <cell r="O631">
            <v>0</v>
          </cell>
        </row>
        <row r="632">
          <cell r="A632">
            <v>0</v>
          </cell>
          <cell r="B632">
            <v>74</v>
          </cell>
          <cell r="C632">
            <v>0</v>
          </cell>
          <cell r="D632" t="str">
            <v>보 통 인 부</v>
          </cell>
          <cell r="E632" t="str">
            <v>인</v>
          </cell>
          <cell r="F632">
            <v>0.78</v>
          </cell>
          <cell r="G632">
            <v>0</v>
          </cell>
          <cell r="H632">
            <v>0</v>
          </cell>
          <cell r="I632">
            <v>40922</v>
          </cell>
          <cell r="J632">
            <v>31919</v>
          </cell>
          <cell r="K632">
            <v>0</v>
          </cell>
          <cell r="L632">
            <v>0</v>
          </cell>
          <cell r="M632">
            <v>40922</v>
          </cell>
          <cell r="N632">
            <v>31919</v>
          </cell>
          <cell r="O632">
            <v>0</v>
          </cell>
        </row>
        <row r="633">
          <cell r="A633">
            <v>0</v>
          </cell>
          <cell r="B633" t="e">
            <v>#N/A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>
            <v>0</v>
          </cell>
          <cell r="B634">
            <v>58</v>
          </cell>
          <cell r="C634" t="str">
            <v>다) 공 구 손 료</v>
          </cell>
          <cell r="D634" t="str">
            <v>플랜트전공</v>
          </cell>
          <cell r="E634" t="str">
            <v>인</v>
          </cell>
          <cell r="F634">
            <v>0</v>
          </cell>
          <cell r="G634">
            <v>0</v>
          </cell>
          <cell r="H634">
            <v>0</v>
          </cell>
          <cell r="J634">
            <v>0</v>
          </cell>
          <cell r="K634">
            <v>59669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</row>
        <row r="635">
          <cell r="A635">
            <v>0</v>
          </cell>
          <cell r="B635">
            <v>13</v>
          </cell>
          <cell r="C635">
            <v>0</v>
          </cell>
          <cell r="D635" t="str">
            <v>비  계  공</v>
          </cell>
          <cell r="E635" t="str">
            <v>인</v>
          </cell>
          <cell r="F635">
            <v>0.02</v>
          </cell>
          <cell r="G635">
            <v>0</v>
          </cell>
          <cell r="H635">
            <v>0</v>
          </cell>
          <cell r="J635">
            <v>0</v>
          </cell>
          <cell r="K635">
            <v>75140</v>
          </cell>
          <cell r="L635">
            <v>1502</v>
          </cell>
          <cell r="M635">
            <v>75140</v>
          </cell>
          <cell r="N635">
            <v>1502</v>
          </cell>
          <cell r="O635">
            <v>0</v>
          </cell>
        </row>
        <row r="636">
          <cell r="A636">
            <v>0</v>
          </cell>
          <cell r="B636">
            <v>74</v>
          </cell>
          <cell r="C636">
            <v>0</v>
          </cell>
          <cell r="D636" t="str">
            <v>보 통 인 부</v>
          </cell>
          <cell r="E636" t="str">
            <v>인</v>
          </cell>
          <cell r="F636">
            <v>0.02</v>
          </cell>
          <cell r="G636">
            <v>0</v>
          </cell>
          <cell r="H636">
            <v>0</v>
          </cell>
          <cell r="J636">
            <v>0</v>
          </cell>
          <cell r="K636">
            <v>40922</v>
          </cell>
          <cell r="L636">
            <v>818</v>
          </cell>
          <cell r="M636">
            <v>40922</v>
          </cell>
          <cell r="N636">
            <v>818</v>
          </cell>
          <cell r="O636">
            <v>0</v>
          </cell>
        </row>
        <row r="647">
          <cell r="A647" t="str">
            <v>75S</v>
          </cell>
          <cell r="C647" t="str">
            <v>합     계</v>
          </cell>
          <cell r="H647">
            <v>0</v>
          </cell>
          <cell r="J647">
            <v>106638</v>
          </cell>
          <cell r="L647">
            <v>2320</v>
          </cell>
          <cell r="N647">
            <v>108958</v>
          </cell>
        </row>
        <row r="648">
          <cell r="A648">
            <v>76</v>
          </cell>
          <cell r="B648" t="str">
            <v>76.배전반 철거</v>
          </cell>
          <cell r="C648" t="str">
            <v>76.배전반 철거</v>
          </cell>
          <cell r="D648" t="str">
            <v xml:space="preserve"> MCCB 3P 400/300 (10CCT)</v>
          </cell>
          <cell r="E648" t="str">
            <v>대</v>
          </cell>
          <cell r="F648">
            <v>1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</v>
          </cell>
        </row>
        <row r="649">
          <cell r="A649">
            <v>0</v>
          </cell>
          <cell r="B649" t="e">
            <v>#N/A</v>
          </cell>
          <cell r="C649" t="str">
            <v>가) 재 료 비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>
            <v>808</v>
          </cell>
          <cell r="C650" t="str">
            <v xml:space="preserve"> 배전반</v>
          </cell>
          <cell r="D650" t="str">
            <v xml:space="preserve"> MCCB 3P 400/300 (10CCT)</v>
          </cell>
          <cell r="E650" t="str">
            <v>대</v>
          </cell>
          <cell r="F650">
            <v>1</v>
          </cell>
          <cell r="G650">
            <v>0</v>
          </cell>
          <cell r="H650" t="str">
            <v>병  종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O650">
            <v>0</v>
          </cell>
        </row>
        <row r="651">
          <cell r="A651">
            <v>0</v>
          </cell>
          <cell r="B651" t="e">
            <v>#N/A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>
            <v>0</v>
          </cell>
          <cell r="B652" t="e">
            <v>#N/A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A653">
            <v>0</v>
          </cell>
          <cell r="B653">
            <v>58</v>
          </cell>
          <cell r="C653" t="str">
            <v>나) 노 무 비</v>
          </cell>
          <cell r="D653" t="str">
            <v>플랜트전공</v>
          </cell>
          <cell r="E653" t="str">
            <v>인</v>
          </cell>
          <cell r="F653">
            <v>1.17</v>
          </cell>
          <cell r="G653">
            <v>0</v>
          </cell>
          <cell r="H653">
            <v>0</v>
          </cell>
          <cell r="I653">
            <v>59669</v>
          </cell>
          <cell r="J653">
            <v>69812</v>
          </cell>
          <cell r="K653">
            <v>0</v>
          </cell>
          <cell r="L653">
            <v>0</v>
          </cell>
          <cell r="M653">
            <v>59669</v>
          </cell>
          <cell r="N653">
            <v>69812</v>
          </cell>
          <cell r="O653">
            <v>0</v>
          </cell>
        </row>
        <row r="654">
          <cell r="A654">
            <v>0</v>
          </cell>
          <cell r="B654">
            <v>13</v>
          </cell>
          <cell r="C654">
            <v>0</v>
          </cell>
          <cell r="D654" t="str">
            <v>비  계  공</v>
          </cell>
          <cell r="E654" t="str">
            <v>인</v>
          </cell>
          <cell r="F654">
            <v>0.42</v>
          </cell>
          <cell r="G654">
            <v>0</v>
          </cell>
          <cell r="H654">
            <v>0</v>
          </cell>
          <cell r="I654">
            <v>75140</v>
          </cell>
          <cell r="J654">
            <v>31558</v>
          </cell>
          <cell r="K654">
            <v>0</v>
          </cell>
          <cell r="L654">
            <v>0</v>
          </cell>
          <cell r="M654">
            <v>75140</v>
          </cell>
          <cell r="N654">
            <v>31558</v>
          </cell>
          <cell r="O654">
            <v>0</v>
          </cell>
        </row>
        <row r="655">
          <cell r="A655">
            <v>0</v>
          </cell>
          <cell r="B655">
            <v>74</v>
          </cell>
          <cell r="C655">
            <v>0</v>
          </cell>
          <cell r="D655" t="str">
            <v>보 통 인 부</v>
          </cell>
          <cell r="E655" t="str">
            <v>인</v>
          </cell>
          <cell r="F655">
            <v>0.75</v>
          </cell>
          <cell r="G655">
            <v>0</v>
          </cell>
          <cell r="H655">
            <v>0</v>
          </cell>
          <cell r="I655">
            <v>40922</v>
          </cell>
          <cell r="J655">
            <v>30691</v>
          </cell>
          <cell r="K655">
            <v>0</v>
          </cell>
          <cell r="L655">
            <v>0</v>
          </cell>
          <cell r="M655">
            <v>40922</v>
          </cell>
          <cell r="N655">
            <v>30691</v>
          </cell>
          <cell r="O655">
            <v>0</v>
          </cell>
        </row>
        <row r="656">
          <cell r="A656">
            <v>0</v>
          </cell>
          <cell r="B656" t="e">
            <v>#N/A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>
            <v>0</v>
          </cell>
          <cell r="B657">
            <v>58</v>
          </cell>
          <cell r="C657" t="str">
            <v>다) 공 구 손 료</v>
          </cell>
          <cell r="D657" t="str">
            <v>플랜트전공</v>
          </cell>
          <cell r="E657" t="str">
            <v>인</v>
          </cell>
          <cell r="F657">
            <v>0.03</v>
          </cell>
          <cell r="G657">
            <v>0</v>
          </cell>
          <cell r="H657">
            <v>0</v>
          </cell>
          <cell r="J657">
            <v>0</v>
          </cell>
          <cell r="K657">
            <v>59669</v>
          </cell>
          <cell r="L657">
            <v>1790</v>
          </cell>
          <cell r="M657">
            <v>59669</v>
          </cell>
          <cell r="N657">
            <v>1790</v>
          </cell>
          <cell r="O657">
            <v>0</v>
          </cell>
        </row>
        <row r="658">
          <cell r="A658">
            <v>0</v>
          </cell>
          <cell r="B658">
            <v>13</v>
          </cell>
          <cell r="C658">
            <v>0</v>
          </cell>
          <cell r="D658" t="str">
            <v>비  계  공</v>
          </cell>
          <cell r="E658" t="str">
            <v>인</v>
          </cell>
          <cell r="F658">
            <v>0.01</v>
          </cell>
          <cell r="G658">
            <v>0</v>
          </cell>
          <cell r="H658">
            <v>0</v>
          </cell>
          <cell r="J658">
            <v>0</v>
          </cell>
          <cell r="K658">
            <v>75140</v>
          </cell>
          <cell r="L658">
            <v>751</v>
          </cell>
          <cell r="M658">
            <v>75140</v>
          </cell>
          <cell r="N658">
            <v>751</v>
          </cell>
          <cell r="O658">
            <v>0</v>
          </cell>
        </row>
        <row r="659">
          <cell r="A659">
            <v>0</v>
          </cell>
          <cell r="B659">
            <v>74</v>
          </cell>
          <cell r="C659">
            <v>0</v>
          </cell>
          <cell r="D659" t="str">
            <v>보 통 인 부</v>
          </cell>
          <cell r="E659" t="str">
            <v>인</v>
          </cell>
          <cell r="F659">
            <v>0.02</v>
          </cell>
          <cell r="G659">
            <v>0</v>
          </cell>
          <cell r="H659">
            <v>0</v>
          </cell>
          <cell r="J659">
            <v>0</v>
          </cell>
          <cell r="K659">
            <v>40922</v>
          </cell>
          <cell r="L659">
            <v>818</v>
          </cell>
          <cell r="M659">
            <v>40922</v>
          </cell>
          <cell r="N659">
            <v>818</v>
          </cell>
          <cell r="O659">
            <v>0</v>
          </cell>
        </row>
        <row r="670">
          <cell r="A670" t="str">
            <v>76S</v>
          </cell>
          <cell r="C670" t="str">
            <v>합     계</v>
          </cell>
          <cell r="H670">
            <v>0</v>
          </cell>
          <cell r="J670">
            <v>132061</v>
          </cell>
          <cell r="L670">
            <v>3359</v>
          </cell>
          <cell r="N670">
            <v>135420</v>
          </cell>
        </row>
        <row r="671">
          <cell r="A671">
            <v>77</v>
          </cell>
          <cell r="B671" t="str">
            <v>77.변압기몰드 철거</v>
          </cell>
          <cell r="C671" t="str">
            <v>77.변압기몰드 철거</v>
          </cell>
          <cell r="D671" t="str">
            <v xml:space="preserve"> 6.6KV 1Φ30KVA + 1Φ10KVA</v>
          </cell>
          <cell r="E671" t="str">
            <v>대</v>
          </cell>
          <cell r="F671">
            <v>1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4</v>
          </cell>
        </row>
        <row r="672">
          <cell r="A672">
            <v>0</v>
          </cell>
          <cell r="B672" t="e">
            <v>#N/A</v>
          </cell>
          <cell r="C672" t="str">
            <v>가) 재 료 비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>
            <v>814</v>
          </cell>
          <cell r="C673" t="str">
            <v xml:space="preserve"> 변압기반</v>
          </cell>
          <cell r="D673" t="str">
            <v xml:space="preserve"> 6.6KV 1Φ30KVA + 1Φ10KVA</v>
          </cell>
          <cell r="E673" t="str">
            <v>대</v>
          </cell>
          <cell r="F673">
            <v>1</v>
          </cell>
          <cell r="G673">
            <v>0</v>
          </cell>
          <cell r="H673" t="str">
            <v>병  종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>
            <v>0</v>
          </cell>
          <cell r="B675" t="e">
            <v>#N/A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A676">
            <v>0</v>
          </cell>
          <cell r="B676">
            <v>58</v>
          </cell>
          <cell r="C676" t="str">
            <v>나) 노 무 비</v>
          </cell>
          <cell r="D676" t="str">
            <v>플랜트전공</v>
          </cell>
          <cell r="E676" t="str">
            <v>인</v>
          </cell>
          <cell r="F676">
            <v>1.23</v>
          </cell>
          <cell r="G676">
            <v>0</v>
          </cell>
          <cell r="H676">
            <v>0</v>
          </cell>
          <cell r="I676">
            <v>59669</v>
          </cell>
          <cell r="J676">
            <v>73392</v>
          </cell>
          <cell r="K676">
            <v>0</v>
          </cell>
          <cell r="L676">
            <v>0</v>
          </cell>
          <cell r="M676">
            <v>59669</v>
          </cell>
          <cell r="N676">
            <v>73392</v>
          </cell>
          <cell r="O676">
            <v>0</v>
          </cell>
        </row>
        <row r="677">
          <cell r="A677">
            <v>0</v>
          </cell>
          <cell r="B677">
            <v>13</v>
          </cell>
          <cell r="C677">
            <v>0</v>
          </cell>
          <cell r="D677" t="str">
            <v>비  계  공</v>
          </cell>
          <cell r="E677" t="str">
            <v>인</v>
          </cell>
          <cell r="F677">
            <v>0.81</v>
          </cell>
          <cell r="G677">
            <v>0</v>
          </cell>
          <cell r="H677">
            <v>0</v>
          </cell>
          <cell r="I677">
            <v>75140</v>
          </cell>
          <cell r="J677">
            <v>60863</v>
          </cell>
          <cell r="K677">
            <v>0</v>
          </cell>
          <cell r="L677">
            <v>0</v>
          </cell>
          <cell r="M677">
            <v>75140</v>
          </cell>
          <cell r="N677">
            <v>60863</v>
          </cell>
          <cell r="O677">
            <v>0</v>
          </cell>
        </row>
        <row r="678">
          <cell r="A678">
            <v>0</v>
          </cell>
          <cell r="B678">
            <v>74</v>
          </cell>
          <cell r="C678">
            <v>0</v>
          </cell>
          <cell r="D678" t="str">
            <v>보 통 인 부</v>
          </cell>
          <cell r="E678" t="str">
            <v>인</v>
          </cell>
          <cell r="F678">
            <v>0.81</v>
          </cell>
          <cell r="G678">
            <v>0</v>
          </cell>
          <cell r="H678">
            <v>0</v>
          </cell>
          <cell r="I678">
            <v>40922</v>
          </cell>
          <cell r="J678">
            <v>33146</v>
          </cell>
          <cell r="K678">
            <v>0</v>
          </cell>
          <cell r="L678">
            <v>0</v>
          </cell>
          <cell r="M678">
            <v>40922</v>
          </cell>
          <cell r="N678">
            <v>33146</v>
          </cell>
          <cell r="O678">
            <v>0</v>
          </cell>
        </row>
        <row r="679">
          <cell r="A679">
            <v>0</v>
          </cell>
          <cell r="B679" t="e">
            <v>#N/A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A680">
            <v>0</v>
          </cell>
          <cell r="B680">
            <v>58</v>
          </cell>
          <cell r="C680" t="str">
            <v>다) 공 구 손 료</v>
          </cell>
          <cell r="D680" t="str">
            <v>플랜트전공</v>
          </cell>
          <cell r="E680" t="str">
            <v>인</v>
          </cell>
          <cell r="F680">
            <v>0.03</v>
          </cell>
          <cell r="G680">
            <v>0</v>
          </cell>
          <cell r="H680">
            <v>0</v>
          </cell>
          <cell r="J680">
            <v>0</v>
          </cell>
          <cell r="K680">
            <v>59669</v>
          </cell>
          <cell r="L680">
            <v>1790</v>
          </cell>
          <cell r="M680">
            <v>59669</v>
          </cell>
          <cell r="N680">
            <v>1790</v>
          </cell>
          <cell r="O680">
            <v>0</v>
          </cell>
        </row>
        <row r="681">
          <cell r="A681">
            <v>0</v>
          </cell>
          <cell r="B681">
            <v>13</v>
          </cell>
          <cell r="C681">
            <v>0</v>
          </cell>
          <cell r="D681" t="str">
            <v>비  계  공</v>
          </cell>
          <cell r="E681" t="str">
            <v>인</v>
          </cell>
          <cell r="F681">
            <v>0.02</v>
          </cell>
          <cell r="G681">
            <v>0</v>
          </cell>
          <cell r="H681">
            <v>0</v>
          </cell>
          <cell r="J681">
            <v>0</v>
          </cell>
          <cell r="K681">
            <v>75140</v>
          </cell>
          <cell r="L681">
            <v>1502</v>
          </cell>
          <cell r="M681">
            <v>75140</v>
          </cell>
          <cell r="N681">
            <v>1502</v>
          </cell>
          <cell r="O681">
            <v>0</v>
          </cell>
        </row>
        <row r="682">
          <cell r="A682">
            <v>0</v>
          </cell>
          <cell r="B682">
            <v>74</v>
          </cell>
          <cell r="C682">
            <v>0</v>
          </cell>
          <cell r="D682" t="str">
            <v>보 통 인 부</v>
          </cell>
          <cell r="E682" t="str">
            <v>인</v>
          </cell>
          <cell r="F682">
            <v>0.02</v>
          </cell>
          <cell r="G682">
            <v>0</v>
          </cell>
          <cell r="H682">
            <v>0</v>
          </cell>
          <cell r="J682">
            <v>0</v>
          </cell>
          <cell r="K682">
            <v>40922</v>
          </cell>
          <cell r="L682">
            <v>818</v>
          </cell>
          <cell r="M682">
            <v>40922</v>
          </cell>
          <cell r="N682">
            <v>818</v>
          </cell>
          <cell r="O682">
            <v>0</v>
          </cell>
        </row>
        <row r="693">
          <cell r="A693" t="str">
            <v>77S</v>
          </cell>
          <cell r="C693" t="str">
            <v>합     계</v>
          </cell>
          <cell r="H693">
            <v>0</v>
          </cell>
          <cell r="J693">
            <v>167401</v>
          </cell>
          <cell r="L693">
            <v>4110</v>
          </cell>
          <cell r="N693">
            <v>171511</v>
          </cell>
        </row>
        <row r="694">
          <cell r="A694">
            <v>78</v>
          </cell>
          <cell r="B694" t="str">
            <v>78.휀스 철거</v>
          </cell>
          <cell r="C694" t="str">
            <v>78.휀스 철거</v>
          </cell>
          <cell r="D694" t="str">
            <v xml:space="preserve"> 1100x1100</v>
          </cell>
          <cell r="E694" t="str">
            <v>개소</v>
          </cell>
          <cell r="F694">
            <v>1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6</v>
          </cell>
        </row>
        <row r="695">
          <cell r="A695">
            <v>0</v>
          </cell>
          <cell r="B695" t="e">
            <v>#N/A</v>
          </cell>
          <cell r="C695" t="str">
            <v>가) 재 료 비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>
            <v>741</v>
          </cell>
          <cell r="C696" t="str">
            <v xml:space="preserve"> 휀    스</v>
          </cell>
          <cell r="D696" t="str">
            <v xml:space="preserve"> 1100x1100</v>
          </cell>
          <cell r="E696" t="str">
            <v>개소</v>
          </cell>
          <cell r="F696">
            <v>1</v>
          </cell>
          <cell r="G696">
            <v>0</v>
          </cell>
          <cell r="H696" t="str">
            <v>병  종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O696">
            <v>0</v>
          </cell>
        </row>
        <row r="697">
          <cell r="A697">
            <v>0</v>
          </cell>
          <cell r="B697">
            <v>742</v>
          </cell>
          <cell r="C697" t="str">
            <v xml:space="preserve"> ㄱ 형 강</v>
          </cell>
          <cell r="D697" t="str">
            <v xml:space="preserve"> 50x50x5t</v>
          </cell>
          <cell r="E697" t="str">
            <v>개</v>
          </cell>
          <cell r="F697">
            <v>4</v>
          </cell>
          <cell r="G697">
            <v>0</v>
          </cell>
          <cell r="H697" t="str">
            <v>병  종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>
            <v>0</v>
          </cell>
          <cell r="B699" t="e">
            <v>#N/A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A700">
            <v>0</v>
          </cell>
          <cell r="B700">
            <v>56</v>
          </cell>
          <cell r="C700" t="str">
            <v>나) 노 무 비</v>
          </cell>
          <cell r="D700" t="str">
            <v>배 전 전 공</v>
          </cell>
          <cell r="E700" t="str">
            <v>인</v>
          </cell>
          <cell r="F700">
            <v>1.5</v>
          </cell>
          <cell r="G700">
            <v>0</v>
          </cell>
          <cell r="H700">
            <v>0</v>
          </cell>
          <cell r="I700">
            <v>156907</v>
          </cell>
          <cell r="J700">
            <v>235360</v>
          </cell>
          <cell r="K700">
            <v>0</v>
          </cell>
          <cell r="L700">
            <v>0</v>
          </cell>
          <cell r="M700">
            <v>156907</v>
          </cell>
          <cell r="N700">
            <v>235360</v>
          </cell>
          <cell r="O700">
            <v>0</v>
          </cell>
        </row>
        <row r="701">
          <cell r="A701">
            <v>0</v>
          </cell>
          <cell r="B701">
            <v>73</v>
          </cell>
          <cell r="C701">
            <v>0</v>
          </cell>
          <cell r="D701" t="str">
            <v>특 별 인 부</v>
          </cell>
          <cell r="E701" t="str">
            <v>인</v>
          </cell>
          <cell r="F701">
            <v>1.5</v>
          </cell>
          <cell r="G701">
            <v>0</v>
          </cell>
          <cell r="H701">
            <v>0</v>
          </cell>
          <cell r="I701">
            <v>55970</v>
          </cell>
          <cell r="J701">
            <v>83955</v>
          </cell>
          <cell r="K701">
            <v>0</v>
          </cell>
          <cell r="L701">
            <v>0</v>
          </cell>
          <cell r="M701">
            <v>55970</v>
          </cell>
          <cell r="N701">
            <v>83955</v>
          </cell>
          <cell r="O701">
            <v>0</v>
          </cell>
        </row>
        <row r="702">
          <cell r="A702">
            <v>0</v>
          </cell>
          <cell r="B702" t="e">
            <v>#N/A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A703">
            <v>0</v>
          </cell>
          <cell r="B703">
            <v>56</v>
          </cell>
          <cell r="C703" t="str">
            <v>다) 공 구 손 료</v>
          </cell>
          <cell r="D703" t="str">
            <v>배 전 전 공</v>
          </cell>
          <cell r="E703" t="str">
            <v>인</v>
          </cell>
          <cell r="F703">
            <v>0.04</v>
          </cell>
          <cell r="G703">
            <v>0</v>
          </cell>
          <cell r="H703">
            <v>0</v>
          </cell>
          <cell r="J703">
            <v>0</v>
          </cell>
          <cell r="K703">
            <v>156907</v>
          </cell>
          <cell r="L703">
            <v>6276</v>
          </cell>
          <cell r="M703">
            <v>156907</v>
          </cell>
          <cell r="N703">
            <v>6276</v>
          </cell>
          <cell r="O703">
            <v>0</v>
          </cell>
        </row>
        <row r="704">
          <cell r="A704">
            <v>0</v>
          </cell>
          <cell r="B704">
            <v>73</v>
          </cell>
          <cell r="C704">
            <v>0</v>
          </cell>
          <cell r="D704" t="str">
            <v>특 별 인 부</v>
          </cell>
          <cell r="E704" t="str">
            <v>인</v>
          </cell>
          <cell r="F704">
            <v>0.04</v>
          </cell>
          <cell r="G704">
            <v>0</v>
          </cell>
          <cell r="H704">
            <v>0</v>
          </cell>
          <cell r="J704">
            <v>0</v>
          </cell>
          <cell r="K704">
            <v>55970</v>
          </cell>
          <cell r="L704">
            <v>2238</v>
          </cell>
          <cell r="M704">
            <v>55970</v>
          </cell>
          <cell r="N704">
            <v>2238</v>
          </cell>
          <cell r="O704">
            <v>0</v>
          </cell>
        </row>
        <row r="716">
          <cell r="A716" t="str">
            <v>83S</v>
          </cell>
          <cell r="C716" t="str">
            <v>합     계</v>
          </cell>
          <cell r="H716">
            <v>0</v>
          </cell>
          <cell r="J716">
            <v>319315</v>
          </cell>
          <cell r="L716">
            <v>8514</v>
          </cell>
          <cell r="N716">
            <v>327829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원가(보고서)"/>
      <sheetName val="목차"/>
      <sheetName val="간지 (2)"/>
      <sheetName val="간지"/>
      <sheetName val="조달수수료"/>
      <sheetName val="지급자재비"/>
      <sheetName val="외주가공비"/>
      <sheetName val="감리집계"/>
      <sheetName val="감리산출기초"/>
      <sheetName val="원가"/>
      <sheetName val="원가산출근거"/>
      <sheetName val="총괄표"/>
      <sheetName val="48단가"/>
      <sheetName val="49단가"/>
      <sheetName val="48산출"/>
      <sheetName val="49산출"/>
      <sheetName val="자재단가"/>
      <sheetName val="노임단가"/>
      <sheetName val="공량집계및공사일수"/>
      <sheetName val="수량조서(설계서)"/>
      <sheetName val="일위대가표-1(설계서)"/>
      <sheetName val="일위대가표-2(설계서)"/>
      <sheetName val="노임"/>
      <sheetName val="단"/>
      <sheetName val="#REF"/>
      <sheetName val="단가비교표"/>
      <sheetName val="내역서"/>
      <sheetName val="일위목록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 t="str">
            <v>단   가   산   출   서</v>
          </cell>
        </row>
        <row r="2">
          <cell r="C2" t="str">
            <v>공 사 종 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공  구  손  료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A4">
            <v>1</v>
          </cell>
          <cell r="B4" t="str">
            <v xml:space="preserve">1. 지중케이블 신설 </v>
          </cell>
          <cell r="C4" t="str">
            <v xml:space="preserve">1. 지중케이블 신설 </v>
          </cell>
          <cell r="D4" t="str">
            <v>각 종</v>
          </cell>
          <cell r="E4" t="str">
            <v>식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</row>
        <row r="5">
          <cell r="A5">
            <v>0</v>
          </cell>
          <cell r="B5" t="e">
            <v>#N/A</v>
          </cell>
          <cell r="C5" t="str">
            <v>가) 재 료 비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0</v>
          </cell>
          <cell r="B6">
            <v>272</v>
          </cell>
          <cell r="C6" t="str">
            <v>전력케이블</v>
          </cell>
          <cell r="D6" t="str">
            <v xml:space="preserve"> 6/10kV CV 70㎟/1C</v>
          </cell>
          <cell r="E6" t="str">
            <v>m</v>
          </cell>
          <cell r="F6">
            <v>173689</v>
          </cell>
          <cell r="G6">
            <v>6262</v>
          </cell>
          <cell r="H6">
            <v>1087640518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6262</v>
          </cell>
          <cell r="N6">
            <v>1087640518</v>
          </cell>
        </row>
        <row r="7">
          <cell r="A7">
            <v>0</v>
          </cell>
          <cell r="B7" t="str">
            <v>FCV16-4</v>
          </cell>
          <cell r="C7" t="str">
            <v xml:space="preserve"> 트레이용 난연 전력케이블</v>
          </cell>
          <cell r="D7" t="str">
            <v xml:space="preserve"> 0.6/1kV F-CV 16㎟/4C</v>
          </cell>
          <cell r="E7" t="str">
            <v>m</v>
          </cell>
          <cell r="F7">
            <v>231</v>
          </cell>
          <cell r="G7">
            <v>7332</v>
          </cell>
          <cell r="H7">
            <v>1693692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7332</v>
          </cell>
          <cell r="N7">
            <v>1693692</v>
          </cell>
        </row>
        <row r="8">
          <cell r="A8">
            <v>0</v>
          </cell>
          <cell r="B8">
            <v>262</v>
          </cell>
          <cell r="C8" t="str">
            <v xml:space="preserve"> 접속장비</v>
          </cell>
          <cell r="D8" t="str">
            <v xml:space="preserve"> 6.9kV 60㎟/1C(직선) </v>
          </cell>
          <cell r="E8" t="str">
            <v>개</v>
          </cell>
          <cell r="F8">
            <v>69</v>
          </cell>
          <cell r="G8">
            <v>72500</v>
          </cell>
          <cell r="H8">
            <v>5002500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72500</v>
          </cell>
          <cell r="N8">
            <v>5002500</v>
          </cell>
        </row>
        <row r="9">
          <cell r="A9">
            <v>0</v>
          </cell>
          <cell r="B9">
            <v>267</v>
          </cell>
          <cell r="C9" t="str">
            <v xml:space="preserve"> 접속장비</v>
          </cell>
          <cell r="D9" t="str">
            <v xml:space="preserve"> 6.9kV 60㎟/1C(단말)</v>
          </cell>
          <cell r="E9" t="str">
            <v>조</v>
          </cell>
          <cell r="F9">
            <v>260</v>
          </cell>
          <cell r="G9">
            <v>181100</v>
          </cell>
          <cell r="H9">
            <v>47086000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181100</v>
          </cell>
          <cell r="N9">
            <v>47086000</v>
          </cell>
        </row>
        <row r="10">
          <cell r="A10">
            <v>0</v>
          </cell>
          <cell r="B10">
            <v>462</v>
          </cell>
          <cell r="C10" t="str">
            <v xml:space="preserve"> 압착터미널</v>
          </cell>
          <cell r="D10" t="str">
            <v xml:space="preserve"> 14㎟</v>
          </cell>
          <cell r="E10" t="str">
            <v>개</v>
          </cell>
          <cell r="F10">
            <v>72</v>
          </cell>
          <cell r="G10">
            <v>68</v>
          </cell>
          <cell r="H10">
            <v>4896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68</v>
          </cell>
          <cell r="N10">
            <v>4896</v>
          </cell>
        </row>
        <row r="11">
          <cell r="A11">
            <v>0</v>
          </cell>
          <cell r="B11">
            <v>299</v>
          </cell>
          <cell r="C11" t="str">
            <v xml:space="preserve"> 접속자명찰</v>
          </cell>
          <cell r="D11">
            <v>0</v>
          </cell>
          <cell r="E11" t="str">
            <v>개</v>
          </cell>
          <cell r="F11">
            <v>183</v>
          </cell>
          <cell r="G11">
            <v>1800</v>
          </cell>
          <cell r="H11">
            <v>329400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1800</v>
          </cell>
          <cell r="N11">
            <v>329400</v>
          </cell>
        </row>
        <row r="12">
          <cell r="A12">
            <v>0</v>
          </cell>
          <cell r="B12" t="e">
            <v>#N/A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0</v>
          </cell>
          <cell r="B13" t="e">
            <v>#N/A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0</v>
          </cell>
          <cell r="B14" t="e">
            <v>#N/A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M14">
            <v>0</v>
          </cell>
          <cell r="N14">
            <v>0</v>
          </cell>
        </row>
        <row r="15">
          <cell r="A15">
            <v>0</v>
          </cell>
          <cell r="B15" t="e">
            <v>#N/A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0</v>
          </cell>
          <cell r="B16">
            <v>61</v>
          </cell>
          <cell r="C16" t="str">
            <v>나) 노 무 비</v>
          </cell>
          <cell r="D16" t="str">
            <v>고압케이블전공</v>
          </cell>
          <cell r="E16" t="str">
            <v>인</v>
          </cell>
          <cell r="F16">
            <v>2528.6799999999998</v>
          </cell>
          <cell r="G16">
            <v>0</v>
          </cell>
          <cell r="H16">
            <v>0</v>
          </cell>
          <cell r="I16">
            <v>115876</v>
          </cell>
          <cell r="J16">
            <v>293013323</v>
          </cell>
          <cell r="K16">
            <v>0</v>
          </cell>
          <cell r="L16">
            <v>0</v>
          </cell>
          <cell r="M16">
            <v>115876</v>
          </cell>
          <cell r="N16">
            <v>293013323</v>
          </cell>
        </row>
        <row r="17">
          <cell r="A17">
            <v>0</v>
          </cell>
          <cell r="B17">
            <v>62</v>
          </cell>
          <cell r="C17">
            <v>0</v>
          </cell>
          <cell r="D17" t="str">
            <v>저압케이블전공</v>
          </cell>
          <cell r="E17" t="str">
            <v>인</v>
          </cell>
          <cell r="F17">
            <v>9.48</v>
          </cell>
          <cell r="G17">
            <v>0</v>
          </cell>
          <cell r="H17">
            <v>0</v>
          </cell>
          <cell r="I17">
            <v>89719</v>
          </cell>
          <cell r="J17">
            <v>850536</v>
          </cell>
          <cell r="K17">
            <v>0</v>
          </cell>
          <cell r="L17">
            <v>0</v>
          </cell>
          <cell r="M17">
            <v>89719</v>
          </cell>
          <cell r="N17">
            <v>850536</v>
          </cell>
        </row>
        <row r="18">
          <cell r="A18">
            <v>0</v>
          </cell>
          <cell r="B18">
            <v>74</v>
          </cell>
          <cell r="C18">
            <v>0</v>
          </cell>
          <cell r="D18" t="str">
            <v>보 통 인 부</v>
          </cell>
          <cell r="E18" t="str">
            <v>인</v>
          </cell>
          <cell r="F18">
            <v>1869.91</v>
          </cell>
          <cell r="G18">
            <v>0</v>
          </cell>
          <cell r="H18">
            <v>0</v>
          </cell>
          <cell r="I18">
            <v>52565</v>
          </cell>
          <cell r="J18">
            <v>98291819</v>
          </cell>
          <cell r="K18">
            <v>0</v>
          </cell>
          <cell r="L18">
            <v>0</v>
          </cell>
          <cell r="M18">
            <v>52565</v>
          </cell>
          <cell r="N18">
            <v>98291819</v>
          </cell>
        </row>
        <row r="22">
          <cell r="A22">
            <v>0</v>
          </cell>
          <cell r="B22">
            <v>61</v>
          </cell>
          <cell r="C22" t="str">
            <v>다) 공 구 손 료</v>
          </cell>
          <cell r="D22" t="str">
            <v>고압케이블전공</v>
          </cell>
          <cell r="E22" t="str">
            <v>인</v>
          </cell>
          <cell r="F22">
            <v>65.959999999999994</v>
          </cell>
          <cell r="G22">
            <v>0</v>
          </cell>
          <cell r="H22">
            <v>0</v>
          </cell>
          <cell r="J22">
            <v>0</v>
          </cell>
          <cell r="K22">
            <v>115876</v>
          </cell>
          <cell r="L22">
            <v>7643180</v>
          </cell>
          <cell r="M22">
            <v>115876</v>
          </cell>
          <cell r="N22">
            <v>7643180</v>
          </cell>
        </row>
        <row r="23">
          <cell r="A23">
            <v>0</v>
          </cell>
          <cell r="B23">
            <v>62</v>
          </cell>
          <cell r="C23">
            <v>0</v>
          </cell>
          <cell r="D23" t="str">
            <v>저압케이블전공</v>
          </cell>
          <cell r="E23" t="str">
            <v>인</v>
          </cell>
          <cell r="F23">
            <v>0.24</v>
          </cell>
          <cell r="G23">
            <v>0</v>
          </cell>
          <cell r="H23">
            <v>0</v>
          </cell>
          <cell r="J23">
            <v>0</v>
          </cell>
          <cell r="K23">
            <v>89719</v>
          </cell>
          <cell r="L23">
            <v>21532</v>
          </cell>
          <cell r="M23">
            <v>89719</v>
          </cell>
          <cell r="N23">
            <v>21532</v>
          </cell>
        </row>
        <row r="24">
          <cell r="A24">
            <v>0</v>
          </cell>
          <cell r="B24">
            <v>74</v>
          </cell>
          <cell r="C24">
            <v>0</v>
          </cell>
          <cell r="D24" t="str">
            <v>보 통 인 부</v>
          </cell>
          <cell r="E24" t="str">
            <v>인</v>
          </cell>
          <cell r="F24">
            <v>48.78</v>
          </cell>
          <cell r="G24">
            <v>0</v>
          </cell>
          <cell r="H24">
            <v>0</v>
          </cell>
          <cell r="J24">
            <v>0</v>
          </cell>
          <cell r="K24">
            <v>52565</v>
          </cell>
          <cell r="L24">
            <v>2564120</v>
          </cell>
          <cell r="M24">
            <v>52565</v>
          </cell>
          <cell r="N24">
            <v>2564120</v>
          </cell>
        </row>
        <row r="27">
          <cell r="A27" t="str">
            <v>1S</v>
          </cell>
          <cell r="C27" t="str">
            <v>합     계</v>
          </cell>
          <cell r="H27">
            <v>1141757006</v>
          </cell>
          <cell r="J27">
            <v>392155678</v>
          </cell>
          <cell r="L27">
            <v>10228832</v>
          </cell>
          <cell r="N27">
            <v>1544141516</v>
          </cell>
        </row>
        <row r="28">
          <cell r="A28">
            <v>2</v>
          </cell>
          <cell r="B28" t="str">
            <v>2. 케이블 신설 (터널)</v>
          </cell>
          <cell r="C28" t="str">
            <v>2. 케이블 신설 (터널)</v>
          </cell>
          <cell r="D28" t="str">
            <v>각 종</v>
          </cell>
          <cell r="E28" t="str">
            <v>식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</row>
        <row r="29">
          <cell r="A29">
            <v>0</v>
          </cell>
          <cell r="B29" t="e">
            <v>#N/A</v>
          </cell>
          <cell r="C29" t="str">
            <v>가) 재 료 비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B30">
            <v>270</v>
          </cell>
          <cell r="C30" t="str">
            <v xml:space="preserve"> 트레이용 난연 전력케이블</v>
          </cell>
          <cell r="D30" t="str">
            <v xml:space="preserve"> 6/10kV F-CV 70㎟/1C</v>
          </cell>
          <cell r="E30" t="str">
            <v>m</v>
          </cell>
          <cell r="F30">
            <v>121297</v>
          </cell>
          <cell r="G30">
            <v>6875</v>
          </cell>
          <cell r="H30">
            <v>833916875</v>
          </cell>
          <cell r="M30">
            <v>6875</v>
          </cell>
          <cell r="N30">
            <v>833916875</v>
          </cell>
          <cell r="O30">
            <v>0</v>
          </cell>
        </row>
        <row r="31">
          <cell r="A31">
            <v>0</v>
          </cell>
          <cell r="B31">
            <v>262</v>
          </cell>
          <cell r="C31" t="str">
            <v xml:space="preserve"> 접속장비</v>
          </cell>
          <cell r="D31" t="str">
            <v xml:space="preserve"> 6.9kV 60㎟/1C(직선) </v>
          </cell>
          <cell r="E31" t="str">
            <v>개</v>
          </cell>
          <cell r="F31">
            <v>255</v>
          </cell>
          <cell r="G31">
            <v>72500</v>
          </cell>
          <cell r="H31">
            <v>18487500</v>
          </cell>
          <cell r="M31">
            <v>72500</v>
          </cell>
          <cell r="N31">
            <v>18487500</v>
          </cell>
          <cell r="O31">
            <v>0</v>
          </cell>
        </row>
        <row r="32">
          <cell r="A32">
            <v>0</v>
          </cell>
          <cell r="B32">
            <v>267</v>
          </cell>
          <cell r="C32" t="str">
            <v xml:space="preserve"> 접속장비</v>
          </cell>
          <cell r="D32" t="str">
            <v xml:space="preserve"> 6.9kV 60㎟/1C(단말)</v>
          </cell>
          <cell r="E32" t="str">
            <v>조</v>
          </cell>
          <cell r="F32">
            <v>34</v>
          </cell>
          <cell r="G32">
            <v>181100</v>
          </cell>
          <cell r="H32">
            <v>6157400</v>
          </cell>
          <cell r="M32">
            <v>181100</v>
          </cell>
          <cell r="N32">
            <v>6157400</v>
          </cell>
          <cell r="O32">
            <v>0</v>
          </cell>
        </row>
        <row r="33">
          <cell r="A33">
            <v>0</v>
          </cell>
          <cell r="B33">
            <v>299</v>
          </cell>
          <cell r="C33" t="str">
            <v xml:space="preserve"> 접속자명찰</v>
          </cell>
          <cell r="D33">
            <v>0</v>
          </cell>
          <cell r="E33" t="str">
            <v>개</v>
          </cell>
          <cell r="F33">
            <v>105</v>
          </cell>
          <cell r="G33">
            <v>1800</v>
          </cell>
          <cell r="H33">
            <v>189000</v>
          </cell>
          <cell r="M33">
            <v>1800</v>
          </cell>
          <cell r="N33">
            <v>189000</v>
          </cell>
          <cell r="O33">
            <v>0</v>
          </cell>
        </row>
        <row r="34">
          <cell r="A34">
            <v>0</v>
          </cell>
          <cell r="B34">
            <v>222</v>
          </cell>
          <cell r="C34" t="str">
            <v xml:space="preserve"> 접지용전선</v>
          </cell>
          <cell r="D34" t="str">
            <v xml:space="preserve"> 0.6/1kV F-GV 95㎟</v>
          </cell>
          <cell r="E34" t="str">
            <v>m</v>
          </cell>
          <cell r="F34">
            <v>45294.9</v>
          </cell>
          <cell r="G34">
            <v>5496</v>
          </cell>
          <cell r="H34">
            <v>248940770</v>
          </cell>
          <cell r="M34">
            <v>5496</v>
          </cell>
          <cell r="N34">
            <v>248940770</v>
          </cell>
          <cell r="O34">
            <v>0</v>
          </cell>
        </row>
        <row r="35">
          <cell r="A35">
            <v>0</v>
          </cell>
          <cell r="B35" t="e">
            <v>#N/A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 t="e">
            <v>#N/A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B38">
            <v>61</v>
          </cell>
          <cell r="C38" t="str">
            <v>나) 노 무 비</v>
          </cell>
          <cell r="D38" t="str">
            <v>고압케이블전공</v>
          </cell>
          <cell r="E38" t="str">
            <v>인</v>
          </cell>
          <cell r="F38">
            <v>1732.16</v>
          </cell>
          <cell r="G38">
            <v>0</v>
          </cell>
          <cell r="H38">
            <v>0</v>
          </cell>
          <cell r="I38">
            <v>115876</v>
          </cell>
          <cell r="J38">
            <v>200715772</v>
          </cell>
          <cell r="K38">
            <v>0</v>
          </cell>
          <cell r="L38">
            <v>0</v>
          </cell>
          <cell r="M38">
            <v>115876</v>
          </cell>
          <cell r="N38">
            <v>200715772</v>
          </cell>
          <cell r="O38">
            <v>0</v>
          </cell>
        </row>
        <row r="39">
          <cell r="A39">
            <v>0</v>
          </cell>
          <cell r="B39">
            <v>74</v>
          </cell>
          <cell r="C39">
            <v>0</v>
          </cell>
          <cell r="D39" t="str">
            <v>보 통 인 부</v>
          </cell>
          <cell r="E39" t="str">
            <v>인</v>
          </cell>
          <cell r="F39">
            <v>1473.6</v>
          </cell>
          <cell r="G39">
            <v>0</v>
          </cell>
          <cell r="H39">
            <v>0</v>
          </cell>
          <cell r="I39">
            <v>52565</v>
          </cell>
          <cell r="J39">
            <v>77459784</v>
          </cell>
          <cell r="K39">
            <v>0</v>
          </cell>
          <cell r="L39">
            <v>0</v>
          </cell>
          <cell r="M39">
            <v>52565</v>
          </cell>
          <cell r="N39">
            <v>77459784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1121.58</v>
          </cell>
          <cell r="G40">
            <v>0</v>
          </cell>
          <cell r="H40">
            <v>0</v>
          </cell>
          <cell r="I40">
            <v>173271</v>
          </cell>
          <cell r="J40">
            <v>194337288</v>
          </cell>
          <cell r="K40">
            <v>0</v>
          </cell>
          <cell r="L40">
            <v>0</v>
          </cell>
          <cell r="M40">
            <v>173271</v>
          </cell>
          <cell r="N40">
            <v>194337288</v>
          </cell>
          <cell r="O40">
            <v>0</v>
          </cell>
        </row>
        <row r="43">
          <cell r="A43">
            <v>0</v>
          </cell>
          <cell r="B43" t="e">
            <v>#N/A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B44">
            <v>61</v>
          </cell>
          <cell r="C44" t="str">
            <v>다) 공 구 손 료</v>
          </cell>
          <cell r="D44" t="str">
            <v>고압케이블전공</v>
          </cell>
          <cell r="E44" t="str">
            <v>인</v>
          </cell>
          <cell r="F44">
            <v>39.97</v>
          </cell>
          <cell r="G44">
            <v>0</v>
          </cell>
          <cell r="H44">
            <v>0</v>
          </cell>
          <cell r="J44">
            <v>0</v>
          </cell>
          <cell r="K44">
            <v>115876</v>
          </cell>
          <cell r="L44">
            <v>4631563</v>
          </cell>
          <cell r="M44">
            <v>115876</v>
          </cell>
          <cell r="N44">
            <v>4631563</v>
          </cell>
          <cell r="O44">
            <v>0</v>
          </cell>
        </row>
        <row r="45">
          <cell r="A45">
            <v>0</v>
          </cell>
          <cell r="B45">
            <v>74</v>
          </cell>
          <cell r="C45">
            <v>0</v>
          </cell>
          <cell r="D45" t="str">
            <v>보 통 인 부</v>
          </cell>
          <cell r="E45" t="str">
            <v>인</v>
          </cell>
          <cell r="F45">
            <v>34</v>
          </cell>
          <cell r="G45">
            <v>0</v>
          </cell>
          <cell r="H45">
            <v>0</v>
          </cell>
          <cell r="J45">
            <v>0</v>
          </cell>
          <cell r="K45">
            <v>52565</v>
          </cell>
          <cell r="L45">
            <v>1787210</v>
          </cell>
          <cell r="M45">
            <v>52565</v>
          </cell>
          <cell r="N45">
            <v>1787210</v>
          </cell>
          <cell r="O45">
            <v>0</v>
          </cell>
        </row>
        <row r="46">
          <cell r="A46">
            <v>0</v>
          </cell>
          <cell r="B46">
            <v>56</v>
          </cell>
          <cell r="C46">
            <v>0</v>
          </cell>
          <cell r="D46" t="str">
            <v>배 전 전 공</v>
          </cell>
          <cell r="E46" t="str">
            <v>인</v>
          </cell>
          <cell r="F46">
            <v>25.88</v>
          </cell>
          <cell r="G46">
            <v>0</v>
          </cell>
          <cell r="K46">
            <v>173271</v>
          </cell>
          <cell r="L46">
            <v>4484253</v>
          </cell>
          <cell r="M46">
            <v>173271</v>
          </cell>
          <cell r="N46">
            <v>4484253</v>
          </cell>
          <cell r="O46">
            <v>0</v>
          </cell>
        </row>
        <row r="51">
          <cell r="A51" t="str">
            <v>2S</v>
          </cell>
          <cell r="C51" t="str">
            <v>합     계</v>
          </cell>
          <cell r="H51">
            <v>1107691545</v>
          </cell>
          <cell r="J51">
            <v>472512844</v>
          </cell>
          <cell r="L51">
            <v>10903026</v>
          </cell>
          <cell r="N51">
            <v>1591107415</v>
          </cell>
        </row>
        <row r="52">
          <cell r="A52">
            <v>3</v>
          </cell>
          <cell r="B52" t="str">
            <v xml:space="preserve">3. 케이블 신설 (교량) </v>
          </cell>
          <cell r="C52" t="str">
            <v xml:space="preserve">3. 케이블 신설 (교량) </v>
          </cell>
          <cell r="D52" t="str">
            <v>각 종</v>
          </cell>
          <cell r="E52" t="str">
            <v>식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</row>
        <row r="53">
          <cell r="A53">
            <v>0</v>
          </cell>
          <cell r="B53" t="e">
            <v>#N/A</v>
          </cell>
          <cell r="C53" t="str">
            <v>가) 재 료 비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272</v>
          </cell>
          <cell r="C54" t="str">
            <v>전력케이블</v>
          </cell>
          <cell r="D54" t="str">
            <v xml:space="preserve"> 6/10kV CV 70㎟/1C</v>
          </cell>
          <cell r="E54" t="str">
            <v>m</v>
          </cell>
          <cell r="F54">
            <v>39397</v>
          </cell>
          <cell r="G54">
            <v>6262</v>
          </cell>
          <cell r="H54">
            <v>246704014</v>
          </cell>
          <cell r="M54">
            <v>6262</v>
          </cell>
          <cell r="N54">
            <v>246704014</v>
          </cell>
          <cell r="O54">
            <v>0</v>
          </cell>
        </row>
        <row r="55">
          <cell r="A55">
            <v>0</v>
          </cell>
          <cell r="B55">
            <v>262</v>
          </cell>
          <cell r="C55" t="str">
            <v xml:space="preserve"> 접속장비</v>
          </cell>
          <cell r="D55" t="str">
            <v xml:space="preserve"> 6.9kV 60㎟/1C(직선) </v>
          </cell>
          <cell r="E55" t="str">
            <v>개</v>
          </cell>
          <cell r="F55">
            <v>81</v>
          </cell>
          <cell r="G55">
            <v>72500</v>
          </cell>
          <cell r="H55">
            <v>5872500</v>
          </cell>
          <cell r="M55">
            <v>72500</v>
          </cell>
          <cell r="N55">
            <v>5872500</v>
          </cell>
          <cell r="O55">
            <v>0</v>
          </cell>
        </row>
        <row r="56">
          <cell r="A56">
            <v>0</v>
          </cell>
          <cell r="B56">
            <v>299</v>
          </cell>
          <cell r="C56" t="str">
            <v xml:space="preserve"> 접속자명찰</v>
          </cell>
          <cell r="D56">
            <v>0</v>
          </cell>
          <cell r="E56" t="str">
            <v>개</v>
          </cell>
          <cell r="F56">
            <v>27</v>
          </cell>
          <cell r="G56">
            <v>1800</v>
          </cell>
          <cell r="H56">
            <v>48600</v>
          </cell>
          <cell r="M56">
            <v>1800</v>
          </cell>
          <cell r="N56">
            <v>48600</v>
          </cell>
          <cell r="O56">
            <v>0</v>
          </cell>
        </row>
        <row r="57">
          <cell r="A57">
            <v>0</v>
          </cell>
          <cell r="B57">
            <v>222</v>
          </cell>
          <cell r="C57" t="str">
            <v xml:space="preserve"> 접지용전선</v>
          </cell>
          <cell r="D57" t="str">
            <v xml:space="preserve"> 0.6/1kV F-GV 95㎟</v>
          </cell>
          <cell r="E57" t="str">
            <v>m</v>
          </cell>
          <cell r="F57">
            <v>22403.85</v>
          </cell>
          <cell r="G57">
            <v>5496</v>
          </cell>
          <cell r="H57">
            <v>123131559</v>
          </cell>
          <cell r="M57">
            <v>5496</v>
          </cell>
          <cell r="N57">
            <v>123131559</v>
          </cell>
          <cell r="O57">
            <v>0</v>
          </cell>
        </row>
        <row r="58">
          <cell r="A58">
            <v>0</v>
          </cell>
          <cell r="B58" t="e">
            <v>#N/A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M58">
            <v>0</v>
          </cell>
          <cell r="N58">
            <v>0</v>
          </cell>
          <cell r="O58">
            <v>0</v>
          </cell>
        </row>
        <row r="60">
          <cell r="A60">
            <v>0</v>
          </cell>
          <cell r="B60" t="e">
            <v>#N/A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0</v>
          </cell>
          <cell r="B62">
            <v>61</v>
          </cell>
          <cell r="C62" t="str">
            <v>나) 노 무 비</v>
          </cell>
          <cell r="D62" t="str">
            <v>고압케이블전공</v>
          </cell>
          <cell r="E62" t="str">
            <v>인</v>
          </cell>
          <cell r="F62">
            <v>531.48</v>
          </cell>
          <cell r="G62">
            <v>0</v>
          </cell>
          <cell r="H62">
            <v>0</v>
          </cell>
          <cell r="I62">
            <v>115876</v>
          </cell>
          <cell r="J62">
            <v>61585776</v>
          </cell>
          <cell r="K62">
            <v>0</v>
          </cell>
          <cell r="L62">
            <v>0</v>
          </cell>
          <cell r="M62">
            <v>115876</v>
          </cell>
          <cell r="N62">
            <v>61585776</v>
          </cell>
          <cell r="O62">
            <v>0</v>
          </cell>
        </row>
        <row r="63">
          <cell r="A63">
            <v>0</v>
          </cell>
          <cell r="B63">
            <v>74</v>
          </cell>
          <cell r="C63">
            <v>0</v>
          </cell>
          <cell r="D63" t="str">
            <v>보 통 인 부</v>
          </cell>
          <cell r="E63" t="str">
            <v>인</v>
          </cell>
          <cell r="F63">
            <v>478.56</v>
          </cell>
          <cell r="G63">
            <v>0</v>
          </cell>
          <cell r="H63">
            <v>0</v>
          </cell>
          <cell r="I63">
            <v>52565</v>
          </cell>
          <cell r="J63">
            <v>25155506</v>
          </cell>
          <cell r="K63">
            <v>0</v>
          </cell>
          <cell r="L63">
            <v>0</v>
          </cell>
          <cell r="M63">
            <v>52565</v>
          </cell>
          <cell r="N63">
            <v>25155506</v>
          </cell>
          <cell r="O63">
            <v>0</v>
          </cell>
        </row>
        <row r="64">
          <cell r="A64">
            <v>0</v>
          </cell>
          <cell r="B64">
            <v>56</v>
          </cell>
          <cell r="C64">
            <v>0</v>
          </cell>
          <cell r="D64" t="str">
            <v>배 전 전 공</v>
          </cell>
          <cell r="E64" t="str">
            <v>인</v>
          </cell>
          <cell r="F64">
            <v>554.76</v>
          </cell>
          <cell r="G64">
            <v>0</v>
          </cell>
          <cell r="H64">
            <v>0</v>
          </cell>
          <cell r="I64">
            <v>173271</v>
          </cell>
          <cell r="J64">
            <v>96123819</v>
          </cell>
          <cell r="K64">
            <v>0</v>
          </cell>
          <cell r="L64">
            <v>0</v>
          </cell>
          <cell r="M64">
            <v>173271</v>
          </cell>
          <cell r="N64">
            <v>96123819</v>
          </cell>
          <cell r="O64">
            <v>0</v>
          </cell>
        </row>
        <row r="65">
          <cell r="A65">
            <v>0</v>
          </cell>
          <cell r="B65" t="e">
            <v>#N/A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0</v>
          </cell>
          <cell r="B66">
            <v>61</v>
          </cell>
          <cell r="C66" t="str">
            <v>다) 공 구 손 료</v>
          </cell>
          <cell r="D66" t="str">
            <v>고압케이블전공</v>
          </cell>
          <cell r="E66" t="str">
            <v>인</v>
          </cell>
          <cell r="F66">
            <v>12.26</v>
          </cell>
          <cell r="G66">
            <v>0</v>
          </cell>
          <cell r="H66">
            <v>0</v>
          </cell>
          <cell r="J66">
            <v>0</v>
          </cell>
          <cell r="K66">
            <v>115876</v>
          </cell>
          <cell r="L66">
            <v>1420639</v>
          </cell>
          <cell r="M66">
            <v>115876</v>
          </cell>
          <cell r="N66">
            <v>1420639</v>
          </cell>
          <cell r="O66">
            <v>0</v>
          </cell>
        </row>
        <row r="67">
          <cell r="A67">
            <v>0</v>
          </cell>
          <cell r="B67">
            <v>74</v>
          </cell>
          <cell r="C67">
            <v>0</v>
          </cell>
          <cell r="D67" t="str">
            <v>보 통 인 부</v>
          </cell>
          <cell r="E67" t="str">
            <v>인</v>
          </cell>
          <cell r="F67">
            <v>11.04</v>
          </cell>
          <cell r="G67">
            <v>0</v>
          </cell>
          <cell r="H67">
            <v>0</v>
          </cell>
          <cell r="J67">
            <v>0</v>
          </cell>
          <cell r="K67">
            <v>52565</v>
          </cell>
          <cell r="L67">
            <v>580317</v>
          </cell>
          <cell r="M67">
            <v>52565</v>
          </cell>
          <cell r="N67">
            <v>580317</v>
          </cell>
          <cell r="O67">
            <v>0</v>
          </cell>
        </row>
        <row r="68">
          <cell r="A68">
            <v>0</v>
          </cell>
          <cell r="B68">
            <v>56</v>
          </cell>
          <cell r="C68">
            <v>0</v>
          </cell>
          <cell r="D68" t="str">
            <v>배 전 전 공</v>
          </cell>
          <cell r="E68" t="str">
            <v>인</v>
          </cell>
          <cell r="F68">
            <v>12.8</v>
          </cell>
          <cell r="G68">
            <v>0</v>
          </cell>
          <cell r="H68">
            <v>0</v>
          </cell>
          <cell r="J68">
            <v>0</v>
          </cell>
          <cell r="K68">
            <v>173271</v>
          </cell>
          <cell r="L68">
            <v>2217868</v>
          </cell>
          <cell r="M68">
            <v>173271</v>
          </cell>
          <cell r="N68">
            <v>2217868</v>
          </cell>
          <cell r="O68">
            <v>0</v>
          </cell>
        </row>
        <row r="69">
          <cell r="A69">
            <v>0</v>
          </cell>
          <cell r="B69" t="e">
            <v>#N/A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G73">
            <v>0</v>
          </cell>
          <cell r="H73">
            <v>0</v>
          </cell>
          <cell r="M73">
            <v>0</v>
          </cell>
          <cell r="N73">
            <v>0</v>
          </cell>
        </row>
        <row r="75">
          <cell r="A75" t="str">
            <v>3S</v>
          </cell>
          <cell r="C75" t="str">
            <v>합     계</v>
          </cell>
          <cell r="H75">
            <v>375756673</v>
          </cell>
          <cell r="J75">
            <v>182865101</v>
          </cell>
          <cell r="L75">
            <v>4218824</v>
          </cell>
          <cell r="N75">
            <v>562840598</v>
          </cell>
        </row>
        <row r="76">
          <cell r="A76">
            <v>4</v>
          </cell>
          <cell r="B76" t="str">
            <v>4. 관로 신설</v>
          </cell>
          <cell r="C76" t="str">
            <v>4. 관로 신설</v>
          </cell>
          <cell r="D76" t="str">
            <v>각 종 (일반구간)</v>
          </cell>
          <cell r="E76" t="str">
            <v>식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</row>
        <row r="77">
          <cell r="A77">
            <v>0</v>
          </cell>
          <cell r="B77" t="e">
            <v>#N/A</v>
          </cell>
          <cell r="C77" t="str">
            <v>가) 재 료 비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 t="str">
            <v>ELP80</v>
          </cell>
          <cell r="C78" t="str">
            <v>ELP전선관</v>
          </cell>
          <cell r="D78" t="str">
            <v>ELP Φ80</v>
          </cell>
          <cell r="E78" t="str">
            <v>m</v>
          </cell>
          <cell r="F78">
            <v>507</v>
          </cell>
          <cell r="G78">
            <v>1190</v>
          </cell>
          <cell r="H78">
            <v>603330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1190</v>
          </cell>
          <cell r="N78">
            <v>603330</v>
          </cell>
          <cell r="O78">
            <v>0</v>
          </cell>
        </row>
        <row r="79">
          <cell r="A79">
            <v>0</v>
          </cell>
          <cell r="B79" t="str">
            <v>ELP100</v>
          </cell>
          <cell r="C79" t="str">
            <v>ELP전선관</v>
          </cell>
          <cell r="D79" t="str">
            <v>ELP Φ100</v>
          </cell>
          <cell r="E79" t="str">
            <v>m</v>
          </cell>
          <cell r="F79">
            <v>39775</v>
          </cell>
          <cell r="G79">
            <v>1790</v>
          </cell>
          <cell r="H79">
            <v>71197250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1790</v>
          </cell>
          <cell r="N79">
            <v>71197250</v>
          </cell>
          <cell r="O79">
            <v>0</v>
          </cell>
        </row>
        <row r="80">
          <cell r="A80">
            <v>0</v>
          </cell>
          <cell r="B80" t="str">
            <v>PVC36</v>
          </cell>
          <cell r="C80" t="str">
            <v>HI-PVC전선관</v>
          </cell>
          <cell r="D80" t="str">
            <v xml:space="preserve"> HI 36C</v>
          </cell>
          <cell r="E80" t="str">
            <v>개</v>
          </cell>
          <cell r="F80">
            <v>5524</v>
          </cell>
          <cell r="G80">
            <v>947</v>
          </cell>
          <cell r="H80">
            <v>5231228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947</v>
          </cell>
          <cell r="N80">
            <v>5231228</v>
          </cell>
          <cell r="O80">
            <v>0</v>
          </cell>
        </row>
        <row r="81">
          <cell r="A81">
            <v>0</v>
          </cell>
          <cell r="B81" t="str">
            <v>B50</v>
          </cell>
          <cell r="C81" t="str">
            <v xml:space="preserve"> 백관</v>
          </cell>
          <cell r="D81" t="str">
            <v xml:space="preserve">  50mm</v>
          </cell>
          <cell r="E81" t="str">
            <v>m</v>
          </cell>
          <cell r="F81">
            <v>5262</v>
          </cell>
          <cell r="G81">
            <v>5535</v>
          </cell>
          <cell r="H81">
            <v>29125170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5535</v>
          </cell>
          <cell r="N81">
            <v>29125170</v>
          </cell>
          <cell r="O81">
            <v>0</v>
          </cell>
        </row>
        <row r="82">
          <cell r="A82">
            <v>0</v>
          </cell>
          <cell r="B82" t="str">
            <v>B100</v>
          </cell>
          <cell r="C82" t="str">
            <v xml:space="preserve"> 백관</v>
          </cell>
          <cell r="D82" t="str">
            <v xml:space="preserve">  100mm</v>
          </cell>
          <cell r="E82" t="str">
            <v>m</v>
          </cell>
          <cell r="F82">
            <v>358</v>
          </cell>
          <cell r="G82">
            <v>13181</v>
          </cell>
          <cell r="H82">
            <v>4718798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13181</v>
          </cell>
          <cell r="N82">
            <v>4718798</v>
          </cell>
          <cell r="O82">
            <v>0</v>
          </cell>
        </row>
        <row r="83">
          <cell r="A83">
            <v>0</v>
          </cell>
          <cell r="B83" t="str">
            <v>B125</v>
          </cell>
          <cell r="C83" t="str">
            <v xml:space="preserve"> 백관</v>
          </cell>
          <cell r="D83" t="str">
            <v xml:space="preserve">  125mm</v>
          </cell>
          <cell r="E83" t="str">
            <v>m</v>
          </cell>
          <cell r="F83">
            <v>603</v>
          </cell>
          <cell r="G83">
            <v>17458</v>
          </cell>
          <cell r="H83">
            <v>10527174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17458</v>
          </cell>
          <cell r="N83">
            <v>10527174</v>
          </cell>
          <cell r="O83">
            <v>0</v>
          </cell>
        </row>
        <row r="84">
          <cell r="A84">
            <v>0</v>
          </cell>
          <cell r="B84" t="str">
            <v>ST36</v>
          </cell>
          <cell r="C84" t="str">
            <v xml:space="preserve"> 강제전선관</v>
          </cell>
          <cell r="D84" t="str">
            <v xml:space="preserve"> 아연도 36C</v>
          </cell>
          <cell r="E84" t="str">
            <v>m</v>
          </cell>
          <cell r="F84">
            <v>1464</v>
          </cell>
          <cell r="G84">
            <v>3156</v>
          </cell>
          <cell r="H84">
            <v>4620384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3156</v>
          </cell>
          <cell r="N84">
            <v>4620384</v>
          </cell>
          <cell r="O84">
            <v>0</v>
          </cell>
        </row>
        <row r="85">
          <cell r="A85">
            <v>0</v>
          </cell>
          <cell r="B85" t="str">
            <v>ST104</v>
          </cell>
          <cell r="C85" t="str">
            <v xml:space="preserve"> 강제전선관</v>
          </cell>
          <cell r="D85" t="str">
            <v xml:space="preserve"> 아연도 104C</v>
          </cell>
          <cell r="E85" t="str">
            <v>m</v>
          </cell>
          <cell r="F85">
            <v>1612</v>
          </cell>
          <cell r="G85">
            <v>11788</v>
          </cell>
          <cell r="H85">
            <v>19002256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11788</v>
          </cell>
          <cell r="N85">
            <v>19002256</v>
          </cell>
          <cell r="O85">
            <v>0</v>
          </cell>
        </row>
        <row r="86">
          <cell r="A86">
            <v>0</v>
          </cell>
          <cell r="B86">
            <v>358</v>
          </cell>
          <cell r="C86" t="str">
            <v xml:space="preserve"> 케이블위험표시기</v>
          </cell>
          <cell r="D86">
            <v>0</v>
          </cell>
          <cell r="E86" t="str">
            <v>개</v>
          </cell>
          <cell r="F86">
            <v>190</v>
          </cell>
          <cell r="G86">
            <v>5500</v>
          </cell>
          <cell r="H86">
            <v>1045000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5500</v>
          </cell>
          <cell r="N86">
            <v>1045000</v>
          </cell>
          <cell r="O86">
            <v>0</v>
          </cell>
        </row>
        <row r="87">
          <cell r="A87">
            <v>0</v>
          </cell>
          <cell r="B87">
            <v>362</v>
          </cell>
          <cell r="C87" t="str">
            <v xml:space="preserve"> 전자식표지기</v>
          </cell>
          <cell r="D87" t="str">
            <v>소형(전력케이블용)</v>
          </cell>
          <cell r="E87" t="str">
            <v>개</v>
          </cell>
          <cell r="F87">
            <v>2927</v>
          </cell>
          <cell r="G87">
            <v>35000</v>
          </cell>
          <cell r="H87">
            <v>102445000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35000</v>
          </cell>
          <cell r="N87">
            <v>102445000</v>
          </cell>
          <cell r="O87">
            <v>0</v>
          </cell>
        </row>
        <row r="88">
          <cell r="A88">
            <v>0</v>
          </cell>
          <cell r="B88">
            <v>361</v>
          </cell>
          <cell r="C88" t="str">
            <v xml:space="preserve"> 전자식탐지기</v>
          </cell>
          <cell r="D88" t="str">
            <v xml:space="preserve"> 전력케이블용</v>
          </cell>
          <cell r="E88" t="str">
            <v>개</v>
          </cell>
          <cell r="F88">
            <v>3</v>
          </cell>
          <cell r="G88">
            <v>5850000</v>
          </cell>
          <cell r="H88">
            <v>17550000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5850000</v>
          </cell>
          <cell r="N88">
            <v>17550000</v>
          </cell>
          <cell r="O88">
            <v>0</v>
          </cell>
        </row>
        <row r="89">
          <cell r="A89">
            <v>0</v>
          </cell>
          <cell r="B89">
            <v>360</v>
          </cell>
          <cell r="C89" t="str">
            <v xml:space="preserve"> 케이블표지시트</v>
          </cell>
          <cell r="D89" t="str">
            <v xml:space="preserve"> 0.23x300</v>
          </cell>
          <cell r="E89" t="str">
            <v>m</v>
          </cell>
          <cell r="F89">
            <v>28745</v>
          </cell>
          <cell r="G89">
            <v>250</v>
          </cell>
          <cell r="H89">
            <v>7186250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250</v>
          </cell>
          <cell r="N89">
            <v>7186250</v>
          </cell>
          <cell r="O89">
            <v>0</v>
          </cell>
        </row>
        <row r="90">
          <cell r="A90">
            <v>0</v>
          </cell>
          <cell r="B90" t="str">
            <v>YY00</v>
          </cell>
          <cell r="C90" t="str">
            <v xml:space="preserve">압입공법 </v>
          </cell>
          <cell r="D90" t="str">
            <v>1공(기계경비)</v>
          </cell>
          <cell r="E90" t="str">
            <v>m</v>
          </cell>
          <cell r="F90">
            <v>128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0</v>
          </cell>
          <cell r="B91">
            <v>370</v>
          </cell>
          <cell r="C91" t="str">
            <v xml:space="preserve"> 터파기</v>
          </cell>
          <cell r="D91" t="str">
            <v xml:space="preserve"> 인력(0~1m)</v>
          </cell>
          <cell r="E91" t="str">
            <v>㎥</v>
          </cell>
          <cell r="F91">
            <v>10909.65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0</v>
          </cell>
          <cell r="B92">
            <v>516</v>
          </cell>
          <cell r="C92" t="str">
            <v xml:space="preserve"> 되메우기</v>
          </cell>
          <cell r="D92" t="str">
            <v xml:space="preserve"> 인력</v>
          </cell>
          <cell r="E92" t="str">
            <v>㎥</v>
          </cell>
          <cell r="F92">
            <v>10830.75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0</v>
          </cell>
          <cell r="B93">
            <v>374</v>
          </cell>
          <cell r="C93" t="str">
            <v xml:space="preserve"> 다지기</v>
          </cell>
          <cell r="D93" t="str">
            <v>인력</v>
          </cell>
          <cell r="E93" t="str">
            <v>㎥</v>
          </cell>
          <cell r="F93">
            <v>10830.75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0</v>
          </cell>
          <cell r="B94" t="str">
            <v>con1</v>
          </cell>
          <cell r="C94" t="str">
            <v xml:space="preserve"> 콘크리트깨기</v>
          </cell>
          <cell r="D94">
            <v>0</v>
          </cell>
          <cell r="E94" t="str">
            <v>㎥</v>
          </cell>
          <cell r="F94">
            <v>118.35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0</v>
          </cell>
          <cell r="B95">
            <v>1500</v>
          </cell>
          <cell r="C95" t="str">
            <v xml:space="preserve"> 콘크리트치기</v>
          </cell>
          <cell r="D95" t="str">
            <v xml:space="preserve"> 1:2:4</v>
          </cell>
          <cell r="E95" t="str">
            <v>㎥</v>
          </cell>
          <cell r="F95">
            <v>118.35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0</v>
          </cell>
          <cell r="B96">
            <v>377</v>
          </cell>
          <cell r="C96" t="str">
            <v xml:space="preserve"> 시멘트</v>
          </cell>
          <cell r="D96" t="str">
            <v xml:space="preserve"> 포틀랜드 40kg</v>
          </cell>
          <cell r="E96" t="str">
            <v>포</v>
          </cell>
          <cell r="F96">
            <v>946.8</v>
          </cell>
          <cell r="G96">
            <v>4000</v>
          </cell>
          <cell r="H96">
            <v>3787200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4000</v>
          </cell>
          <cell r="N96">
            <v>3787200</v>
          </cell>
          <cell r="O96">
            <v>0</v>
          </cell>
        </row>
        <row r="97">
          <cell r="A97">
            <v>0</v>
          </cell>
          <cell r="B97">
            <v>380</v>
          </cell>
          <cell r="C97" t="str">
            <v xml:space="preserve"> 모래</v>
          </cell>
          <cell r="D97" t="str">
            <v xml:space="preserve"> 세사</v>
          </cell>
          <cell r="E97" t="str">
            <v>㎥</v>
          </cell>
          <cell r="F97">
            <v>132.15</v>
          </cell>
          <cell r="G97">
            <v>19000</v>
          </cell>
          <cell r="H97">
            <v>2510850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19000</v>
          </cell>
          <cell r="N97">
            <v>2510850</v>
          </cell>
          <cell r="O97">
            <v>0</v>
          </cell>
        </row>
        <row r="98">
          <cell r="A98">
            <v>0</v>
          </cell>
          <cell r="B98">
            <v>376</v>
          </cell>
          <cell r="C98" t="str">
            <v xml:space="preserve"> 자갈</v>
          </cell>
          <cell r="D98" t="str">
            <v xml:space="preserve"> 25mm이하</v>
          </cell>
          <cell r="E98" t="str">
            <v>㎥</v>
          </cell>
          <cell r="F98">
            <v>106.51</v>
          </cell>
          <cell r="G98">
            <v>16000</v>
          </cell>
          <cell r="H98">
            <v>1704160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16000</v>
          </cell>
          <cell r="N98">
            <v>1704160</v>
          </cell>
          <cell r="O98">
            <v>0</v>
          </cell>
        </row>
        <row r="99">
          <cell r="A99">
            <v>0</v>
          </cell>
          <cell r="B99">
            <v>375</v>
          </cell>
          <cell r="C99" t="str">
            <v xml:space="preserve"> 잔토처리</v>
          </cell>
          <cell r="D99" t="str">
            <v xml:space="preserve"> 현장내,인력</v>
          </cell>
          <cell r="E99" t="str">
            <v>㎥</v>
          </cell>
          <cell r="F99">
            <v>78.900000000000006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 t="str">
            <v>KM01</v>
          </cell>
          <cell r="C100" t="str">
            <v>맨홀관통구멍파기</v>
          </cell>
          <cell r="D100" t="str">
            <v>벽두께 25cm</v>
          </cell>
          <cell r="E100" t="str">
            <v>개소</v>
          </cell>
          <cell r="F100">
            <v>828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0</v>
          </cell>
          <cell r="B101" t="str">
            <v>KM02</v>
          </cell>
          <cell r="C101" t="str">
            <v>관로구 도통시험</v>
          </cell>
          <cell r="D101" t="str">
            <v>150mm 이하</v>
          </cell>
          <cell r="E101" t="str">
            <v>m</v>
          </cell>
          <cell r="F101">
            <v>38617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5">
          <cell r="A105">
            <v>0</v>
          </cell>
          <cell r="B105">
            <v>61</v>
          </cell>
          <cell r="C105" t="str">
            <v>나) 노 무 비</v>
          </cell>
          <cell r="D105" t="str">
            <v>고압케이블전공</v>
          </cell>
          <cell r="E105" t="str">
            <v>인</v>
          </cell>
          <cell r="F105">
            <v>387.07</v>
          </cell>
          <cell r="G105">
            <v>0</v>
          </cell>
          <cell r="H105">
            <v>0</v>
          </cell>
          <cell r="I105">
            <v>115876</v>
          </cell>
          <cell r="J105">
            <v>44852123</v>
          </cell>
          <cell r="K105">
            <v>0</v>
          </cell>
          <cell r="L105">
            <v>0</v>
          </cell>
          <cell r="M105">
            <v>115876</v>
          </cell>
          <cell r="N105">
            <v>44852123</v>
          </cell>
          <cell r="O105">
            <v>0</v>
          </cell>
        </row>
        <row r="106">
          <cell r="A106">
            <v>0</v>
          </cell>
          <cell r="B106">
            <v>56</v>
          </cell>
          <cell r="C106">
            <v>0</v>
          </cell>
          <cell r="D106" t="str">
            <v>배 전 전 공</v>
          </cell>
          <cell r="E106" t="str">
            <v>인</v>
          </cell>
          <cell r="F106">
            <v>8632.9599999999991</v>
          </cell>
          <cell r="G106">
            <v>0</v>
          </cell>
          <cell r="H106">
            <v>0</v>
          </cell>
          <cell r="I106">
            <v>173271</v>
          </cell>
          <cell r="J106">
            <v>1495841612</v>
          </cell>
          <cell r="K106">
            <v>0</v>
          </cell>
          <cell r="L106">
            <v>0</v>
          </cell>
          <cell r="M106">
            <v>173271</v>
          </cell>
          <cell r="N106">
            <v>1495841612</v>
          </cell>
          <cell r="O106">
            <v>0</v>
          </cell>
        </row>
        <row r="107">
          <cell r="A107">
            <v>0</v>
          </cell>
          <cell r="B107">
            <v>73</v>
          </cell>
          <cell r="C107">
            <v>0</v>
          </cell>
          <cell r="D107" t="str">
            <v>특 별 인 부</v>
          </cell>
          <cell r="E107" t="str">
            <v>인</v>
          </cell>
          <cell r="F107">
            <v>260.27</v>
          </cell>
          <cell r="G107">
            <v>0</v>
          </cell>
          <cell r="H107">
            <v>0</v>
          </cell>
          <cell r="I107">
            <v>66586</v>
          </cell>
          <cell r="J107">
            <v>17330338</v>
          </cell>
          <cell r="K107">
            <v>0</v>
          </cell>
          <cell r="L107">
            <v>0</v>
          </cell>
          <cell r="M107">
            <v>66586</v>
          </cell>
          <cell r="N107">
            <v>17330338</v>
          </cell>
          <cell r="O107">
            <v>0</v>
          </cell>
        </row>
        <row r="108">
          <cell r="A108">
            <v>0</v>
          </cell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8030.79</v>
          </cell>
          <cell r="G108">
            <v>0</v>
          </cell>
          <cell r="H108">
            <v>0</v>
          </cell>
          <cell r="I108">
            <v>52565</v>
          </cell>
          <cell r="J108">
            <v>422138476</v>
          </cell>
          <cell r="K108">
            <v>0</v>
          </cell>
          <cell r="L108">
            <v>0</v>
          </cell>
          <cell r="M108">
            <v>52565</v>
          </cell>
          <cell r="N108">
            <v>422138476</v>
          </cell>
          <cell r="O108">
            <v>0</v>
          </cell>
        </row>
        <row r="109">
          <cell r="A109">
            <v>0</v>
          </cell>
          <cell r="B109">
            <v>23</v>
          </cell>
          <cell r="C109">
            <v>0</v>
          </cell>
          <cell r="D109" t="str">
            <v>콘크리트공</v>
          </cell>
          <cell r="E109" t="str">
            <v>인</v>
          </cell>
          <cell r="F109">
            <v>115.67</v>
          </cell>
          <cell r="G109">
            <v>0</v>
          </cell>
          <cell r="H109">
            <v>0</v>
          </cell>
          <cell r="I109">
            <v>90529</v>
          </cell>
          <cell r="J109">
            <v>10471489</v>
          </cell>
          <cell r="K109">
            <v>0</v>
          </cell>
          <cell r="L109">
            <v>0</v>
          </cell>
          <cell r="M109">
            <v>90529</v>
          </cell>
          <cell r="N109">
            <v>10471489</v>
          </cell>
          <cell r="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0</v>
          </cell>
          <cell r="B112">
            <v>61</v>
          </cell>
          <cell r="C112" t="str">
            <v>다) 공 구 손 료</v>
          </cell>
          <cell r="D112" t="str">
            <v>고압케이블전공</v>
          </cell>
          <cell r="E112" t="str">
            <v>인</v>
          </cell>
          <cell r="F112">
            <v>10.09</v>
          </cell>
          <cell r="G112">
            <v>0</v>
          </cell>
          <cell r="H112">
            <v>0</v>
          </cell>
          <cell r="J112">
            <v>0</v>
          </cell>
          <cell r="K112">
            <v>115876</v>
          </cell>
          <cell r="L112">
            <v>1169188</v>
          </cell>
          <cell r="M112">
            <v>115876</v>
          </cell>
          <cell r="N112">
            <v>1169188</v>
          </cell>
          <cell r="O112">
            <v>0</v>
          </cell>
        </row>
        <row r="113">
          <cell r="A113">
            <v>0</v>
          </cell>
          <cell r="B113">
            <v>56</v>
          </cell>
          <cell r="C113">
            <v>0</v>
          </cell>
          <cell r="D113" t="str">
            <v>배 전 전 공</v>
          </cell>
          <cell r="E113" t="str">
            <v>인</v>
          </cell>
          <cell r="F113">
            <v>225.2</v>
          </cell>
          <cell r="G113">
            <v>0</v>
          </cell>
          <cell r="H113">
            <v>0</v>
          </cell>
          <cell r="J113">
            <v>0</v>
          </cell>
          <cell r="K113">
            <v>173271</v>
          </cell>
          <cell r="L113">
            <v>39020629</v>
          </cell>
          <cell r="M113">
            <v>173271</v>
          </cell>
          <cell r="N113">
            <v>39020629</v>
          </cell>
          <cell r="O113">
            <v>0</v>
          </cell>
        </row>
        <row r="114">
          <cell r="A114">
            <v>0</v>
          </cell>
          <cell r="B114">
            <v>73</v>
          </cell>
          <cell r="C114">
            <v>0</v>
          </cell>
          <cell r="D114" t="str">
            <v>특 별 인 부</v>
          </cell>
          <cell r="E114" t="str">
            <v>인</v>
          </cell>
          <cell r="F114">
            <v>6.78</v>
          </cell>
          <cell r="G114">
            <v>0</v>
          </cell>
          <cell r="H114">
            <v>0</v>
          </cell>
          <cell r="J114">
            <v>0</v>
          </cell>
          <cell r="K114">
            <v>66586</v>
          </cell>
          <cell r="L114">
            <v>451453</v>
          </cell>
          <cell r="M114">
            <v>66586</v>
          </cell>
          <cell r="N114">
            <v>451453</v>
          </cell>
          <cell r="O114">
            <v>0</v>
          </cell>
        </row>
        <row r="115">
          <cell r="A115">
            <v>0</v>
          </cell>
          <cell r="B115">
            <v>74</v>
          </cell>
          <cell r="C115">
            <v>0</v>
          </cell>
          <cell r="D115" t="str">
            <v>보 통 인 부</v>
          </cell>
          <cell r="E115" t="str">
            <v>인</v>
          </cell>
          <cell r="F115">
            <v>209.49</v>
          </cell>
          <cell r="G115">
            <v>0</v>
          </cell>
          <cell r="H115">
            <v>0</v>
          </cell>
          <cell r="J115">
            <v>0</v>
          </cell>
          <cell r="K115">
            <v>52565</v>
          </cell>
          <cell r="L115">
            <v>11011841</v>
          </cell>
          <cell r="M115">
            <v>52565</v>
          </cell>
          <cell r="N115">
            <v>11011841</v>
          </cell>
          <cell r="O115">
            <v>0</v>
          </cell>
        </row>
        <row r="116">
          <cell r="A116">
            <v>0</v>
          </cell>
          <cell r="B116">
            <v>23</v>
          </cell>
          <cell r="C116">
            <v>0</v>
          </cell>
          <cell r="D116" t="str">
            <v>콘크리트공</v>
          </cell>
          <cell r="E116" t="str">
            <v>인</v>
          </cell>
          <cell r="F116">
            <v>3.01</v>
          </cell>
          <cell r="G116">
            <v>0</v>
          </cell>
          <cell r="H116">
            <v>0</v>
          </cell>
          <cell r="J116">
            <v>0</v>
          </cell>
          <cell r="K116">
            <v>90529</v>
          </cell>
          <cell r="L116">
            <v>272492</v>
          </cell>
          <cell r="M116">
            <v>90529</v>
          </cell>
          <cell r="N116">
            <v>272492</v>
          </cell>
          <cell r="O116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4S</v>
          </cell>
          <cell r="C119" t="str">
            <v>합     계</v>
          </cell>
          <cell r="H119">
            <v>281254050</v>
          </cell>
          <cell r="J119">
            <v>1990634038</v>
          </cell>
          <cell r="L119">
            <v>51925603</v>
          </cell>
          <cell r="N119">
            <v>2323813691</v>
          </cell>
        </row>
        <row r="121">
          <cell r="C121" t="str">
            <v xml:space="preserve">  라) 기 계 경 비</v>
          </cell>
        </row>
        <row r="122">
          <cell r="A122">
            <v>0</v>
          </cell>
          <cell r="B122" t="str">
            <v>YY00</v>
          </cell>
          <cell r="C122" t="str">
            <v xml:space="preserve">압입공법 </v>
          </cell>
          <cell r="D122" t="str">
            <v>1공(기계경비)</v>
          </cell>
          <cell r="E122" t="str">
            <v>m</v>
          </cell>
          <cell r="F122">
            <v>128</v>
          </cell>
          <cell r="G122">
            <v>190000</v>
          </cell>
          <cell r="H122">
            <v>24320000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190000</v>
          </cell>
          <cell r="N122">
            <v>24320000</v>
          </cell>
          <cell r="O122">
            <v>0</v>
          </cell>
        </row>
        <row r="124">
          <cell r="A124">
            <v>5</v>
          </cell>
          <cell r="B124" t="str">
            <v>5. 관로 신설 (터널)</v>
          </cell>
          <cell r="C124" t="str">
            <v>5. 관로 신설 (터널)</v>
          </cell>
          <cell r="D124" t="str">
            <v>각 종 (터널구간)</v>
          </cell>
          <cell r="E124" t="str">
            <v>식</v>
          </cell>
          <cell r="F124">
            <v>1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</row>
        <row r="125">
          <cell r="A125">
            <v>0</v>
          </cell>
          <cell r="B125" t="e">
            <v>#N/A</v>
          </cell>
          <cell r="C125" t="str">
            <v>가) 재 료 비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0</v>
          </cell>
          <cell r="B126" t="str">
            <v>PVC36</v>
          </cell>
          <cell r="C126" t="str">
            <v>HI-PVC전선관</v>
          </cell>
          <cell r="D126" t="str">
            <v xml:space="preserve"> HI 36C</v>
          </cell>
          <cell r="E126" t="str">
            <v>개</v>
          </cell>
          <cell r="F126">
            <v>369</v>
          </cell>
          <cell r="G126">
            <v>947</v>
          </cell>
          <cell r="H126">
            <v>349443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947</v>
          </cell>
          <cell r="N126">
            <v>349443</v>
          </cell>
          <cell r="O126">
            <v>0</v>
          </cell>
        </row>
        <row r="127">
          <cell r="A127">
            <v>0</v>
          </cell>
          <cell r="B127" t="str">
            <v>B50</v>
          </cell>
          <cell r="C127" t="str">
            <v xml:space="preserve"> 백관</v>
          </cell>
          <cell r="D127" t="str">
            <v xml:space="preserve">  50mm</v>
          </cell>
          <cell r="E127" t="str">
            <v>m</v>
          </cell>
          <cell r="F127">
            <v>369</v>
          </cell>
          <cell r="G127">
            <v>5535</v>
          </cell>
          <cell r="H127">
            <v>2042415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5535</v>
          </cell>
          <cell r="N127">
            <v>2042415</v>
          </cell>
          <cell r="O127">
            <v>0</v>
          </cell>
        </row>
        <row r="128">
          <cell r="A128">
            <v>0</v>
          </cell>
          <cell r="B128">
            <v>466</v>
          </cell>
          <cell r="C128" t="str">
            <v xml:space="preserve"> CABLE TRAY</v>
          </cell>
          <cell r="D128" t="str">
            <v xml:space="preserve"> W:200xH:100 (STEEL)</v>
          </cell>
          <cell r="E128" t="str">
            <v>M</v>
          </cell>
          <cell r="F128">
            <v>17483</v>
          </cell>
          <cell r="G128">
            <v>10320</v>
          </cell>
          <cell r="H128">
            <v>180424560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10320</v>
          </cell>
          <cell r="N128">
            <v>180424560</v>
          </cell>
          <cell r="O128">
            <v>0</v>
          </cell>
        </row>
        <row r="129">
          <cell r="A129">
            <v>0</v>
          </cell>
          <cell r="B129">
            <v>467</v>
          </cell>
          <cell r="C129" t="str">
            <v xml:space="preserve"> TRAY 지지대</v>
          </cell>
          <cell r="D129" t="str">
            <v xml:space="preserve"> L:210</v>
          </cell>
          <cell r="E129" t="str">
            <v>개소</v>
          </cell>
          <cell r="F129">
            <v>11655</v>
          </cell>
          <cell r="G129">
            <v>7780</v>
          </cell>
          <cell r="H129">
            <v>90675900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7780</v>
          </cell>
          <cell r="N129">
            <v>90675900</v>
          </cell>
          <cell r="O129">
            <v>0</v>
          </cell>
        </row>
        <row r="130">
          <cell r="A130">
            <v>0</v>
          </cell>
          <cell r="B130">
            <v>468</v>
          </cell>
          <cell r="C130" t="str">
            <v xml:space="preserve"> JOINT CONNECTOR</v>
          </cell>
          <cell r="D130" t="str">
            <v xml:space="preserve"> H:100</v>
          </cell>
          <cell r="E130" t="str">
            <v>개</v>
          </cell>
          <cell r="F130">
            <v>11655</v>
          </cell>
          <cell r="G130">
            <v>1100</v>
          </cell>
          <cell r="H130">
            <v>12820500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1100</v>
          </cell>
          <cell r="N130">
            <v>12820500</v>
          </cell>
          <cell r="O130">
            <v>0</v>
          </cell>
        </row>
        <row r="131">
          <cell r="A131">
            <v>0</v>
          </cell>
          <cell r="B131">
            <v>469</v>
          </cell>
          <cell r="C131" t="str">
            <v xml:space="preserve"> H/D CLAMP</v>
          </cell>
          <cell r="D131" t="str">
            <v>3/8"</v>
          </cell>
          <cell r="E131" t="str">
            <v>개</v>
          </cell>
          <cell r="F131">
            <v>23310</v>
          </cell>
          <cell r="G131">
            <v>300</v>
          </cell>
          <cell r="H131">
            <v>6993000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300</v>
          </cell>
          <cell r="N131">
            <v>6993000</v>
          </cell>
          <cell r="O131">
            <v>0</v>
          </cell>
        </row>
        <row r="132">
          <cell r="A132">
            <v>0</v>
          </cell>
          <cell r="B132">
            <v>470</v>
          </cell>
          <cell r="C132" t="str">
            <v xml:space="preserve"> G/B JUMPER</v>
          </cell>
          <cell r="D132" t="str">
            <v xml:space="preserve"> 38㎟</v>
          </cell>
          <cell r="E132" t="str">
            <v>개</v>
          </cell>
          <cell r="F132">
            <v>11655</v>
          </cell>
          <cell r="G132">
            <v>1950</v>
          </cell>
          <cell r="H132">
            <v>22727250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1950</v>
          </cell>
          <cell r="N132">
            <v>22727250</v>
          </cell>
          <cell r="O132">
            <v>0</v>
          </cell>
        </row>
        <row r="133">
          <cell r="A133">
            <v>0</v>
          </cell>
          <cell r="B133">
            <v>471</v>
          </cell>
          <cell r="C133" t="str">
            <v xml:space="preserve"> SHANK B/N</v>
          </cell>
          <cell r="D133" t="str">
            <v xml:space="preserve"> 3/8"</v>
          </cell>
          <cell r="E133" t="str">
            <v>개</v>
          </cell>
          <cell r="F133">
            <v>93240</v>
          </cell>
          <cell r="G133">
            <v>100</v>
          </cell>
          <cell r="H133">
            <v>9324000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100</v>
          </cell>
          <cell r="N133">
            <v>9324000</v>
          </cell>
          <cell r="O133">
            <v>0</v>
          </cell>
        </row>
        <row r="134">
          <cell r="A134">
            <v>0</v>
          </cell>
          <cell r="B134">
            <v>424</v>
          </cell>
          <cell r="C134" t="str">
            <v xml:space="preserve"> 셋트앵커(1/2")</v>
          </cell>
          <cell r="D134" t="str">
            <v xml:space="preserve"> M12 L100</v>
          </cell>
          <cell r="E134" t="str">
            <v>개</v>
          </cell>
          <cell r="F134">
            <v>23310</v>
          </cell>
          <cell r="G134">
            <v>830</v>
          </cell>
          <cell r="H134">
            <v>19347300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830</v>
          </cell>
          <cell r="N134">
            <v>19347300</v>
          </cell>
          <cell r="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0</v>
          </cell>
          <cell r="B137">
            <v>56</v>
          </cell>
          <cell r="C137" t="str">
            <v>나) 노 무 비</v>
          </cell>
          <cell r="D137" t="str">
            <v>배 전 전 공</v>
          </cell>
          <cell r="E137" t="str">
            <v>인</v>
          </cell>
          <cell r="F137">
            <v>56.78</v>
          </cell>
          <cell r="G137">
            <v>0</v>
          </cell>
          <cell r="H137">
            <v>0</v>
          </cell>
          <cell r="I137">
            <v>173271</v>
          </cell>
          <cell r="J137">
            <v>9838327</v>
          </cell>
          <cell r="K137">
            <v>0</v>
          </cell>
          <cell r="L137">
            <v>0</v>
          </cell>
          <cell r="M137">
            <v>173271</v>
          </cell>
          <cell r="N137">
            <v>9838327</v>
          </cell>
          <cell r="O137">
            <v>0</v>
          </cell>
        </row>
        <row r="138">
          <cell r="A138">
            <v>0</v>
          </cell>
          <cell r="B138">
            <v>59</v>
          </cell>
          <cell r="C138">
            <v>0</v>
          </cell>
          <cell r="D138" t="str">
            <v>내 선 전 공</v>
          </cell>
          <cell r="E138" t="str">
            <v>인</v>
          </cell>
          <cell r="F138">
            <v>7581.69</v>
          </cell>
          <cell r="G138">
            <v>0</v>
          </cell>
          <cell r="H138">
            <v>0</v>
          </cell>
          <cell r="I138">
            <v>81127</v>
          </cell>
          <cell r="J138">
            <v>615079764</v>
          </cell>
          <cell r="K138">
            <v>0</v>
          </cell>
          <cell r="L138">
            <v>0</v>
          </cell>
          <cell r="M138">
            <v>81127</v>
          </cell>
          <cell r="N138">
            <v>615079764</v>
          </cell>
          <cell r="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0</v>
          </cell>
          <cell r="B143">
            <v>56</v>
          </cell>
          <cell r="C143" t="str">
            <v>다) 공 구 손 료</v>
          </cell>
          <cell r="D143" t="str">
            <v>배 전 전 공</v>
          </cell>
          <cell r="E143" t="str">
            <v>인</v>
          </cell>
          <cell r="F143">
            <v>1.31</v>
          </cell>
          <cell r="G143">
            <v>0</v>
          </cell>
          <cell r="H143">
            <v>0</v>
          </cell>
          <cell r="J143">
            <v>0</v>
          </cell>
          <cell r="K143">
            <v>173271</v>
          </cell>
          <cell r="L143">
            <v>226985</v>
          </cell>
          <cell r="M143">
            <v>173271</v>
          </cell>
          <cell r="N143">
            <v>226985</v>
          </cell>
          <cell r="O143">
            <v>0</v>
          </cell>
        </row>
        <row r="144">
          <cell r="A144">
            <v>0</v>
          </cell>
          <cell r="B144">
            <v>59</v>
          </cell>
          <cell r="C144">
            <v>0</v>
          </cell>
          <cell r="D144" t="str">
            <v>내 선 전 공</v>
          </cell>
          <cell r="E144" t="str">
            <v>인</v>
          </cell>
          <cell r="F144">
            <v>174.96</v>
          </cell>
          <cell r="G144">
            <v>0</v>
          </cell>
          <cell r="H144">
            <v>0</v>
          </cell>
          <cell r="J144">
            <v>0</v>
          </cell>
          <cell r="K144">
            <v>81127</v>
          </cell>
          <cell r="L144">
            <v>14193979</v>
          </cell>
          <cell r="M144">
            <v>81127</v>
          </cell>
          <cell r="N144">
            <v>14193979</v>
          </cell>
          <cell r="O144">
            <v>0</v>
          </cell>
        </row>
        <row r="147">
          <cell r="A147" t="str">
            <v>5S</v>
          </cell>
          <cell r="C147" t="str">
            <v>합     계</v>
          </cell>
          <cell r="H147">
            <v>344704368</v>
          </cell>
          <cell r="J147">
            <v>624918091</v>
          </cell>
          <cell r="L147">
            <v>14420964</v>
          </cell>
          <cell r="N147">
            <v>984043423</v>
          </cell>
        </row>
        <row r="148">
          <cell r="A148">
            <v>6</v>
          </cell>
          <cell r="B148" t="str">
            <v>6. 관로 신설 (교량)</v>
          </cell>
          <cell r="C148" t="str">
            <v>6. 관로 신설 (교량)</v>
          </cell>
          <cell r="D148" t="str">
            <v>각 종 (교량구간)</v>
          </cell>
          <cell r="E148" t="str">
            <v>식</v>
          </cell>
          <cell r="F148">
            <v>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</v>
          </cell>
        </row>
        <row r="149">
          <cell r="A149">
            <v>0</v>
          </cell>
          <cell r="B149" t="e">
            <v>#N/A</v>
          </cell>
          <cell r="C149" t="str">
            <v>가) 재 료 비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0</v>
          </cell>
          <cell r="B150" t="str">
            <v>PVC36</v>
          </cell>
          <cell r="C150" t="str">
            <v>HI-PVC전선관</v>
          </cell>
          <cell r="D150" t="str">
            <v xml:space="preserve"> HI 36C</v>
          </cell>
          <cell r="E150" t="str">
            <v>개</v>
          </cell>
          <cell r="F150">
            <v>180</v>
          </cell>
          <cell r="G150">
            <v>947</v>
          </cell>
          <cell r="H150">
            <v>170460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947</v>
          </cell>
          <cell r="N150">
            <v>170460</v>
          </cell>
          <cell r="O150">
            <v>0</v>
          </cell>
        </row>
        <row r="151">
          <cell r="A151">
            <v>0</v>
          </cell>
          <cell r="B151" t="str">
            <v>B50</v>
          </cell>
          <cell r="C151" t="str">
            <v xml:space="preserve"> 백관</v>
          </cell>
          <cell r="D151" t="str">
            <v xml:space="preserve">  50mm</v>
          </cell>
          <cell r="E151" t="str">
            <v>m</v>
          </cell>
          <cell r="F151">
            <v>180</v>
          </cell>
          <cell r="G151">
            <v>5535</v>
          </cell>
          <cell r="H151">
            <v>996300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5535</v>
          </cell>
          <cell r="N151">
            <v>996300</v>
          </cell>
          <cell r="O151">
            <v>0</v>
          </cell>
        </row>
        <row r="152">
          <cell r="A152">
            <v>0</v>
          </cell>
          <cell r="B152" t="str">
            <v>ST36</v>
          </cell>
          <cell r="C152" t="str">
            <v xml:space="preserve"> 강제전선관</v>
          </cell>
          <cell r="D152" t="str">
            <v xml:space="preserve"> 아연도 36C</v>
          </cell>
          <cell r="E152" t="str">
            <v>m</v>
          </cell>
          <cell r="F152">
            <v>9808</v>
          </cell>
          <cell r="G152">
            <v>3156</v>
          </cell>
          <cell r="H152">
            <v>30954048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3156</v>
          </cell>
          <cell r="N152">
            <v>30954048</v>
          </cell>
          <cell r="O152">
            <v>0</v>
          </cell>
        </row>
        <row r="153">
          <cell r="A153">
            <v>0</v>
          </cell>
          <cell r="B153" t="str">
            <v>ST104</v>
          </cell>
          <cell r="C153" t="str">
            <v xml:space="preserve"> 강제전선관</v>
          </cell>
          <cell r="D153" t="str">
            <v xml:space="preserve"> 아연도 104C</v>
          </cell>
          <cell r="E153" t="str">
            <v>m</v>
          </cell>
          <cell r="F153">
            <v>17670</v>
          </cell>
          <cell r="G153">
            <v>11788</v>
          </cell>
          <cell r="H153">
            <v>208293960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11788</v>
          </cell>
          <cell r="N153">
            <v>208293960</v>
          </cell>
          <cell r="O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0</v>
          </cell>
          <cell r="B160">
            <v>56</v>
          </cell>
          <cell r="C160" t="str">
            <v>나) 노 무 비</v>
          </cell>
          <cell r="D160" t="str">
            <v>배 전 전 공</v>
          </cell>
          <cell r="E160" t="str">
            <v>인</v>
          </cell>
          <cell r="F160">
            <v>4725.53</v>
          </cell>
          <cell r="G160">
            <v>0</v>
          </cell>
          <cell r="H160">
            <v>0</v>
          </cell>
          <cell r="I160">
            <v>173271</v>
          </cell>
          <cell r="J160">
            <v>818797308</v>
          </cell>
          <cell r="K160">
            <v>0</v>
          </cell>
          <cell r="L160">
            <v>0</v>
          </cell>
          <cell r="M160">
            <v>173271</v>
          </cell>
          <cell r="N160">
            <v>818797308</v>
          </cell>
          <cell r="O160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0</v>
          </cell>
          <cell r="B166">
            <v>56</v>
          </cell>
          <cell r="C166" t="str">
            <v>다) 공 구 손 료</v>
          </cell>
          <cell r="D166" t="str">
            <v>배 전 전 공</v>
          </cell>
          <cell r="E166" t="str">
            <v>인</v>
          </cell>
          <cell r="F166">
            <v>109.05</v>
          </cell>
          <cell r="G166">
            <v>0</v>
          </cell>
          <cell r="H166">
            <v>0</v>
          </cell>
          <cell r="J166">
            <v>0</v>
          </cell>
          <cell r="K166">
            <v>173271</v>
          </cell>
          <cell r="L166">
            <v>18895202</v>
          </cell>
          <cell r="M166">
            <v>173271</v>
          </cell>
          <cell r="N166">
            <v>18895202</v>
          </cell>
          <cell r="O166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6S</v>
          </cell>
          <cell r="C171" t="str">
            <v>합     계</v>
          </cell>
          <cell r="H171">
            <v>240414768</v>
          </cell>
          <cell r="J171">
            <v>818797308</v>
          </cell>
          <cell r="L171">
            <v>18895202</v>
          </cell>
          <cell r="N171">
            <v>1078107278</v>
          </cell>
        </row>
        <row r="172">
          <cell r="A172">
            <v>7</v>
          </cell>
          <cell r="B172" t="str">
            <v>7. 맨홀 신설</v>
          </cell>
          <cell r="C172" t="str">
            <v>7. 맨홀 신설</v>
          </cell>
          <cell r="D172" t="str">
            <v>"A"TYPE</v>
          </cell>
          <cell r="E172" t="str">
            <v>개소</v>
          </cell>
          <cell r="F172">
            <v>1</v>
          </cell>
          <cell r="G172">
            <v>0</v>
          </cell>
          <cell r="H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7</v>
          </cell>
        </row>
        <row r="173">
          <cell r="A173">
            <v>0</v>
          </cell>
          <cell r="B173" t="e">
            <v>#N/A</v>
          </cell>
          <cell r="C173" t="str">
            <v>가) 재 료 비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0</v>
          </cell>
          <cell r="B174">
            <v>285</v>
          </cell>
          <cell r="C174" t="str">
            <v xml:space="preserve"> "A"TYPE 맨홀</v>
          </cell>
          <cell r="D174" t="str">
            <v xml:space="preserve"> 1400x1200x1200</v>
          </cell>
          <cell r="E174" t="str">
            <v>개소</v>
          </cell>
          <cell r="F174">
            <v>1</v>
          </cell>
          <cell r="G174">
            <v>346000</v>
          </cell>
          <cell r="H174">
            <v>346000</v>
          </cell>
          <cell r="J174">
            <v>0</v>
          </cell>
          <cell r="K174">
            <v>0</v>
          </cell>
          <cell r="L174">
            <v>0</v>
          </cell>
          <cell r="M174">
            <v>346000</v>
          </cell>
          <cell r="N174">
            <v>346000</v>
          </cell>
          <cell r="O174">
            <v>0</v>
          </cell>
        </row>
        <row r="175">
          <cell r="A175">
            <v>0</v>
          </cell>
          <cell r="B175">
            <v>288</v>
          </cell>
          <cell r="C175" t="str">
            <v xml:space="preserve"> 맨홀 뚜껑</v>
          </cell>
          <cell r="D175" t="str">
            <v>1120x620 KS</v>
          </cell>
          <cell r="E175" t="str">
            <v>조</v>
          </cell>
          <cell r="F175">
            <v>1</v>
          </cell>
          <cell r="G175">
            <v>255000</v>
          </cell>
          <cell r="H175">
            <v>255000</v>
          </cell>
          <cell r="J175">
            <v>0</v>
          </cell>
          <cell r="K175">
            <v>0</v>
          </cell>
          <cell r="L175">
            <v>0</v>
          </cell>
          <cell r="M175">
            <v>255000</v>
          </cell>
          <cell r="N175">
            <v>255000</v>
          </cell>
          <cell r="O175">
            <v>0</v>
          </cell>
        </row>
        <row r="176">
          <cell r="A176">
            <v>0</v>
          </cell>
          <cell r="B176">
            <v>318</v>
          </cell>
          <cell r="C176" t="str">
            <v xml:space="preserve"> 관로구방수장치</v>
          </cell>
          <cell r="D176" t="str">
            <v xml:space="preserve"> Φ50이하</v>
          </cell>
          <cell r="E176" t="str">
            <v>조</v>
          </cell>
          <cell r="F176">
            <v>2</v>
          </cell>
          <cell r="G176">
            <v>6760</v>
          </cell>
          <cell r="H176">
            <v>13520</v>
          </cell>
          <cell r="J176">
            <v>0</v>
          </cell>
          <cell r="K176">
            <v>0</v>
          </cell>
          <cell r="L176">
            <v>0</v>
          </cell>
          <cell r="M176">
            <v>6760</v>
          </cell>
          <cell r="N176">
            <v>13520</v>
          </cell>
          <cell r="O176">
            <v>0</v>
          </cell>
        </row>
        <row r="177">
          <cell r="A177">
            <v>0</v>
          </cell>
          <cell r="B177">
            <v>316</v>
          </cell>
          <cell r="C177" t="str">
            <v xml:space="preserve"> 관로구방수장치</v>
          </cell>
          <cell r="D177" t="str">
            <v xml:space="preserve"> Φ100이하</v>
          </cell>
          <cell r="E177" t="str">
            <v>조</v>
          </cell>
          <cell r="F177">
            <v>4</v>
          </cell>
          <cell r="G177">
            <v>10760</v>
          </cell>
          <cell r="H177">
            <v>43040</v>
          </cell>
          <cell r="J177">
            <v>0</v>
          </cell>
          <cell r="K177">
            <v>0</v>
          </cell>
          <cell r="L177">
            <v>0</v>
          </cell>
          <cell r="M177">
            <v>10760</v>
          </cell>
          <cell r="N177">
            <v>43040</v>
          </cell>
          <cell r="O177">
            <v>0</v>
          </cell>
        </row>
        <row r="178">
          <cell r="A178">
            <v>0</v>
          </cell>
          <cell r="B178">
            <v>370</v>
          </cell>
          <cell r="C178" t="str">
            <v xml:space="preserve"> 터파기</v>
          </cell>
          <cell r="D178" t="str">
            <v xml:space="preserve"> 인력(0~1m)</v>
          </cell>
          <cell r="E178" t="str">
            <v>㎥</v>
          </cell>
          <cell r="F178">
            <v>5.4</v>
          </cell>
          <cell r="G178">
            <v>0</v>
          </cell>
          <cell r="H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0</v>
          </cell>
          <cell r="B179">
            <v>372</v>
          </cell>
          <cell r="C179" t="str">
            <v xml:space="preserve"> 터파기</v>
          </cell>
          <cell r="D179" t="str">
            <v xml:space="preserve"> 인력(1~2m)</v>
          </cell>
          <cell r="E179" t="str">
            <v>㎥</v>
          </cell>
          <cell r="F179">
            <v>1.03</v>
          </cell>
          <cell r="G179">
            <v>0</v>
          </cell>
          <cell r="H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0</v>
          </cell>
          <cell r="B180">
            <v>516</v>
          </cell>
          <cell r="C180" t="str">
            <v xml:space="preserve"> 되메우기</v>
          </cell>
          <cell r="D180" t="str">
            <v xml:space="preserve"> 인력</v>
          </cell>
          <cell r="E180" t="str">
            <v>㎥</v>
          </cell>
          <cell r="F180">
            <v>4.76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0</v>
          </cell>
          <cell r="B181">
            <v>375</v>
          </cell>
          <cell r="C181" t="str">
            <v xml:space="preserve"> 잔토처리</v>
          </cell>
          <cell r="D181" t="str">
            <v xml:space="preserve"> 현장내,인력</v>
          </cell>
          <cell r="E181" t="str">
            <v>㎥</v>
          </cell>
          <cell r="F181">
            <v>2.56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0</v>
          </cell>
          <cell r="B182">
            <v>379</v>
          </cell>
          <cell r="C182" t="str">
            <v xml:space="preserve"> 막돌</v>
          </cell>
          <cell r="D182" t="str">
            <v xml:space="preserve"> 250mm이하</v>
          </cell>
          <cell r="E182" t="str">
            <v>㎥</v>
          </cell>
          <cell r="F182">
            <v>0.72</v>
          </cell>
          <cell r="G182">
            <v>12000</v>
          </cell>
          <cell r="H182">
            <v>8640</v>
          </cell>
          <cell r="J182">
            <v>0</v>
          </cell>
          <cell r="K182">
            <v>0</v>
          </cell>
          <cell r="L182">
            <v>0</v>
          </cell>
          <cell r="M182">
            <v>12000</v>
          </cell>
          <cell r="N182">
            <v>8640</v>
          </cell>
          <cell r="O182">
            <v>0</v>
          </cell>
        </row>
        <row r="183">
          <cell r="A183">
            <v>0</v>
          </cell>
          <cell r="B183">
            <v>374</v>
          </cell>
          <cell r="C183" t="str">
            <v xml:space="preserve"> 다지기</v>
          </cell>
          <cell r="D183" t="str">
            <v>인력</v>
          </cell>
          <cell r="E183" t="str">
            <v>㎥</v>
          </cell>
          <cell r="F183">
            <v>4.76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0</v>
          </cell>
          <cell r="B185">
            <v>21</v>
          </cell>
          <cell r="C185" t="str">
            <v>나) 노 무 비</v>
          </cell>
          <cell r="D185" t="str">
            <v>줄  눈  공</v>
          </cell>
          <cell r="E185" t="str">
            <v>인</v>
          </cell>
          <cell r="F185">
            <v>0.04</v>
          </cell>
          <cell r="G185">
            <v>0</v>
          </cell>
          <cell r="H185">
            <v>0</v>
          </cell>
          <cell r="I185">
            <v>77812</v>
          </cell>
          <cell r="J185">
            <v>3112</v>
          </cell>
          <cell r="K185">
            <v>0</v>
          </cell>
          <cell r="L185">
            <v>0</v>
          </cell>
          <cell r="M185">
            <v>77812</v>
          </cell>
          <cell r="N185">
            <v>3112</v>
          </cell>
          <cell r="O185">
            <v>0</v>
          </cell>
        </row>
        <row r="186">
          <cell r="A186">
            <v>0</v>
          </cell>
          <cell r="B186">
            <v>73</v>
          </cell>
          <cell r="C186">
            <v>0</v>
          </cell>
          <cell r="D186" t="str">
            <v>특 별 인 부</v>
          </cell>
          <cell r="E186" t="str">
            <v>인</v>
          </cell>
          <cell r="F186">
            <v>0.1</v>
          </cell>
          <cell r="G186">
            <v>0</v>
          </cell>
          <cell r="H186">
            <v>0</v>
          </cell>
          <cell r="I186">
            <v>66586</v>
          </cell>
          <cell r="J186">
            <v>6658</v>
          </cell>
          <cell r="K186">
            <v>0</v>
          </cell>
          <cell r="L186">
            <v>0</v>
          </cell>
          <cell r="M186">
            <v>66586</v>
          </cell>
          <cell r="N186">
            <v>6658</v>
          </cell>
          <cell r="O186">
            <v>0</v>
          </cell>
        </row>
        <row r="187">
          <cell r="A187">
            <v>0</v>
          </cell>
          <cell r="B187">
            <v>61</v>
          </cell>
          <cell r="C187">
            <v>0</v>
          </cell>
          <cell r="D187" t="str">
            <v>고압케이블전공</v>
          </cell>
          <cell r="E187" t="str">
            <v>인</v>
          </cell>
          <cell r="F187">
            <v>1.45</v>
          </cell>
          <cell r="G187">
            <v>0</v>
          </cell>
          <cell r="H187">
            <v>0</v>
          </cell>
          <cell r="I187">
            <v>115876</v>
          </cell>
          <cell r="J187">
            <v>168020</v>
          </cell>
          <cell r="K187">
            <v>0</v>
          </cell>
          <cell r="L187">
            <v>0</v>
          </cell>
          <cell r="M187">
            <v>115876</v>
          </cell>
          <cell r="N187">
            <v>168020</v>
          </cell>
          <cell r="O187">
            <v>0</v>
          </cell>
        </row>
        <row r="188">
          <cell r="A188">
            <v>0</v>
          </cell>
          <cell r="B188">
            <v>74</v>
          </cell>
          <cell r="C188">
            <v>0</v>
          </cell>
          <cell r="D188" t="str">
            <v>보 통 인 부</v>
          </cell>
          <cell r="E188" t="str">
            <v>인</v>
          </cell>
          <cell r="F188">
            <v>6.36</v>
          </cell>
          <cell r="G188">
            <v>0</v>
          </cell>
          <cell r="H188">
            <v>0</v>
          </cell>
          <cell r="I188">
            <v>52565</v>
          </cell>
          <cell r="J188">
            <v>334313</v>
          </cell>
          <cell r="K188">
            <v>0</v>
          </cell>
          <cell r="L188">
            <v>0</v>
          </cell>
          <cell r="M188">
            <v>52565</v>
          </cell>
          <cell r="N188">
            <v>334313</v>
          </cell>
          <cell r="O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21</v>
          </cell>
          <cell r="C190" t="str">
            <v>다) 공 구 손 료</v>
          </cell>
          <cell r="D190" t="str">
            <v>줄  눈  공</v>
          </cell>
          <cell r="E190" t="str">
            <v>인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77812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0</v>
          </cell>
          <cell r="B191">
            <v>73</v>
          </cell>
          <cell r="C191">
            <v>0</v>
          </cell>
          <cell r="D191" t="str">
            <v>특 별 인 부</v>
          </cell>
          <cell r="E191" t="str">
            <v>인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66586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>
            <v>61</v>
          </cell>
          <cell r="C192">
            <v>0</v>
          </cell>
          <cell r="D192" t="str">
            <v>고압케이블전공</v>
          </cell>
          <cell r="E192" t="str">
            <v>인</v>
          </cell>
          <cell r="F192">
            <v>0.03</v>
          </cell>
          <cell r="G192">
            <v>0</v>
          </cell>
          <cell r="H192">
            <v>0</v>
          </cell>
          <cell r="J192">
            <v>0</v>
          </cell>
          <cell r="K192">
            <v>115876</v>
          </cell>
          <cell r="L192">
            <v>3476</v>
          </cell>
          <cell r="M192">
            <v>115876</v>
          </cell>
          <cell r="N192">
            <v>3476</v>
          </cell>
          <cell r="O192">
            <v>0</v>
          </cell>
        </row>
        <row r="193">
          <cell r="A193">
            <v>0</v>
          </cell>
          <cell r="B193">
            <v>74</v>
          </cell>
          <cell r="C193">
            <v>0</v>
          </cell>
          <cell r="D193" t="str">
            <v>보 통 인 부</v>
          </cell>
          <cell r="E193" t="str">
            <v>인</v>
          </cell>
          <cell r="F193">
            <v>0.06</v>
          </cell>
          <cell r="G193">
            <v>0</v>
          </cell>
          <cell r="H193">
            <v>0</v>
          </cell>
          <cell r="J193">
            <v>0</v>
          </cell>
          <cell r="K193">
            <v>52565</v>
          </cell>
          <cell r="L193">
            <v>3153</v>
          </cell>
          <cell r="M193">
            <v>52565</v>
          </cell>
          <cell r="N193">
            <v>3153</v>
          </cell>
          <cell r="O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 t="str">
            <v>7S</v>
          </cell>
          <cell r="C195" t="str">
            <v>합     계</v>
          </cell>
          <cell r="H195">
            <v>666200</v>
          </cell>
          <cell r="J195">
            <v>512103</v>
          </cell>
          <cell r="L195">
            <v>6629</v>
          </cell>
          <cell r="N195">
            <v>1184932</v>
          </cell>
        </row>
        <row r="196">
          <cell r="A196">
            <v>8</v>
          </cell>
          <cell r="B196" t="str">
            <v>8. 맨홀 신설</v>
          </cell>
          <cell r="C196" t="str">
            <v>8. 맨홀 신설</v>
          </cell>
          <cell r="D196" t="str">
            <v>"B"TYPE</v>
          </cell>
          <cell r="E196" t="str">
            <v>개소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57</v>
          </cell>
        </row>
        <row r="197">
          <cell r="A197">
            <v>0</v>
          </cell>
          <cell r="B197" t="e">
            <v>#N/A</v>
          </cell>
          <cell r="C197" t="str">
            <v>가) 재 료 비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0</v>
          </cell>
          <cell r="B198">
            <v>286</v>
          </cell>
          <cell r="C198" t="str">
            <v xml:space="preserve"> "B"TYPE 맨홀</v>
          </cell>
          <cell r="D198" t="str">
            <v xml:space="preserve"> 1400x1200x1800</v>
          </cell>
          <cell r="E198" t="str">
            <v>개소</v>
          </cell>
          <cell r="F198">
            <v>1</v>
          </cell>
          <cell r="G198">
            <v>450000</v>
          </cell>
          <cell r="H198">
            <v>450000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450000</v>
          </cell>
          <cell r="N198">
            <v>450000</v>
          </cell>
          <cell r="O198">
            <v>0</v>
          </cell>
        </row>
        <row r="199">
          <cell r="A199">
            <v>0</v>
          </cell>
          <cell r="B199">
            <v>288</v>
          </cell>
          <cell r="C199" t="str">
            <v xml:space="preserve"> 맨홀 뚜껑</v>
          </cell>
          <cell r="D199" t="str">
            <v>1120x620 KS</v>
          </cell>
          <cell r="E199" t="str">
            <v>조</v>
          </cell>
          <cell r="F199">
            <v>1</v>
          </cell>
          <cell r="G199">
            <v>255000</v>
          </cell>
          <cell r="H199">
            <v>255000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255000</v>
          </cell>
          <cell r="N199">
            <v>255000</v>
          </cell>
          <cell r="O199">
            <v>0</v>
          </cell>
        </row>
        <row r="200">
          <cell r="A200">
            <v>0</v>
          </cell>
          <cell r="B200">
            <v>318</v>
          </cell>
          <cell r="C200" t="str">
            <v xml:space="preserve"> 관로구방수장치</v>
          </cell>
          <cell r="D200" t="str">
            <v xml:space="preserve"> Φ50이하</v>
          </cell>
          <cell r="E200" t="str">
            <v>조</v>
          </cell>
          <cell r="F200">
            <v>2</v>
          </cell>
          <cell r="G200">
            <v>6760</v>
          </cell>
          <cell r="H200">
            <v>13520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6760</v>
          </cell>
          <cell r="N200">
            <v>13520</v>
          </cell>
          <cell r="O200">
            <v>0</v>
          </cell>
        </row>
        <row r="201">
          <cell r="A201">
            <v>0</v>
          </cell>
          <cell r="B201">
            <v>316</v>
          </cell>
          <cell r="C201" t="str">
            <v xml:space="preserve"> 관로구방수장치</v>
          </cell>
          <cell r="D201" t="str">
            <v xml:space="preserve"> Φ100이하</v>
          </cell>
          <cell r="E201" t="str">
            <v>조</v>
          </cell>
          <cell r="F201">
            <v>4</v>
          </cell>
          <cell r="G201">
            <v>10760</v>
          </cell>
          <cell r="H201">
            <v>43040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10760</v>
          </cell>
          <cell r="N201">
            <v>43040</v>
          </cell>
          <cell r="O201">
            <v>0</v>
          </cell>
        </row>
        <row r="202">
          <cell r="A202">
            <v>0</v>
          </cell>
          <cell r="B202">
            <v>370</v>
          </cell>
          <cell r="C202" t="str">
            <v xml:space="preserve"> 터파기</v>
          </cell>
          <cell r="D202" t="str">
            <v xml:space="preserve"> 인력(0~1m)</v>
          </cell>
          <cell r="E202" t="str">
            <v>㎥</v>
          </cell>
          <cell r="F202">
            <v>8.5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0</v>
          </cell>
          <cell r="B203">
            <v>372</v>
          </cell>
          <cell r="C203" t="str">
            <v xml:space="preserve"> 터파기</v>
          </cell>
          <cell r="D203" t="str">
            <v xml:space="preserve"> 인력(1~2m)</v>
          </cell>
          <cell r="E203" t="str">
            <v>㎥</v>
          </cell>
          <cell r="F203">
            <v>4.45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0</v>
          </cell>
          <cell r="B204">
            <v>516</v>
          </cell>
          <cell r="C204" t="str">
            <v xml:space="preserve"> 되메우기</v>
          </cell>
          <cell r="D204" t="str">
            <v xml:space="preserve"> 인력</v>
          </cell>
          <cell r="E204" t="str">
            <v>㎥</v>
          </cell>
          <cell r="F204">
            <v>9.3800000000000008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0</v>
          </cell>
          <cell r="B205">
            <v>375</v>
          </cell>
          <cell r="C205" t="str">
            <v xml:space="preserve"> 잔토처리</v>
          </cell>
          <cell r="D205" t="str">
            <v xml:space="preserve"> 현장내,인력</v>
          </cell>
          <cell r="E205" t="str">
            <v>㎥</v>
          </cell>
          <cell r="F205">
            <v>3.57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0</v>
          </cell>
          <cell r="B206">
            <v>379</v>
          </cell>
          <cell r="C206" t="str">
            <v xml:space="preserve"> 막돌</v>
          </cell>
          <cell r="D206" t="str">
            <v xml:space="preserve"> 250mm이하</v>
          </cell>
          <cell r="E206" t="str">
            <v>㎥</v>
          </cell>
          <cell r="F206">
            <v>0.72</v>
          </cell>
          <cell r="G206">
            <v>12000</v>
          </cell>
          <cell r="H206">
            <v>8640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12000</v>
          </cell>
          <cell r="N206">
            <v>8640</v>
          </cell>
          <cell r="O206">
            <v>0</v>
          </cell>
        </row>
        <row r="207">
          <cell r="A207">
            <v>0</v>
          </cell>
          <cell r="B207">
            <v>374</v>
          </cell>
          <cell r="C207" t="str">
            <v xml:space="preserve"> 다지기</v>
          </cell>
          <cell r="D207" t="str">
            <v>인력</v>
          </cell>
          <cell r="E207" t="str">
            <v>㎥</v>
          </cell>
          <cell r="F207">
            <v>9.3800000000000008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0</v>
          </cell>
          <cell r="B209">
            <v>21</v>
          </cell>
          <cell r="C209" t="str">
            <v>나) 노 무 비</v>
          </cell>
          <cell r="D209" t="str">
            <v>줄  눈  공</v>
          </cell>
          <cell r="E209" t="str">
            <v>인</v>
          </cell>
          <cell r="F209">
            <v>0.04</v>
          </cell>
          <cell r="G209">
            <v>0</v>
          </cell>
          <cell r="H209">
            <v>0</v>
          </cell>
          <cell r="I209">
            <v>77812</v>
          </cell>
          <cell r="J209">
            <v>3112</v>
          </cell>
          <cell r="K209">
            <v>0</v>
          </cell>
          <cell r="L209">
            <v>0</v>
          </cell>
          <cell r="M209">
            <v>77812</v>
          </cell>
          <cell r="N209">
            <v>3112</v>
          </cell>
          <cell r="O209">
            <v>0</v>
          </cell>
        </row>
        <row r="210">
          <cell r="A210">
            <v>0</v>
          </cell>
          <cell r="B210">
            <v>73</v>
          </cell>
          <cell r="C210">
            <v>0</v>
          </cell>
          <cell r="D210" t="str">
            <v>특 별 인 부</v>
          </cell>
          <cell r="E210" t="str">
            <v>인</v>
          </cell>
          <cell r="F210">
            <v>0.1</v>
          </cell>
          <cell r="G210">
            <v>0</v>
          </cell>
          <cell r="H210">
            <v>0</v>
          </cell>
          <cell r="I210">
            <v>66586</v>
          </cell>
          <cell r="J210">
            <v>6658</v>
          </cell>
          <cell r="K210">
            <v>0</v>
          </cell>
          <cell r="L210">
            <v>0</v>
          </cell>
          <cell r="M210">
            <v>66586</v>
          </cell>
          <cell r="N210">
            <v>6658</v>
          </cell>
          <cell r="O210">
            <v>0</v>
          </cell>
        </row>
        <row r="211">
          <cell r="A211">
            <v>0</v>
          </cell>
          <cell r="B211">
            <v>61</v>
          </cell>
          <cell r="C211">
            <v>0</v>
          </cell>
          <cell r="D211" t="str">
            <v>고압케이블전공</v>
          </cell>
          <cell r="E211" t="str">
            <v>인</v>
          </cell>
          <cell r="F211">
            <v>1.45</v>
          </cell>
          <cell r="G211">
            <v>0</v>
          </cell>
          <cell r="H211">
            <v>0</v>
          </cell>
          <cell r="I211">
            <v>115876</v>
          </cell>
          <cell r="J211">
            <v>168020</v>
          </cell>
          <cell r="K211">
            <v>0</v>
          </cell>
          <cell r="L211">
            <v>0</v>
          </cell>
          <cell r="M211">
            <v>115876</v>
          </cell>
          <cell r="N211">
            <v>168020</v>
          </cell>
          <cell r="O211">
            <v>0</v>
          </cell>
        </row>
        <row r="212">
          <cell r="A212">
            <v>0</v>
          </cell>
          <cell r="B212">
            <v>74</v>
          </cell>
          <cell r="C212">
            <v>0</v>
          </cell>
          <cell r="D212" t="str">
            <v>보 통 인 부</v>
          </cell>
          <cell r="E212" t="str">
            <v>인</v>
          </cell>
          <cell r="F212">
            <v>10</v>
          </cell>
          <cell r="G212">
            <v>0</v>
          </cell>
          <cell r="H212">
            <v>0</v>
          </cell>
          <cell r="I212">
            <v>52565</v>
          </cell>
          <cell r="J212">
            <v>525650</v>
          </cell>
          <cell r="K212">
            <v>0</v>
          </cell>
          <cell r="L212">
            <v>0</v>
          </cell>
          <cell r="M212">
            <v>52565</v>
          </cell>
          <cell r="N212">
            <v>525650</v>
          </cell>
          <cell r="O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0</v>
          </cell>
          <cell r="B214">
            <v>21</v>
          </cell>
          <cell r="C214" t="str">
            <v>다) 공 구 손 료</v>
          </cell>
          <cell r="D214" t="str">
            <v>줄  눈  공</v>
          </cell>
          <cell r="E214" t="str">
            <v>인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77812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>
            <v>73</v>
          </cell>
          <cell r="C215">
            <v>0</v>
          </cell>
          <cell r="D215" t="str">
            <v>특 별 인 부</v>
          </cell>
          <cell r="E215" t="str">
            <v>인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66586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61</v>
          </cell>
          <cell r="C216">
            <v>0</v>
          </cell>
          <cell r="D216" t="str">
            <v>고압케이블전공</v>
          </cell>
          <cell r="E216" t="str">
            <v>인</v>
          </cell>
          <cell r="F216">
            <v>0.03</v>
          </cell>
          <cell r="G216">
            <v>0</v>
          </cell>
          <cell r="H216">
            <v>0</v>
          </cell>
          <cell r="J216">
            <v>0</v>
          </cell>
          <cell r="K216">
            <v>115876</v>
          </cell>
          <cell r="L216">
            <v>3476</v>
          </cell>
          <cell r="M216">
            <v>115876</v>
          </cell>
          <cell r="N216">
            <v>3476</v>
          </cell>
          <cell r="O216">
            <v>0</v>
          </cell>
        </row>
        <row r="217">
          <cell r="A217">
            <v>0</v>
          </cell>
          <cell r="B217">
            <v>74</v>
          </cell>
          <cell r="C217">
            <v>0</v>
          </cell>
          <cell r="D217" t="str">
            <v>보 통 인 부</v>
          </cell>
          <cell r="E217" t="str">
            <v>인</v>
          </cell>
          <cell r="F217">
            <v>0.06</v>
          </cell>
          <cell r="G217">
            <v>0</v>
          </cell>
          <cell r="H217">
            <v>0</v>
          </cell>
          <cell r="J217">
            <v>0</v>
          </cell>
          <cell r="K217">
            <v>52565</v>
          </cell>
          <cell r="L217">
            <v>3153</v>
          </cell>
          <cell r="M217">
            <v>52565</v>
          </cell>
          <cell r="N217">
            <v>3153</v>
          </cell>
          <cell r="O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8S</v>
          </cell>
          <cell r="C219" t="str">
            <v>합     계</v>
          </cell>
          <cell r="H219">
            <v>770200</v>
          </cell>
          <cell r="J219">
            <v>703440</v>
          </cell>
          <cell r="L219">
            <v>6629</v>
          </cell>
          <cell r="N219">
            <v>1480269</v>
          </cell>
        </row>
        <row r="220">
          <cell r="A220">
            <v>9</v>
          </cell>
          <cell r="B220" t="str">
            <v>9. 맨홀 신설</v>
          </cell>
          <cell r="C220" t="str">
            <v>9. 맨홀 신설</v>
          </cell>
          <cell r="D220" t="str">
            <v>"C"TYPE</v>
          </cell>
          <cell r="E220" t="str">
            <v>개소</v>
          </cell>
          <cell r="F220">
            <v>1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</v>
          </cell>
        </row>
        <row r="221">
          <cell r="A221">
            <v>0</v>
          </cell>
          <cell r="B221" t="e">
            <v>#N/A</v>
          </cell>
          <cell r="C221" t="str">
            <v>가) 재 료 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0</v>
          </cell>
          <cell r="B222">
            <v>287</v>
          </cell>
          <cell r="C222" t="str">
            <v xml:space="preserve"> "C"TYPE 맨홀</v>
          </cell>
          <cell r="D222" t="str">
            <v xml:space="preserve"> 2000x1700x2000</v>
          </cell>
          <cell r="E222" t="str">
            <v>개소</v>
          </cell>
          <cell r="F222">
            <v>1</v>
          </cell>
          <cell r="G222">
            <v>720000</v>
          </cell>
          <cell r="H222">
            <v>720000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720000</v>
          </cell>
          <cell r="N222">
            <v>720000</v>
          </cell>
          <cell r="O222">
            <v>0</v>
          </cell>
        </row>
        <row r="223">
          <cell r="A223">
            <v>0</v>
          </cell>
          <cell r="B223">
            <v>288</v>
          </cell>
          <cell r="C223" t="str">
            <v xml:space="preserve"> 맨홀 뚜껑</v>
          </cell>
          <cell r="D223" t="str">
            <v>1120x620 KS</v>
          </cell>
          <cell r="E223" t="str">
            <v>조</v>
          </cell>
          <cell r="F223">
            <v>1</v>
          </cell>
          <cell r="G223">
            <v>255000</v>
          </cell>
          <cell r="H223">
            <v>255000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255000</v>
          </cell>
          <cell r="N223">
            <v>255000</v>
          </cell>
          <cell r="O223">
            <v>0</v>
          </cell>
        </row>
        <row r="224">
          <cell r="A224">
            <v>0</v>
          </cell>
          <cell r="B224">
            <v>318</v>
          </cell>
          <cell r="C224" t="str">
            <v xml:space="preserve"> 관로구방수장치</v>
          </cell>
          <cell r="D224" t="str">
            <v xml:space="preserve"> Φ50이하</v>
          </cell>
          <cell r="E224" t="str">
            <v>조</v>
          </cell>
          <cell r="F224">
            <v>3</v>
          </cell>
          <cell r="G224">
            <v>6760</v>
          </cell>
          <cell r="H224">
            <v>20280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6760</v>
          </cell>
          <cell r="N224">
            <v>20280</v>
          </cell>
          <cell r="O224">
            <v>0</v>
          </cell>
        </row>
        <row r="225">
          <cell r="A225">
            <v>0</v>
          </cell>
          <cell r="B225">
            <v>316</v>
          </cell>
          <cell r="C225" t="str">
            <v xml:space="preserve"> 관로구방수장치</v>
          </cell>
          <cell r="D225" t="str">
            <v xml:space="preserve"> Φ100이하</v>
          </cell>
          <cell r="E225" t="str">
            <v>조</v>
          </cell>
          <cell r="F225">
            <v>8</v>
          </cell>
          <cell r="G225">
            <v>10760</v>
          </cell>
          <cell r="H225">
            <v>86080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10760</v>
          </cell>
          <cell r="N225">
            <v>86080</v>
          </cell>
          <cell r="O225">
            <v>0</v>
          </cell>
        </row>
        <row r="226">
          <cell r="A226">
            <v>0</v>
          </cell>
          <cell r="B226">
            <v>370</v>
          </cell>
          <cell r="C226" t="str">
            <v xml:space="preserve"> 터파기</v>
          </cell>
          <cell r="D226" t="str">
            <v xml:space="preserve"> 인력(0~1m)</v>
          </cell>
          <cell r="E226" t="str">
            <v>㎥</v>
          </cell>
          <cell r="F226">
            <v>13.05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0</v>
          </cell>
          <cell r="B227">
            <v>372</v>
          </cell>
          <cell r="C227" t="str">
            <v xml:space="preserve"> 터파기</v>
          </cell>
          <cell r="D227" t="str">
            <v xml:space="preserve"> 인력(1~2m)</v>
          </cell>
          <cell r="E227" t="str">
            <v>㎥</v>
          </cell>
          <cell r="F227">
            <v>8.9600000000000009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0</v>
          </cell>
          <cell r="B228">
            <v>516</v>
          </cell>
          <cell r="C228" t="str">
            <v xml:space="preserve"> 되메우기</v>
          </cell>
          <cell r="D228" t="str">
            <v xml:space="preserve"> 인력</v>
          </cell>
          <cell r="E228" t="str">
            <v>㎥</v>
          </cell>
          <cell r="F228">
            <v>14.36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0</v>
          </cell>
          <cell r="B229">
            <v>375</v>
          </cell>
          <cell r="C229" t="str">
            <v xml:space="preserve"> 잔토처리</v>
          </cell>
          <cell r="D229" t="str">
            <v xml:space="preserve"> 현장내,인력</v>
          </cell>
          <cell r="E229" t="str">
            <v>㎥</v>
          </cell>
          <cell r="F229">
            <v>7.65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0</v>
          </cell>
          <cell r="B230">
            <v>379</v>
          </cell>
          <cell r="C230" t="str">
            <v xml:space="preserve"> 막돌</v>
          </cell>
          <cell r="D230" t="str">
            <v xml:space="preserve"> 250mm이하</v>
          </cell>
          <cell r="E230" t="str">
            <v>㎥</v>
          </cell>
          <cell r="F230">
            <v>1.19</v>
          </cell>
          <cell r="G230">
            <v>12000</v>
          </cell>
          <cell r="H230">
            <v>14280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12000</v>
          </cell>
          <cell r="N230">
            <v>14280</v>
          </cell>
          <cell r="O230">
            <v>0</v>
          </cell>
        </row>
        <row r="231">
          <cell r="A231">
            <v>0</v>
          </cell>
          <cell r="B231">
            <v>374</v>
          </cell>
          <cell r="C231" t="str">
            <v xml:space="preserve"> 다지기</v>
          </cell>
          <cell r="D231" t="str">
            <v>인력</v>
          </cell>
          <cell r="E231" t="str">
            <v>㎥</v>
          </cell>
          <cell r="F231">
            <v>14.36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0</v>
          </cell>
          <cell r="B233">
            <v>21</v>
          </cell>
          <cell r="C233" t="str">
            <v>나) 노 무 비</v>
          </cell>
          <cell r="D233" t="str">
            <v>줄  눈  공</v>
          </cell>
          <cell r="E233" t="str">
            <v>인</v>
          </cell>
          <cell r="F233">
            <v>0.04</v>
          </cell>
          <cell r="G233">
            <v>0</v>
          </cell>
          <cell r="H233">
            <v>0</v>
          </cell>
          <cell r="I233">
            <v>77812</v>
          </cell>
          <cell r="J233">
            <v>3112</v>
          </cell>
          <cell r="K233">
            <v>0</v>
          </cell>
          <cell r="L233">
            <v>0</v>
          </cell>
          <cell r="M233">
            <v>77812</v>
          </cell>
          <cell r="N233">
            <v>3112</v>
          </cell>
          <cell r="O233">
            <v>0</v>
          </cell>
        </row>
        <row r="234">
          <cell r="A234">
            <v>0</v>
          </cell>
          <cell r="B234">
            <v>73</v>
          </cell>
          <cell r="C234">
            <v>0</v>
          </cell>
          <cell r="D234" t="str">
            <v>특 별 인 부</v>
          </cell>
          <cell r="E234" t="str">
            <v>인</v>
          </cell>
          <cell r="F234">
            <v>0.1</v>
          </cell>
          <cell r="G234">
            <v>0</v>
          </cell>
          <cell r="H234">
            <v>0</v>
          </cell>
          <cell r="I234">
            <v>66586</v>
          </cell>
          <cell r="J234">
            <v>6658</v>
          </cell>
          <cell r="K234">
            <v>0</v>
          </cell>
          <cell r="L234">
            <v>0</v>
          </cell>
          <cell r="M234">
            <v>66586</v>
          </cell>
          <cell r="N234">
            <v>6658</v>
          </cell>
          <cell r="O234">
            <v>0</v>
          </cell>
        </row>
        <row r="235">
          <cell r="A235">
            <v>0</v>
          </cell>
          <cell r="B235">
            <v>61</v>
          </cell>
          <cell r="C235">
            <v>0</v>
          </cell>
          <cell r="D235" t="str">
            <v>고압케이블전공</v>
          </cell>
          <cell r="E235" t="str">
            <v>인</v>
          </cell>
          <cell r="F235">
            <v>2.21</v>
          </cell>
          <cell r="G235">
            <v>0</v>
          </cell>
          <cell r="H235">
            <v>0</v>
          </cell>
          <cell r="I235">
            <v>115876</v>
          </cell>
          <cell r="J235">
            <v>256085</v>
          </cell>
          <cell r="K235">
            <v>0</v>
          </cell>
          <cell r="L235">
            <v>0</v>
          </cell>
          <cell r="M235">
            <v>115876</v>
          </cell>
          <cell r="N235">
            <v>256085</v>
          </cell>
          <cell r="O235">
            <v>0</v>
          </cell>
        </row>
        <row r="236">
          <cell r="A236">
            <v>0</v>
          </cell>
          <cell r="B236">
            <v>74</v>
          </cell>
          <cell r="C236">
            <v>0</v>
          </cell>
          <cell r="D236" t="str">
            <v>보 통 인 부</v>
          </cell>
          <cell r="E236" t="str">
            <v>인</v>
          </cell>
          <cell r="F236">
            <v>16.329999999999998</v>
          </cell>
          <cell r="G236">
            <v>0</v>
          </cell>
          <cell r="H236">
            <v>0</v>
          </cell>
          <cell r="I236">
            <v>52565</v>
          </cell>
          <cell r="J236">
            <v>858386</v>
          </cell>
          <cell r="K236">
            <v>0</v>
          </cell>
          <cell r="L236">
            <v>0</v>
          </cell>
          <cell r="M236">
            <v>52565</v>
          </cell>
          <cell r="N236">
            <v>858386</v>
          </cell>
          <cell r="O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>
            <v>21</v>
          </cell>
          <cell r="C238" t="str">
            <v>다) 공 구 손 료</v>
          </cell>
          <cell r="D238" t="str">
            <v>줄  눈  공</v>
          </cell>
          <cell r="E238" t="str">
            <v>인</v>
          </cell>
          <cell r="F238">
            <v>0</v>
          </cell>
          <cell r="G238">
            <v>0</v>
          </cell>
          <cell r="H238">
            <v>0</v>
          </cell>
          <cell r="J238">
            <v>0</v>
          </cell>
          <cell r="K238">
            <v>77812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73</v>
          </cell>
          <cell r="C239">
            <v>0</v>
          </cell>
          <cell r="D239" t="str">
            <v>특 별 인 부</v>
          </cell>
          <cell r="E239" t="str">
            <v>인</v>
          </cell>
          <cell r="F239">
            <v>0</v>
          </cell>
          <cell r="G239">
            <v>0</v>
          </cell>
          <cell r="H239">
            <v>0</v>
          </cell>
          <cell r="J239">
            <v>0</v>
          </cell>
          <cell r="K239">
            <v>66586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0</v>
          </cell>
          <cell r="B240">
            <v>61</v>
          </cell>
          <cell r="C240">
            <v>0</v>
          </cell>
          <cell r="D240" t="str">
            <v>고압케이블전공</v>
          </cell>
          <cell r="E240" t="str">
            <v>인</v>
          </cell>
          <cell r="F240">
            <v>0.05</v>
          </cell>
          <cell r="G240">
            <v>0</v>
          </cell>
          <cell r="H240">
            <v>0</v>
          </cell>
          <cell r="J240">
            <v>0</v>
          </cell>
          <cell r="K240">
            <v>115876</v>
          </cell>
          <cell r="L240">
            <v>5793</v>
          </cell>
          <cell r="M240">
            <v>115876</v>
          </cell>
          <cell r="N240">
            <v>5793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0.09</v>
          </cell>
          <cell r="G241">
            <v>0</v>
          </cell>
          <cell r="H241">
            <v>0</v>
          </cell>
          <cell r="J241">
            <v>0</v>
          </cell>
          <cell r="K241">
            <v>52565</v>
          </cell>
          <cell r="L241">
            <v>4730</v>
          </cell>
          <cell r="M241">
            <v>52565</v>
          </cell>
          <cell r="N241">
            <v>4730</v>
          </cell>
          <cell r="O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 t="str">
            <v>9S</v>
          </cell>
          <cell r="C243" t="str">
            <v>합     계</v>
          </cell>
          <cell r="H243">
            <v>1095640</v>
          </cell>
          <cell r="J243">
            <v>1124241</v>
          </cell>
          <cell r="L243">
            <v>10523</v>
          </cell>
          <cell r="N243">
            <v>2230404</v>
          </cell>
        </row>
        <row r="244">
          <cell r="A244">
            <v>10</v>
          </cell>
          <cell r="B244" t="str">
            <v>10.케이블접속함 신설</v>
          </cell>
          <cell r="C244" t="str">
            <v>10.케이블접속함 신설</v>
          </cell>
          <cell r="D244" t="str">
            <v xml:space="preserve"> SUS 1200x1400x600</v>
          </cell>
          <cell r="E244" t="str">
            <v>개</v>
          </cell>
          <cell r="F244">
            <v>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81</v>
          </cell>
        </row>
        <row r="245">
          <cell r="A245">
            <v>0</v>
          </cell>
          <cell r="B245" t="e">
            <v>#N/A</v>
          </cell>
          <cell r="C245" t="str">
            <v>가) 재 료 비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0</v>
          </cell>
          <cell r="B246">
            <v>289</v>
          </cell>
          <cell r="C246" t="str">
            <v xml:space="preserve"> 케이블접속함</v>
          </cell>
          <cell r="D246" t="str">
            <v xml:space="preserve"> SUS 1200x1400x600</v>
          </cell>
          <cell r="E246" t="str">
            <v>개</v>
          </cell>
          <cell r="F246">
            <v>1</v>
          </cell>
          <cell r="G246">
            <v>2645575</v>
          </cell>
          <cell r="H246">
            <v>2645575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2645575</v>
          </cell>
          <cell r="N246">
            <v>2645575</v>
          </cell>
          <cell r="O246">
            <v>0</v>
          </cell>
        </row>
        <row r="247">
          <cell r="A247">
            <v>0</v>
          </cell>
          <cell r="B247">
            <v>286</v>
          </cell>
          <cell r="C247" t="str">
            <v xml:space="preserve"> "B"TYPE 맨홀</v>
          </cell>
          <cell r="D247" t="str">
            <v xml:space="preserve"> 1400x1200x1800</v>
          </cell>
          <cell r="E247" t="str">
            <v>개소</v>
          </cell>
          <cell r="F247">
            <v>1</v>
          </cell>
          <cell r="G247">
            <v>450000</v>
          </cell>
          <cell r="H247">
            <v>450000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450000</v>
          </cell>
          <cell r="N247">
            <v>450000</v>
          </cell>
          <cell r="O247">
            <v>0</v>
          </cell>
        </row>
        <row r="248">
          <cell r="A248">
            <v>0</v>
          </cell>
          <cell r="B248">
            <v>288</v>
          </cell>
          <cell r="C248" t="str">
            <v xml:space="preserve"> 맨홀 뚜껑</v>
          </cell>
          <cell r="D248" t="str">
            <v>1120x620 KS</v>
          </cell>
          <cell r="E248" t="str">
            <v>조</v>
          </cell>
          <cell r="F248">
            <v>1</v>
          </cell>
          <cell r="G248">
            <v>255000</v>
          </cell>
          <cell r="H248">
            <v>255000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255000</v>
          </cell>
          <cell r="N248">
            <v>255000</v>
          </cell>
          <cell r="O248">
            <v>0</v>
          </cell>
        </row>
        <row r="249">
          <cell r="A249">
            <v>0</v>
          </cell>
          <cell r="B249">
            <v>318</v>
          </cell>
          <cell r="C249" t="str">
            <v xml:space="preserve"> 관로구방수장치</v>
          </cell>
          <cell r="D249" t="str">
            <v xml:space="preserve"> Φ50이하</v>
          </cell>
          <cell r="E249" t="str">
            <v>조</v>
          </cell>
          <cell r="F249">
            <v>2</v>
          </cell>
          <cell r="G249">
            <v>6760</v>
          </cell>
          <cell r="H249">
            <v>13520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6760</v>
          </cell>
          <cell r="N249">
            <v>13520</v>
          </cell>
          <cell r="O249">
            <v>0</v>
          </cell>
        </row>
        <row r="250">
          <cell r="A250">
            <v>0</v>
          </cell>
          <cell r="B250">
            <v>317</v>
          </cell>
          <cell r="C250" t="str">
            <v xml:space="preserve"> 관로구방수장치</v>
          </cell>
          <cell r="D250" t="str">
            <v xml:space="preserve"> Φ150이하</v>
          </cell>
          <cell r="E250" t="str">
            <v>조</v>
          </cell>
          <cell r="F250">
            <v>4</v>
          </cell>
          <cell r="G250">
            <v>23400</v>
          </cell>
          <cell r="H250">
            <v>93600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23400</v>
          </cell>
          <cell r="N250">
            <v>93600</v>
          </cell>
          <cell r="O250">
            <v>0</v>
          </cell>
        </row>
        <row r="251">
          <cell r="A251">
            <v>0</v>
          </cell>
          <cell r="B251">
            <v>312</v>
          </cell>
          <cell r="C251" t="str">
            <v xml:space="preserve"> 앵커볼트(7/8")</v>
          </cell>
          <cell r="D251" t="str">
            <v xml:space="preserve"> M22 L280</v>
          </cell>
          <cell r="E251" t="str">
            <v>개</v>
          </cell>
          <cell r="F251">
            <v>4</v>
          </cell>
          <cell r="G251">
            <v>3320</v>
          </cell>
          <cell r="H251">
            <v>13280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3320</v>
          </cell>
          <cell r="N251">
            <v>13280</v>
          </cell>
          <cell r="O251">
            <v>0</v>
          </cell>
        </row>
        <row r="252">
          <cell r="A252">
            <v>0</v>
          </cell>
          <cell r="B252">
            <v>438</v>
          </cell>
          <cell r="C252" t="str">
            <v xml:space="preserve"> ㄱ-형강</v>
          </cell>
          <cell r="D252" t="str">
            <v xml:space="preserve"> 50x50x6t</v>
          </cell>
          <cell r="E252" t="str">
            <v>kg</v>
          </cell>
          <cell r="F252">
            <v>19</v>
          </cell>
          <cell r="G252">
            <v>647</v>
          </cell>
          <cell r="H252">
            <v>12293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647</v>
          </cell>
          <cell r="N252">
            <v>12293</v>
          </cell>
          <cell r="O252">
            <v>0</v>
          </cell>
        </row>
        <row r="253">
          <cell r="A253">
            <v>0</v>
          </cell>
          <cell r="B253">
            <v>222</v>
          </cell>
          <cell r="C253" t="str">
            <v xml:space="preserve"> 접지용전선</v>
          </cell>
          <cell r="D253" t="str">
            <v xml:space="preserve"> 0.6/1kV F-GV 95㎟</v>
          </cell>
          <cell r="E253" t="str">
            <v>m</v>
          </cell>
          <cell r="F253">
            <v>3</v>
          </cell>
          <cell r="G253">
            <v>5496</v>
          </cell>
          <cell r="H253">
            <v>16488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5496</v>
          </cell>
          <cell r="N253">
            <v>16488</v>
          </cell>
          <cell r="O253">
            <v>0</v>
          </cell>
        </row>
        <row r="254">
          <cell r="A254">
            <v>0</v>
          </cell>
          <cell r="B254">
            <v>295</v>
          </cell>
          <cell r="C254" t="str">
            <v xml:space="preserve"> "C"TYPE 접지크램프</v>
          </cell>
          <cell r="D254" t="str">
            <v xml:space="preserve"> 100㎟x60(38)㎟</v>
          </cell>
          <cell r="E254" t="str">
            <v>개</v>
          </cell>
          <cell r="F254">
            <v>2</v>
          </cell>
          <cell r="G254">
            <v>1500</v>
          </cell>
          <cell r="H254">
            <v>3000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1500</v>
          </cell>
          <cell r="N254">
            <v>3000</v>
          </cell>
          <cell r="O254">
            <v>0</v>
          </cell>
        </row>
        <row r="255">
          <cell r="A255">
            <v>0</v>
          </cell>
          <cell r="B255">
            <v>370</v>
          </cell>
          <cell r="C255" t="str">
            <v xml:space="preserve"> 터파기</v>
          </cell>
          <cell r="D255" t="str">
            <v xml:space="preserve"> 인력(0~1m)</v>
          </cell>
          <cell r="E255" t="str">
            <v>㎥</v>
          </cell>
          <cell r="F255">
            <v>1.9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0</v>
          </cell>
          <cell r="B256">
            <v>516</v>
          </cell>
          <cell r="C256" t="str">
            <v xml:space="preserve"> 되메우기</v>
          </cell>
          <cell r="D256" t="str">
            <v xml:space="preserve"> 인력</v>
          </cell>
          <cell r="E256" t="str">
            <v>㎥</v>
          </cell>
          <cell r="F256">
            <v>0.92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0</v>
          </cell>
          <cell r="B257">
            <v>375</v>
          </cell>
          <cell r="C257" t="str">
            <v xml:space="preserve"> 잔토처리</v>
          </cell>
          <cell r="D257" t="str">
            <v xml:space="preserve"> 현장내,인력</v>
          </cell>
          <cell r="E257" t="str">
            <v>㎥</v>
          </cell>
          <cell r="F257">
            <v>0.98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0</v>
          </cell>
          <cell r="B258">
            <v>379</v>
          </cell>
          <cell r="C258" t="str">
            <v xml:space="preserve"> 막돌</v>
          </cell>
          <cell r="D258" t="str">
            <v xml:space="preserve"> 250mm이하</v>
          </cell>
          <cell r="E258" t="str">
            <v>㎥</v>
          </cell>
          <cell r="F258">
            <v>0.62</v>
          </cell>
          <cell r="G258">
            <v>12000</v>
          </cell>
          <cell r="H258">
            <v>7440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12000</v>
          </cell>
          <cell r="N258">
            <v>7440</v>
          </cell>
          <cell r="O258">
            <v>0</v>
          </cell>
        </row>
        <row r="259">
          <cell r="A259">
            <v>0</v>
          </cell>
          <cell r="B259">
            <v>374</v>
          </cell>
          <cell r="C259" t="str">
            <v xml:space="preserve"> 다지기</v>
          </cell>
          <cell r="D259" t="str">
            <v>인력</v>
          </cell>
          <cell r="E259" t="str">
            <v>㎥</v>
          </cell>
          <cell r="F259">
            <v>0.92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0</v>
          </cell>
          <cell r="B260">
            <v>366</v>
          </cell>
          <cell r="C260" t="str">
            <v xml:space="preserve"> 콘크리트치기</v>
          </cell>
          <cell r="D260" t="str">
            <v xml:space="preserve"> 1:3:6</v>
          </cell>
          <cell r="E260" t="str">
            <v>㎥</v>
          </cell>
          <cell r="F260">
            <v>0.72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>
            <v>377</v>
          </cell>
          <cell r="C261" t="str">
            <v xml:space="preserve"> 시멘트</v>
          </cell>
          <cell r="D261" t="str">
            <v xml:space="preserve"> 포틀랜드 40kg</v>
          </cell>
          <cell r="E261" t="str">
            <v>포</v>
          </cell>
          <cell r="F261">
            <v>5.96</v>
          </cell>
          <cell r="G261">
            <v>4000</v>
          </cell>
          <cell r="H261">
            <v>23840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4000</v>
          </cell>
          <cell r="N261">
            <v>23840</v>
          </cell>
          <cell r="O261">
            <v>0</v>
          </cell>
        </row>
        <row r="262">
          <cell r="A262">
            <v>0</v>
          </cell>
          <cell r="B262">
            <v>380</v>
          </cell>
          <cell r="C262" t="str">
            <v xml:space="preserve"> 모래</v>
          </cell>
          <cell r="D262" t="str">
            <v xml:space="preserve"> 세사</v>
          </cell>
          <cell r="E262" t="str">
            <v>㎥</v>
          </cell>
          <cell r="F262">
            <v>0.34</v>
          </cell>
          <cell r="G262">
            <v>19000</v>
          </cell>
          <cell r="H262">
            <v>6460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19000</v>
          </cell>
          <cell r="N262">
            <v>6460</v>
          </cell>
          <cell r="O262">
            <v>0</v>
          </cell>
        </row>
        <row r="263">
          <cell r="A263">
            <v>0</v>
          </cell>
          <cell r="B263">
            <v>376</v>
          </cell>
          <cell r="C263" t="str">
            <v xml:space="preserve"> 자갈</v>
          </cell>
          <cell r="D263" t="str">
            <v xml:space="preserve"> 25mm이하</v>
          </cell>
          <cell r="E263" t="str">
            <v>㎥</v>
          </cell>
          <cell r="F263">
            <v>0.64</v>
          </cell>
          <cell r="G263">
            <v>16000</v>
          </cell>
          <cell r="H263">
            <v>10240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16000</v>
          </cell>
          <cell r="N263">
            <v>10240</v>
          </cell>
          <cell r="O263">
            <v>0</v>
          </cell>
        </row>
        <row r="264">
          <cell r="A264">
            <v>0</v>
          </cell>
          <cell r="B264">
            <v>378</v>
          </cell>
          <cell r="C264" t="str">
            <v xml:space="preserve"> 거푸집</v>
          </cell>
          <cell r="D264" t="str">
            <v xml:space="preserve"> 합판 4회</v>
          </cell>
          <cell r="E264" t="str">
            <v>㎡</v>
          </cell>
          <cell r="F264">
            <v>2.3199999999999998</v>
          </cell>
          <cell r="G264">
            <v>5616</v>
          </cell>
          <cell r="H264">
            <v>13029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5616</v>
          </cell>
          <cell r="N264">
            <v>13029</v>
          </cell>
          <cell r="O264">
            <v>0</v>
          </cell>
        </row>
        <row r="265">
          <cell r="A265">
            <v>0</v>
          </cell>
          <cell r="B265">
            <v>436</v>
          </cell>
          <cell r="C265" t="str">
            <v>WIRE MESH</v>
          </cell>
          <cell r="D265" t="str">
            <v xml:space="preserve"> #8x100x100</v>
          </cell>
          <cell r="E265" t="str">
            <v>㎡</v>
          </cell>
          <cell r="F265">
            <v>1.8</v>
          </cell>
          <cell r="G265">
            <v>1700</v>
          </cell>
          <cell r="H265">
            <v>3060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1700</v>
          </cell>
          <cell r="N265">
            <v>3060</v>
          </cell>
          <cell r="O265">
            <v>0</v>
          </cell>
        </row>
        <row r="266">
          <cell r="A266">
            <v>0</v>
          </cell>
          <cell r="B266" t="str">
            <v>a001</v>
          </cell>
          <cell r="C266" t="str">
            <v>벽돌</v>
          </cell>
          <cell r="D266" t="str">
            <v>190x90x57</v>
          </cell>
          <cell r="E266" t="str">
            <v>매</v>
          </cell>
          <cell r="F266">
            <v>62.81</v>
          </cell>
          <cell r="G266">
            <v>46</v>
          </cell>
          <cell r="H266">
            <v>2889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46</v>
          </cell>
          <cell r="N266">
            <v>2889</v>
          </cell>
          <cell r="O266">
            <v>0</v>
          </cell>
        </row>
        <row r="267">
          <cell r="A267">
            <v>0</v>
          </cell>
          <cell r="B267" t="str">
            <v>a002</v>
          </cell>
          <cell r="C267" t="str">
            <v>모르터</v>
          </cell>
          <cell r="D267">
            <v>0</v>
          </cell>
          <cell r="E267" t="str">
            <v>㎥</v>
          </cell>
          <cell r="F267">
            <v>0.01</v>
          </cell>
          <cell r="G267">
            <v>48180</v>
          </cell>
          <cell r="H267">
            <v>481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48180</v>
          </cell>
          <cell r="N267">
            <v>481</v>
          </cell>
          <cell r="O267">
            <v>0</v>
          </cell>
        </row>
        <row r="268">
          <cell r="A268">
            <v>0</v>
          </cell>
          <cell r="B268">
            <v>61</v>
          </cell>
          <cell r="C268" t="str">
            <v>나) 노 무 비</v>
          </cell>
          <cell r="D268" t="str">
            <v>고압케이블전공</v>
          </cell>
          <cell r="E268" t="str">
            <v>인</v>
          </cell>
          <cell r="F268">
            <v>1.45</v>
          </cell>
          <cell r="G268">
            <v>0</v>
          </cell>
          <cell r="H268">
            <v>0</v>
          </cell>
          <cell r="I268">
            <v>115876</v>
          </cell>
          <cell r="J268">
            <v>168020</v>
          </cell>
          <cell r="K268">
            <v>0</v>
          </cell>
          <cell r="L268">
            <v>0</v>
          </cell>
          <cell r="M268">
            <v>115876</v>
          </cell>
          <cell r="N268">
            <v>168020</v>
          </cell>
          <cell r="O268">
            <v>0</v>
          </cell>
        </row>
        <row r="269">
          <cell r="A269">
            <v>0</v>
          </cell>
          <cell r="B269">
            <v>56</v>
          </cell>
          <cell r="C269">
            <v>0</v>
          </cell>
          <cell r="D269" t="str">
            <v>배 전 전 공</v>
          </cell>
          <cell r="E269" t="str">
            <v>인</v>
          </cell>
          <cell r="F269">
            <v>0.06</v>
          </cell>
          <cell r="G269">
            <v>0</v>
          </cell>
          <cell r="H269">
            <v>0</v>
          </cell>
          <cell r="I269">
            <v>173271</v>
          </cell>
          <cell r="J269">
            <v>10396</v>
          </cell>
          <cell r="K269">
            <v>0</v>
          </cell>
          <cell r="L269">
            <v>0</v>
          </cell>
          <cell r="M269">
            <v>173271</v>
          </cell>
          <cell r="N269">
            <v>10396</v>
          </cell>
          <cell r="O269">
            <v>0</v>
          </cell>
        </row>
        <row r="270">
          <cell r="A270">
            <v>0</v>
          </cell>
          <cell r="B270">
            <v>21</v>
          </cell>
          <cell r="C270">
            <v>0</v>
          </cell>
          <cell r="D270" t="str">
            <v>줄  눈  공</v>
          </cell>
          <cell r="E270" t="str">
            <v>인</v>
          </cell>
          <cell r="F270">
            <v>0.04</v>
          </cell>
          <cell r="G270">
            <v>0</v>
          </cell>
          <cell r="H270">
            <v>0</v>
          </cell>
          <cell r="I270">
            <v>77812</v>
          </cell>
          <cell r="J270">
            <v>3112</v>
          </cell>
          <cell r="K270">
            <v>0</v>
          </cell>
          <cell r="L270">
            <v>0</v>
          </cell>
          <cell r="M270">
            <v>77812</v>
          </cell>
          <cell r="N270">
            <v>3112</v>
          </cell>
          <cell r="O270">
            <v>0</v>
          </cell>
        </row>
        <row r="271">
          <cell r="A271">
            <v>0</v>
          </cell>
          <cell r="B271">
            <v>59</v>
          </cell>
          <cell r="C271">
            <v>0</v>
          </cell>
          <cell r="D271" t="str">
            <v>내 선 전 공</v>
          </cell>
          <cell r="E271" t="str">
            <v>인</v>
          </cell>
          <cell r="F271">
            <v>6.45</v>
          </cell>
          <cell r="G271">
            <v>0</v>
          </cell>
          <cell r="H271">
            <v>0</v>
          </cell>
          <cell r="I271">
            <v>81127</v>
          </cell>
          <cell r="J271">
            <v>523269</v>
          </cell>
          <cell r="K271">
            <v>0</v>
          </cell>
          <cell r="L271">
            <v>0</v>
          </cell>
          <cell r="M271">
            <v>81127</v>
          </cell>
          <cell r="N271">
            <v>523269</v>
          </cell>
          <cell r="O271">
            <v>0</v>
          </cell>
        </row>
        <row r="272">
          <cell r="A272">
            <v>0</v>
          </cell>
          <cell r="B272">
            <v>73</v>
          </cell>
          <cell r="C272">
            <v>0</v>
          </cell>
          <cell r="D272" t="str">
            <v>특 별 인 부</v>
          </cell>
          <cell r="E272" t="str">
            <v>인</v>
          </cell>
          <cell r="F272">
            <v>0.1</v>
          </cell>
          <cell r="G272">
            <v>0</v>
          </cell>
          <cell r="H272">
            <v>0</v>
          </cell>
          <cell r="I272">
            <v>66586</v>
          </cell>
          <cell r="J272">
            <v>6658</v>
          </cell>
          <cell r="K272">
            <v>0</v>
          </cell>
          <cell r="L272">
            <v>0</v>
          </cell>
          <cell r="M272">
            <v>66586</v>
          </cell>
          <cell r="N272">
            <v>6658</v>
          </cell>
          <cell r="O272">
            <v>0</v>
          </cell>
        </row>
        <row r="273">
          <cell r="A273">
            <v>0</v>
          </cell>
          <cell r="B273">
            <v>74</v>
          </cell>
          <cell r="C273">
            <v>0</v>
          </cell>
          <cell r="D273" t="str">
            <v>보 통 인 부</v>
          </cell>
          <cell r="E273" t="str">
            <v>인</v>
          </cell>
          <cell r="F273">
            <v>5.33</v>
          </cell>
          <cell r="G273">
            <v>0</v>
          </cell>
          <cell r="H273">
            <v>0</v>
          </cell>
          <cell r="I273">
            <v>52565</v>
          </cell>
          <cell r="J273">
            <v>280171</v>
          </cell>
          <cell r="K273">
            <v>0</v>
          </cell>
          <cell r="L273">
            <v>0</v>
          </cell>
          <cell r="M273">
            <v>52565</v>
          </cell>
          <cell r="N273">
            <v>280171</v>
          </cell>
          <cell r="O273">
            <v>0</v>
          </cell>
        </row>
        <row r="274">
          <cell r="A274">
            <v>0</v>
          </cell>
          <cell r="B274">
            <v>15</v>
          </cell>
          <cell r="C274">
            <v>0</v>
          </cell>
          <cell r="D274" t="str">
            <v>조  적  공</v>
          </cell>
          <cell r="E274" t="str">
            <v>인</v>
          </cell>
          <cell r="F274">
            <v>0.12</v>
          </cell>
          <cell r="G274">
            <v>0</v>
          </cell>
          <cell r="H274">
            <v>0</v>
          </cell>
          <cell r="I274">
            <v>85568</v>
          </cell>
          <cell r="J274">
            <v>10268</v>
          </cell>
          <cell r="K274">
            <v>0</v>
          </cell>
          <cell r="L274">
            <v>0</v>
          </cell>
          <cell r="M274">
            <v>85568</v>
          </cell>
          <cell r="N274">
            <v>10268</v>
          </cell>
          <cell r="O274">
            <v>0</v>
          </cell>
        </row>
        <row r="275">
          <cell r="A275">
            <v>0</v>
          </cell>
          <cell r="B275" t="e">
            <v>#N/A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0</v>
          </cell>
          <cell r="B276">
            <v>61</v>
          </cell>
          <cell r="C276" t="str">
            <v>다) 공 구 손 료</v>
          </cell>
          <cell r="D276" t="str">
            <v>고압케이블전공</v>
          </cell>
          <cell r="E276" t="str">
            <v>인</v>
          </cell>
          <cell r="F276">
            <v>0.03</v>
          </cell>
          <cell r="G276">
            <v>0</v>
          </cell>
          <cell r="H276">
            <v>0</v>
          </cell>
          <cell r="J276">
            <v>0</v>
          </cell>
          <cell r="K276">
            <v>115876</v>
          </cell>
          <cell r="L276">
            <v>3476</v>
          </cell>
          <cell r="M276">
            <v>115876</v>
          </cell>
          <cell r="N276">
            <v>3476</v>
          </cell>
          <cell r="O276">
            <v>0</v>
          </cell>
        </row>
        <row r="277">
          <cell r="A277">
            <v>0</v>
          </cell>
          <cell r="B277">
            <v>56</v>
          </cell>
          <cell r="C277">
            <v>0</v>
          </cell>
          <cell r="D277" t="str">
            <v>배 전 전 공</v>
          </cell>
          <cell r="E277" t="str">
            <v>인</v>
          </cell>
          <cell r="F277">
            <v>0</v>
          </cell>
          <cell r="G277">
            <v>0</v>
          </cell>
          <cell r="H277">
            <v>0</v>
          </cell>
          <cell r="J277">
            <v>0</v>
          </cell>
          <cell r="K277">
            <v>173271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0</v>
          </cell>
          <cell r="B278">
            <v>21</v>
          </cell>
          <cell r="C278">
            <v>0</v>
          </cell>
          <cell r="D278" t="str">
            <v>줄  눈  공</v>
          </cell>
          <cell r="E278" t="str">
            <v>인</v>
          </cell>
          <cell r="F278">
            <v>0</v>
          </cell>
          <cell r="G278">
            <v>0</v>
          </cell>
          <cell r="H278">
            <v>0</v>
          </cell>
          <cell r="J278">
            <v>0</v>
          </cell>
          <cell r="K278">
            <v>77812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0</v>
          </cell>
          <cell r="B279">
            <v>59</v>
          </cell>
          <cell r="C279">
            <v>0</v>
          </cell>
          <cell r="D279" t="str">
            <v>내 선 전 공</v>
          </cell>
          <cell r="E279" t="str">
            <v>인</v>
          </cell>
          <cell r="F279">
            <v>0.16</v>
          </cell>
          <cell r="G279">
            <v>0</v>
          </cell>
          <cell r="H279">
            <v>0</v>
          </cell>
          <cell r="J279">
            <v>0</v>
          </cell>
          <cell r="K279">
            <v>81127</v>
          </cell>
          <cell r="L279">
            <v>12980</v>
          </cell>
          <cell r="M279">
            <v>81127</v>
          </cell>
          <cell r="N279">
            <v>12980</v>
          </cell>
          <cell r="O279">
            <v>0</v>
          </cell>
        </row>
        <row r="280">
          <cell r="A280">
            <v>0</v>
          </cell>
          <cell r="B280">
            <v>73</v>
          </cell>
          <cell r="C280">
            <v>0</v>
          </cell>
          <cell r="D280" t="str">
            <v>특 별 인 부</v>
          </cell>
          <cell r="E280" t="str">
            <v>인</v>
          </cell>
          <cell r="F280">
            <v>0</v>
          </cell>
          <cell r="G280">
            <v>0</v>
          </cell>
          <cell r="H280">
            <v>0</v>
          </cell>
          <cell r="J280">
            <v>0</v>
          </cell>
          <cell r="K280">
            <v>66586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0</v>
          </cell>
          <cell r="B281">
            <v>74</v>
          </cell>
          <cell r="C281">
            <v>0</v>
          </cell>
          <cell r="D281" t="str">
            <v>보 통 인 부</v>
          </cell>
          <cell r="E281" t="str">
            <v>인</v>
          </cell>
          <cell r="F281">
            <v>0.14000000000000001</v>
          </cell>
          <cell r="G281">
            <v>0</v>
          </cell>
          <cell r="H281">
            <v>0</v>
          </cell>
          <cell r="J281">
            <v>0</v>
          </cell>
          <cell r="K281">
            <v>52565</v>
          </cell>
          <cell r="L281">
            <v>7359</v>
          </cell>
          <cell r="M281">
            <v>52565</v>
          </cell>
          <cell r="N281">
            <v>7359</v>
          </cell>
          <cell r="O281">
            <v>0</v>
          </cell>
        </row>
        <row r="282">
          <cell r="A282">
            <v>0</v>
          </cell>
          <cell r="B282">
            <v>15</v>
          </cell>
          <cell r="C282">
            <v>0</v>
          </cell>
          <cell r="D282" t="str">
            <v>조  적  공</v>
          </cell>
          <cell r="E282" t="str">
            <v>인</v>
          </cell>
          <cell r="F282">
            <v>0</v>
          </cell>
          <cell r="G282">
            <v>0</v>
          </cell>
          <cell r="H282">
            <v>0</v>
          </cell>
          <cell r="J282">
            <v>0</v>
          </cell>
          <cell r="K282">
            <v>85568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91">
          <cell r="A291" t="str">
            <v>10S</v>
          </cell>
          <cell r="C291" t="str">
            <v>합     계</v>
          </cell>
          <cell r="H291">
            <v>3570195</v>
          </cell>
          <cell r="J291">
            <v>1001894</v>
          </cell>
          <cell r="L291">
            <v>23815</v>
          </cell>
          <cell r="N291">
            <v>4595904</v>
          </cell>
        </row>
        <row r="292">
          <cell r="A292">
            <v>11</v>
          </cell>
          <cell r="B292" t="str">
            <v>11. 역간구분개폐기반 신설</v>
          </cell>
          <cell r="C292" t="str">
            <v>11. 역간구분개폐기반 신설</v>
          </cell>
          <cell r="D292" t="str">
            <v xml:space="preserve"> SUS 1300x1600x1300</v>
          </cell>
          <cell r="E292" t="str">
            <v>대</v>
          </cell>
          <cell r="F292">
            <v>1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5</v>
          </cell>
        </row>
        <row r="293">
          <cell r="A293">
            <v>0</v>
          </cell>
          <cell r="B293" t="e">
            <v>#N/A</v>
          </cell>
          <cell r="C293" t="str">
            <v>가) 재 료 비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0</v>
          </cell>
          <cell r="B294">
            <v>570</v>
          </cell>
          <cell r="C294" t="str">
            <v>역간구분개폐기반</v>
          </cell>
          <cell r="D294" t="str">
            <v xml:space="preserve"> SUS 1300x1600x1300</v>
          </cell>
          <cell r="E294" t="str">
            <v>대</v>
          </cell>
          <cell r="F294">
            <v>1</v>
          </cell>
          <cell r="G294">
            <v>6292495</v>
          </cell>
          <cell r="H294">
            <v>6292495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6292495</v>
          </cell>
          <cell r="N294">
            <v>6292495</v>
          </cell>
          <cell r="O294">
            <v>0</v>
          </cell>
        </row>
        <row r="295">
          <cell r="A295">
            <v>0</v>
          </cell>
          <cell r="B295">
            <v>312</v>
          </cell>
          <cell r="C295" t="str">
            <v xml:space="preserve"> 앵커볼트(7/8")</v>
          </cell>
          <cell r="D295" t="str">
            <v xml:space="preserve"> M22 L280</v>
          </cell>
          <cell r="E295" t="str">
            <v>개</v>
          </cell>
          <cell r="F295">
            <v>4</v>
          </cell>
          <cell r="G295">
            <v>3320</v>
          </cell>
          <cell r="H295">
            <v>13280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3320</v>
          </cell>
          <cell r="N295">
            <v>13280</v>
          </cell>
          <cell r="O295">
            <v>0</v>
          </cell>
        </row>
        <row r="296">
          <cell r="A296">
            <v>0</v>
          </cell>
          <cell r="B296">
            <v>370</v>
          </cell>
          <cell r="C296" t="str">
            <v xml:space="preserve"> 터파기</v>
          </cell>
          <cell r="D296" t="str">
            <v xml:space="preserve"> 인력(0~1m)</v>
          </cell>
          <cell r="E296" t="str">
            <v>㎥</v>
          </cell>
          <cell r="F296">
            <v>3.36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0</v>
          </cell>
          <cell r="B297">
            <v>516</v>
          </cell>
          <cell r="C297" t="str">
            <v xml:space="preserve"> 되메우기</v>
          </cell>
          <cell r="D297" t="str">
            <v xml:space="preserve"> 인력</v>
          </cell>
          <cell r="E297" t="str">
            <v>㎥</v>
          </cell>
          <cell r="F297">
            <v>1.25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0</v>
          </cell>
          <cell r="B298">
            <v>375</v>
          </cell>
          <cell r="C298" t="str">
            <v xml:space="preserve"> 잔토처리</v>
          </cell>
          <cell r="D298" t="str">
            <v xml:space="preserve"> 현장내,인력</v>
          </cell>
          <cell r="E298" t="str">
            <v>㎥</v>
          </cell>
          <cell r="F298">
            <v>2.1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0</v>
          </cell>
          <cell r="B299">
            <v>379</v>
          </cell>
          <cell r="C299" t="str">
            <v xml:space="preserve"> 막돌</v>
          </cell>
          <cell r="D299" t="str">
            <v xml:space="preserve"> 250mm이하</v>
          </cell>
          <cell r="E299" t="str">
            <v>㎥</v>
          </cell>
          <cell r="F299">
            <v>1.24</v>
          </cell>
          <cell r="G299">
            <v>12000</v>
          </cell>
          <cell r="H299">
            <v>14880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12000</v>
          </cell>
          <cell r="N299">
            <v>14880</v>
          </cell>
          <cell r="O299">
            <v>0</v>
          </cell>
        </row>
        <row r="300">
          <cell r="A300">
            <v>0</v>
          </cell>
          <cell r="B300">
            <v>374</v>
          </cell>
          <cell r="C300" t="str">
            <v xml:space="preserve"> 다지기</v>
          </cell>
          <cell r="D300" t="str">
            <v>인력</v>
          </cell>
          <cell r="E300" t="str">
            <v>㎥</v>
          </cell>
          <cell r="F300">
            <v>1.25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0</v>
          </cell>
          <cell r="B301">
            <v>366</v>
          </cell>
          <cell r="C301" t="str">
            <v xml:space="preserve"> 콘크리트치기</v>
          </cell>
          <cell r="D301" t="str">
            <v xml:space="preserve"> 1:3:6</v>
          </cell>
          <cell r="E301" t="str">
            <v>㎥</v>
          </cell>
          <cell r="F301">
            <v>1.72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0</v>
          </cell>
          <cell r="B302">
            <v>377</v>
          </cell>
          <cell r="C302" t="str">
            <v xml:space="preserve"> 시멘트</v>
          </cell>
          <cell r="D302" t="str">
            <v xml:space="preserve"> 포틀랜드 40kg</v>
          </cell>
          <cell r="E302" t="str">
            <v>포</v>
          </cell>
          <cell r="F302">
            <v>13.82</v>
          </cell>
          <cell r="G302">
            <v>4000</v>
          </cell>
          <cell r="H302">
            <v>55280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4000</v>
          </cell>
          <cell r="N302">
            <v>55280</v>
          </cell>
          <cell r="O302">
            <v>0</v>
          </cell>
        </row>
        <row r="303">
          <cell r="A303">
            <v>0</v>
          </cell>
          <cell r="B303">
            <v>380</v>
          </cell>
          <cell r="C303" t="str">
            <v xml:space="preserve"> 모래</v>
          </cell>
          <cell r="D303" t="str">
            <v xml:space="preserve"> 세사</v>
          </cell>
          <cell r="E303" t="str">
            <v>㎥</v>
          </cell>
          <cell r="F303">
            <v>0.77</v>
          </cell>
          <cell r="G303">
            <v>19000</v>
          </cell>
          <cell r="H303">
            <v>14630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19000</v>
          </cell>
          <cell r="N303">
            <v>14630</v>
          </cell>
          <cell r="O303">
            <v>0</v>
          </cell>
        </row>
        <row r="304">
          <cell r="A304">
            <v>0</v>
          </cell>
          <cell r="B304">
            <v>376</v>
          </cell>
          <cell r="C304" t="str">
            <v xml:space="preserve"> 자갈</v>
          </cell>
          <cell r="D304" t="str">
            <v xml:space="preserve"> 25mm이하</v>
          </cell>
          <cell r="E304" t="str">
            <v>㎥</v>
          </cell>
          <cell r="F304">
            <v>1.55</v>
          </cell>
          <cell r="G304">
            <v>16000</v>
          </cell>
          <cell r="H304">
            <v>24800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16000</v>
          </cell>
          <cell r="N304">
            <v>24800</v>
          </cell>
          <cell r="O304">
            <v>0</v>
          </cell>
        </row>
        <row r="305">
          <cell r="A305">
            <v>0</v>
          </cell>
          <cell r="B305">
            <v>378</v>
          </cell>
          <cell r="C305" t="str">
            <v xml:space="preserve"> 거푸집</v>
          </cell>
          <cell r="D305" t="str">
            <v xml:space="preserve"> 합판 4회</v>
          </cell>
          <cell r="E305" t="str">
            <v>㎡</v>
          </cell>
          <cell r="F305">
            <v>3.44</v>
          </cell>
          <cell r="G305">
            <v>5616</v>
          </cell>
          <cell r="H305">
            <v>19319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5616</v>
          </cell>
          <cell r="N305">
            <v>19319</v>
          </cell>
          <cell r="O305">
            <v>0</v>
          </cell>
        </row>
        <row r="306">
          <cell r="A306">
            <v>0</v>
          </cell>
          <cell r="B306">
            <v>436</v>
          </cell>
          <cell r="C306" t="str">
            <v>WIRE MESH</v>
          </cell>
          <cell r="D306" t="str">
            <v xml:space="preserve"> #8x100x100</v>
          </cell>
          <cell r="E306" t="str">
            <v>㎡</v>
          </cell>
          <cell r="F306">
            <v>4.32</v>
          </cell>
          <cell r="G306">
            <v>1700</v>
          </cell>
          <cell r="H306">
            <v>7344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1700</v>
          </cell>
          <cell r="N306">
            <v>7344</v>
          </cell>
          <cell r="O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0</v>
          </cell>
          <cell r="B308" t="e">
            <v>#N/A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0</v>
          </cell>
          <cell r="B309" t="e">
            <v>#N/A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0</v>
          </cell>
          <cell r="B310" t="e">
            <v>#N/A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5">
          <cell r="A315">
            <v>0</v>
          </cell>
          <cell r="B315" t="e">
            <v>#N/A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0</v>
          </cell>
          <cell r="B316">
            <v>59</v>
          </cell>
          <cell r="C316" t="str">
            <v>나) 노 무 비</v>
          </cell>
          <cell r="D316" t="str">
            <v>내 선 전 공</v>
          </cell>
          <cell r="E316" t="str">
            <v>인</v>
          </cell>
          <cell r="F316">
            <v>1.05</v>
          </cell>
          <cell r="G316">
            <v>0</v>
          </cell>
          <cell r="H316">
            <v>0</v>
          </cell>
          <cell r="I316">
            <v>81127</v>
          </cell>
          <cell r="J316">
            <v>85183</v>
          </cell>
          <cell r="K316">
            <v>0</v>
          </cell>
          <cell r="L316">
            <v>0</v>
          </cell>
          <cell r="M316">
            <v>81127</v>
          </cell>
          <cell r="N316">
            <v>85183</v>
          </cell>
          <cell r="O316">
            <v>0</v>
          </cell>
        </row>
        <row r="317">
          <cell r="A317">
            <v>0</v>
          </cell>
          <cell r="B317">
            <v>58</v>
          </cell>
          <cell r="C317">
            <v>0</v>
          </cell>
          <cell r="D317" t="str">
            <v>플랜트전공</v>
          </cell>
          <cell r="E317" t="str">
            <v>인</v>
          </cell>
          <cell r="F317">
            <v>6.67</v>
          </cell>
          <cell r="G317">
            <v>0</v>
          </cell>
          <cell r="H317">
            <v>0</v>
          </cell>
          <cell r="I317">
            <v>82619</v>
          </cell>
          <cell r="J317">
            <v>551068</v>
          </cell>
          <cell r="K317">
            <v>0</v>
          </cell>
          <cell r="L317">
            <v>0</v>
          </cell>
          <cell r="M317">
            <v>82619</v>
          </cell>
          <cell r="N317">
            <v>551068</v>
          </cell>
          <cell r="O317">
            <v>0</v>
          </cell>
        </row>
        <row r="318">
          <cell r="A318">
            <v>0</v>
          </cell>
          <cell r="B318">
            <v>13</v>
          </cell>
          <cell r="C318">
            <v>0</v>
          </cell>
          <cell r="D318" t="str">
            <v>비  계  공</v>
          </cell>
          <cell r="E318" t="str">
            <v>인</v>
          </cell>
          <cell r="F318">
            <v>4.71</v>
          </cell>
          <cell r="G318">
            <v>0</v>
          </cell>
          <cell r="H318">
            <v>0</v>
          </cell>
          <cell r="I318">
            <v>95541</v>
          </cell>
          <cell r="J318">
            <v>449998</v>
          </cell>
          <cell r="K318">
            <v>0</v>
          </cell>
          <cell r="L318">
            <v>0</v>
          </cell>
          <cell r="M318">
            <v>95541</v>
          </cell>
          <cell r="N318">
            <v>449998</v>
          </cell>
          <cell r="O318">
            <v>0</v>
          </cell>
        </row>
        <row r="319">
          <cell r="A319">
            <v>0</v>
          </cell>
          <cell r="B319">
            <v>23</v>
          </cell>
          <cell r="C319">
            <v>0</v>
          </cell>
          <cell r="D319" t="str">
            <v>콘크리트공</v>
          </cell>
          <cell r="E319" t="str">
            <v>인</v>
          </cell>
          <cell r="F319">
            <v>1.67</v>
          </cell>
          <cell r="G319">
            <v>0</v>
          </cell>
          <cell r="H319">
            <v>0</v>
          </cell>
          <cell r="I319">
            <v>90529</v>
          </cell>
          <cell r="J319">
            <v>151183</v>
          </cell>
          <cell r="K319">
            <v>0</v>
          </cell>
          <cell r="L319">
            <v>0</v>
          </cell>
          <cell r="M319">
            <v>90529</v>
          </cell>
          <cell r="N319">
            <v>151183</v>
          </cell>
          <cell r="O319">
            <v>0</v>
          </cell>
        </row>
        <row r="320">
          <cell r="A320">
            <v>0</v>
          </cell>
          <cell r="B320">
            <v>3</v>
          </cell>
          <cell r="C320">
            <v>0</v>
          </cell>
          <cell r="D320" t="str">
            <v>형 틀 목 공</v>
          </cell>
          <cell r="E320" t="str">
            <v>인</v>
          </cell>
          <cell r="F320">
            <v>1.57</v>
          </cell>
          <cell r="G320">
            <v>0</v>
          </cell>
          <cell r="H320">
            <v>0</v>
          </cell>
          <cell r="I320">
            <v>92709</v>
          </cell>
          <cell r="J320">
            <v>145553</v>
          </cell>
          <cell r="K320">
            <v>0</v>
          </cell>
          <cell r="L320">
            <v>0</v>
          </cell>
          <cell r="M320">
            <v>92709</v>
          </cell>
          <cell r="N320">
            <v>145553</v>
          </cell>
          <cell r="O320">
            <v>0</v>
          </cell>
        </row>
        <row r="321">
          <cell r="A321">
            <v>0</v>
          </cell>
          <cell r="B321">
            <v>74</v>
          </cell>
          <cell r="C321">
            <v>0</v>
          </cell>
          <cell r="D321" t="str">
            <v>보 통 인 부</v>
          </cell>
          <cell r="E321" t="str">
            <v>인</v>
          </cell>
          <cell r="F321">
            <v>10.36</v>
          </cell>
          <cell r="G321">
            <v>0</v>
          </cell>
          <cell r="H321">
            <v>0</v>
          </cell>
          <cell r="I321">
            <v>52565</v>
          </cell>
          <cell r="J321">
            <v>544573</v>
          </cell>
          <cell r="K321">
            <v>0</v>
          </cell>
          <cell r="L321">
            <v>0</v>
          </cell>
          <cell r="M321">
            <v>52565</v>
          </cell>
          <cell r="N321">
            <v>544573</v>
          </cell>
          <cell r="O321">
            <v>0</v>
          </cell>
        </row>
        <row r="322">
          <cell r="A322">
            <v>0</v>
          </cell>
          <cell r="B322" t="e">
            <v>#N/A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0</v>
          </cell>
          <cell r="B323" t="e">
            <v>#N/A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0</v>
          </cell>
          <cell r="B324">
            <v>59</v>
          </cell>
          <cell r="C324" t="str">
            <v>다) 공 구 손 료</v>
          </cell>
          <cell r="D324" t="str">
            <v>내 선 전 공</v>
          </cell>
          <cell r="E324" t="str">
            <v>인</v>
          </cell>
          <cell r="F324">
            <v>0.02</v>
          </cell>
          <cell r="G324">
            <v>0</v>
          </cell>
          <cell r="H324">
            <v>0</v>
          </cell>
          <cell r="J324">
            <v>0</v>
          </cell>
          <cell r="K324">
            <v>81127</v>
          </cell>
          <cell r="L324">
            <v>1622</v>
          </cell>
          <cell r="M324">
            <v>81127</v>
          </cell>
          <cell r="N324">
            <v>1622</v>
          </cell>
          <cell r="O324">
            <v>0</v>
          </cell>
        </row>
        <row r="325">
          <cell r="A325">
            <v>0</v>
          </cell>
          <cell r="B325">
            <v>58</v>
          </cell>
          <cell r="C325">
            <v>0</v>
          </cell>
          <cell r="D325" t="str">
            <v>플랜트전공</v>
          </cell>
          <cell r="E325" t="str">
            <v>인</v>
          </cell>
          <cell r="F325">
            <v>0.17</v>
          </cell>
          <cell r="G325">
            <v>0</v>
          </cell>
          <cell r="H325">
            <v>0</v>
          </cell>
          <cell r="J325">
            <v>0</v>
          </cell>
          <cell r="K325">
            <v>82619</v>
          </cell>
          <cell r="L325">
            <v>14045</v>
          </cell>
          <cell r="M325">
            <v>82619</v>
          </cell>
          <cell r="N325">
            <v>14045</v>
          </cell>
          <cell r="O325">
            <v>0</v>
          </cell>
        </row>
        <row r="326">
          <cell r="A326">
            <v>0</v>
          </cell>
          <cell r="B326">
            <v>13</v>
          </cell>
          <cell r="C326">
            <v>0</v>
          </cell>
          <cell r="D326" t="str">
            <v>비  계  공</v>
          </cell>
          <cell r="E326" t="str">
            <v>인</v>
          </cell>
          <cell r="F326">
            <v>0.12</v>
          </cell>
          <cell r="G326">
            <v>0</v>
          </cell>
          <cell r="H326">
            <v>0</v>
          </cell>
          <cell r="J326">
            <v>0</v>
          </cell>
          <cell r="K326">
            <v>95541</v>
          </cell>
          <cell r="L326">
            <v>11464</v>
          </cell>
          <cell r="M326">
            <v>95541</v>
          </cell>
          <cell r="N326">
            <v>11464</v>
          </cell>
          <cell r="O326">
            <v>0</v>
          </cell>
        </row>
        <row r="327">
          <cell r="A327">
            <v>0</v>
          </cell>
          <cell r="B327">
            <v>23</v>
          </cell>
          <cell r="C327">
            <v>0</v>
          </cell>
          <cell r="D327" t="str">
            <v>콘크리트공</v>
          </cell>
          <cell r="E327" t="str">
            <v>인</v>
          </cell>
          <cell r="F327">
            <v>0.04</v>
          </cell>
          <cell r="G327">
            <v>0</v>
          </cell>
          <cell r="H327">
            <v>0</v>
          </cell>
          <cell r="J327">
            <v>0</v>
          </cell>
          <cell r="K327">
            <v>90529</v>
          </cell>
          <cell r="L327">
            <v>3621</v>
          </cell>
          <cell r="M327">
            <v>90529</v>
          </cell>
          <cell r="N327">
            <v>3621</v>
          </cell>
          <cell r="O327">
            <v>0</v>
          </cell>
        </row>
        <row r="328">
          <cell r="A328">
            <v>0</v>
          </cell>
          <cell r="B328">
            <v>3</v>
          </cell>
          <cell r="C328">
            <v>0</v>
          </cell>
          <cell r="D328" t="str">
            <v>형 틀 목 공</v>
          </cell>
          <cell r="E328" t="str">
            <v>인</v>
          </cell>
          <cell r="F328">
            <v>0.04</v>
          </cell>
          <cell r="G328">
            <v>0</v>
          </cell>
          <cell r="H328">
            <v>0</v>
          </cell>
          <cell r="J328">
            <v>0</v>
          </cell>
          <cell r="K328">
            <v>92709</v>
          </cell>
          <cell r="L328">
            <v>3708</v>
          </cell>
          <cell r="M328">
            <v>92709</v>
          </cell>
          <cell r="N328">
            <v>3708</v>
          </cell>
          <cell r="O328">
            <v>0</v>
          </cell>
        </row>
        <row r="329">
          <cell r="A329">
            <v>0</v>
          </cell>
          <cell r="B329">
            <v>74</v>
          </cell>
          <cell r="C329">
            <v>0</v>
          </cell>
          <cell r="D329" t="str">
            <v>보 통 인 부</v>
          </cell>
          <cell r="E329" t="str">
            <v>인</v>
          </cell>
          <cell r="F329">
            <v>0.22</v>
          </cell>
          <cell r="G329">
            <v>0</v>
          </cell>
          <cell r="H329">
            <v>0</v>
          </cell>
          <cell r="J329">
            <v>0</v>
          </cell>
          <cell r="K329">
            <v>52565</v>
          </cell>
          <cell r="L329">
            <v>11564</v>
          </cell>
          <cell r="M329">
            <v>52565</v>
          </cell>
          <cell r="N329">
            <v>11564</v>
          </cell>
          <cell r="O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11S</v>
          </cell>
          <cell r="C339" t="str">
            <v>합     계</v>
          </cell>
          <cell r="H339">
            <v>6442028</v>
          </cell>
          <cell r="J339">
            <v>1927558</v>
          </cell>
          <cell r="L339">
            <v>46024</v>
          </cell>
          <cell r="N339">
            <v>8415610</v>
          </cell>
        </row>
        <row r="340">
          <cell r="A340">
            <v>12</v>
          </cell>
          <cell r="B340" t="str">
            <v>12. 터널용변압기반 신설</v>
          </cell>
          <cell r="C340" t="str">
            <v>12. 터널용변압기반 신설</v>
          </cell>
          <cell r="D340" t="str">
            <v xml:space="preserve"> 서도~금지간 터널외부설치시
 6.6kV 3상 10kVA x 1</v>
          </cell>
          <cell r="E340" t="str">
            <v>대</v>
          </cell>
          <cell r="F340">
            <v>1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11</v>
          </cell>
        </row>
        <row r="341">
          <cell r="A341">
            <v>0</v>
          </cell>
          <cell r="B341" t="e">
            <v>#N/A</v>
          </cell>
          <cell r="C341" t="str">
            <v>가) 재 료 비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0</v>
          </cell>
          <cell r="B342" t="str">
            <v>TR10</v>
          </cell>
          <cell r="C342" t="str">
            <v xml:space="preserve"> 고압변압기반</v>
          </cell>
          <cell r="D342" t="str">
            <v xml:space="preserve"> 서도~금지간 터널외부설치시
 6.6kV 3상 10kVA x 1</v>
          </cell>
          <cell r="E342" t="str">
            <v>대</v>
          </cell>
          <cell r="F342">
            <v>1</v>
          </cell>
          <cell r="G342">
            <v>22848000</v>
          </cell>
          <cell r="H342">
            <v>22848000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22848000</v>
          </cell>
          <cell r="N342">
            <v>22848000</v>
          </cell>
          <cell r="O342">
            <v>0</v>
          </cell>
        </row>
        <row r="343">
          <cell r="A343">
            <v>0</v>
          </cell>
          <cell r="B343">
            <v>312</v>
          </cell>
          <cell r="C343" t="str">
            <v xml:space="preserve"> 앵커볼트(7/8")</v>
          </cell>
          <cell r="D343" t="str">
            <v xml:space="preserve"> M22 L280</v>
          </cell>
          <cell r="E343" t="str">
            <v>개</v>
          </cell>
          <cell r="F343">
            <v>4</v>
          </cell>
          <cell r="G343">
            <v>3320</v>
          </cell>
          <cell r="H343">
            <v>13280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3320</v>
          </cell>
          <cell r="N343">
            <v>13280</v>
          </cell>
          <cell r="O343">
            <v>0</v>
          </cell>
        </row>
        <row r="344">
          <cell r="A344">
            <v>0</v>
          </cell>
          <cell r="B344" t="str">
            <v>PVC104</v>
          </cell>
          <cell r="C344" t="str">
            <v>HI-PVC전선관</v>
          </cell>
          <cell r="D344" t="str">
            <v xml:space="preserve"> HI 104C</v>
          </cell>
          <cell r="E344" t="str">
            <v>개</v>
          </cell>
          <cell r="F344">
            <v>8</v>
          </cell>
          <cell r="G344">
            <v>4045</v>
          </cell>
          <cell r="H344">
            <v>32360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4045</v>
          </cell>
          <cell r="N344">
            <v>32360</v>
          </cell>
          <cell r="O344">
            <v>0</v>
          </cell>
        </row>
        <row r="345">
          <cell r="A345">
            <v>0</v>
          </cell>
          <cell r="B345">
            <v>434</v>
          </cell>
          <cell r="C345" t="str">
            <v xml:space="preserve"> 전선관콘넥타</v>
          </cell>
          <cell r="D345" t="str">
            <v xml:space="preserve"> HI-PVC 104C</v>
          </cell>
          <cell r="E345" t="str">
            <v>개</v>
          </cell>
          <cell r="F345">
            <v>4</v>
          </cell>
          <cell r="G345">
            <v>2170</v>
          </cell>
          <cell r="H345">
            <v>8680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2170</v>
          </cell>
          <cell r="N345">
            <v>8680</v>
          </cell>
          <cell r="O345">
            <v>0</v>
          </cell>
        </row>
        <row r="346">
          <cell r="A346">
            <v>0</v>
          </cell>
          <cell r="B346">
            <v>222</v>
          </cell>
          <cell r="C346" t="str">
            <v xml:space="preserve"> 접지용전선</v>
          </cell>
          <cell r="D346" t="str">
            <v xml:space="preserve"> 0.6/1kV F-GV 95㎟</v>
          </cell>
          <cell r="E346" t="str">
            <v>m</v>
          </cell>
          <cell r="F346">
            <v>3</v>
          </cell>
          <cell r="G346">
            <v>5496</v>
          </cell>
          <cell r="H346">
            <v>16488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5496</v>
          </cell>
          <cell r="N346">
            <v>16488</v>
          </cell>
          <cell r="O346">
            <v>0</v>
          </cell>
        </row>
        <row r="347">
          <cell r="A347">
            <v>0</v>
          </cell>
          <cell r="B347">
            <v>295</v>
          </cell>
          <cell r="C347" t="str">
            <v xml:space="preserve"> "C"TYPE 접지크램프</v>
          </cell>
          <cell r="D347" t="str">
            <v xml:space="preserve"> 100㎟x60(38)㎟</v>
          </cell>
          <cell r="E347" t="str">
            <v>개</v>
          </cell>
          <cell r="F347">
            <v>2</v>
          </cell>
          <cell r="G347">
            <v>1500</v>
          </cell>
          <cell r="H347">
            <v>3000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1500</v>
          </cell>
          <cell r="N347">
            <v>3000</v>
          </cell>
          <cell r="O347">
            <v>0</v>
          </cell>
        </row>
        <row r="348">
          <cell r="A348">
            <v>0</v>
          </cell>
          <cell r="B348">
            <v>370</v>
          </cell>
          <cell r="C348" t="str">
            <v xml:space="preserve"> 터파기</v>
          </cell>
          <cell r="D348" t="str">
            <v xml:space="preserve"> 인력(0~1m)</v>
          </cell>
          <cell r="E348" t="str">
            <v>㎥</v>
          </cell>
          <cell r="F348">
            <v>5.08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0</v>
          </cell>
          <cell r="B349">
            <v>516</v>
          </cell>
          <cell r="C349" t="str">
            <v xml:space="preserve"> 되메우기</v>
          </cell>
          <cell r="D349" t="str">
            <v xml:space="preserve"> 인력</v>
          </cell>
          <cell r="E349" t="str">
            <v>㎥</v>
          </cell>
          <cell r="F349">
            <v>1.56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0</v>
          </cell>
          <cell r="B350">
            <v>375</v>
          </cell>
          <cell r="C350" t="str">
            <v xml:space="preserve"> 잔토처리</v>
          </cell>
          <cell r="D350" t="str">
            <v xml:space="preserve"> 현장내,인력</v>
          </cell>
          <cell r="E350" t="str">
            <v>㎥</v>
          </cell>
          <cell r="F350">
            <v>3.51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379</v>
          </cell>
          <cell r="C351" t="str">
            <v xml:space="preserve"> 막돌</v>
          </cell>
          <cell r="D351" t="str">
            <v xml:space="preserve"> 250mm이하</v>
          </cell>
          <cell r="E351" t="str">
            <v>㎥</v>
          </cell>
          <cell r="F351">
            <v>1.99</v>
          </cell>
          <cell r="G351">
            <v>12000</v>
          </cell>
          <cell r="H351">
            <v>23880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12000</v>
          </cell>
          <cell r="N351">
            <v>23880</v>
          </cell>
          <cell r="O351">
            <v>0</v>
          </cell>
        </row>
        <row r="352">
          <cell r="A352">
            <v>0</v>
          </cell>
          <cell r="B352">
            <v>374</v>
          </cell>
          <cell r="C352" t="str">
            <v xml:space="preserve"> 다지기</v>
          </cell>
          <cell r="D352" t="str">
            <v>인력</v>
          </cell>
          <cell r="E352" t="str">
            <v>㎥</v>
          </cell>
          <cell r="F352">
            <v>1.56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>
            <v>366</v>
          </cell>
          <cell r="C353" t="str">
            <v xml:space="preserve"> 콘크리트치기</v>
          </cell>
          <cell r="D353" t="str">
            <v xml:space="preserve"> 1:3:6</v>
          </cell>
          <cell r="E353" t="str">
            <v>㎥</v>
          </cell>
          <cell r="F353">
            <v>3.03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377</v>
          </cell>
          <cell r="C354" t="str">
            <v xml:space="preserve"> 시멘트</v>
          </cell>
          <cell r="D354" t="str">
            <v xml:space="preserve"> 포틀랜드 40kg</v>
          </cell>
          <cell r="E354" t="str">
            <v>포</v>
          </cell>
          <cell r="F354">
            <v>24.28</v>
          </cell>
          <cell r="G354">
            <v>4000</v>
          </cell>
          <cell r="H354">
            <v>97120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4000</v>
          </cell>
          <cell r="N354">
            <v>97120</v>
          </cell>
          <cell r="O354">
            <v>0</v>
          </cell>
        </row>
        <row r="355">
          <cell r="A355">
            <v>0</v>
          </cell>
          <cell r="B355">
            <v>380</v>
          </cell>
          <cell r="C355" t="str">
            <v xml:space="preserve"> 모래</v>
          </cell>
          <cell r="D355" t="str">
            <v xml:space="preserve"> 세사</v>
          </cell>
          <cell r="E355" t="str">
            <v>㎥</v>
          </cell>
          <cell r="F355">
            <v>1.36</v>
          </cell>
          <cell r="G355">
            <v>19000</v>
          </cell>
          <cell r="H355">
            <v>25840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19000</v>
          </cell>
          <cell r="N355">
            <v>25840</v>
          </cell>
          <cell r="O355">
            <v>0</v>
          </cell>
        </row>
        <row r="356">
          <cell r="A356">
            <v>0</v>
          </cell>
          <cell r="B356">
            <v>376</v>
          </cell>
          <cell r="C356" t="str">
            <v xml:space="preserve"> 자갈</v>
          </cell>
          <cell r="D356" t="str">
            <v xml:space="preserve"> 25mm이하</v>
          </cell>
          <cell r="E356" t="str">
            <v>㎥</v>
          </cell>
          <cell r="F356">
            <v>2.73</v>
          </cell>
          <cell r="G356">
            <v>16000</v>
          </cell>
          <cell r="H356">
            <v>43680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16000</v>
          </cell>
          <cell r="N356">
            <v>43680</v>
          </cell>
          <cell r="O356">
            <v>0</v>
          </cell>
        </row>
        <row r="357">
          <cell r="A357">
            <v>0</v>
          </cell>
          <cell r="B357">
            <v>378</v>
          </cell>
          <cell r="C357" t="str">
            <v xml:space="preserve"> 거푸집</v>
          </cell>
          <cell r="D357" t="str">
            <v xml:space="preserve"> 합판 4회</v>
          </cell>
          <cell r="E357" t="str">
            <v>㎡</v>
          </cell>
          <cell r="F357">
            <v>4.4800000000000004</v>
          </cell>
          <cell r="G357">
            <v>5616</v>
          </cell>
          <cell r="H357">
            <v>25159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5616</v>
          </cell>
          <cell r="N357">
            <v>25159</v>
          </cell>
          <cell r="O357">
            <v>0</v>
          </cell>
        </row>
        <row r="358">
          <cell r="A358">
            <v>0</v>
          </cell>
          <cell r="B358">
            <v>436</v>
          </cell>
          <cell r="C358" t="str">
            <v>WIRE MESH</v>
          </cell>
          <cell r="D358" t="str">
            <v xml:space="preserve"> #8x100x100</v>
          </cell>
          <cell r="E358" t="str">
            <v>㎡</v>
          </cell>
          <cell r="F358">
            <v>7.59</v>
          </cell>
          <cell r="G358">
            <v>1700</v>
          </cell>
          <cell r="H358">
            <v>12903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1700</v>
          </cell>
          <cell r="N358">
            <v>12903</v>
          </cell>
          <cell r="O358">
            <v>0</v>
          </cell>
        </row>
        <row r="359">
          <cell r="A359">
            <v>0</v>
          </cell>
          <cell r="B359" t="e">
            <v>#N/A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0</v>
          </cell>
          <cell r="B360" t="e">
            <v>#N/A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0</v>
          </cell>
          <cell r="B361" t="e">
            <v>#N/A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0</v>
          </cell>
          <cell r="B362" t="e">
            <v>#N/A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0</v>
          </cell>
          <cell r="B363" t="e">
            <v>#N/A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0</v>
          </cell>
          <cell r="B364">
            <v>59</v>
          </cell>
          <cell r="C364" t="str">
            <v>나) 노 무 비</v>
          </cell>
          <cell r="D364" t="str">
            <v>내 선 전 공</v>
          </cell>
          <cell r="E364" t="str">
            <v>인</v>
          </cell>
          <cell r="F364">
            <v>1.05</v>
          </cell>
          <cell r="G364">
            <v>0</v>
          </cell>
          <cell r="H364">
            <v>0</v>
          </cell>
          <cell r="I364">
            <v>81127</v>
          </cell>
          <cell r="J364">
            <v>85183</v>
          </cell>
          <cell r="K364">
            <v>0</v>
          </cell>
          <cell r="L364">
            <v>0</v>
          </cell>
          <cell r="M364">
            <v>81127</v>
          </cell>
          <cell r="N364">
            <v>85183</v>
          </cell>
          <cell r="O364">
            <v>0</v>
          </cell>
        </row>
        <row r="365">
          <cell r="A365">
            <v>0</v>
          </cell>
          <cell r="B365">
            <v>56</v>
          </cell>
          <cell r="C365">
            <v>0</v>
          </cell>
          <cell r="D365" t="str">
            <v>배 전 전 공</v>
          </cell>
          <cell r="E365" t="str">
            <v>인</v>
          </cell>
          <cell r="F365">
            <v>0.88</v>
          </cell>
          <cell r="G365">
            <v>0</v>
          </cell>
          <cell r="H365">
            <v>0</v>
          </cell>
          <cell r="I365">
            <v>173271</v>
          </cell>
          <cell r="J365">
            <v>152478</v>
          </cell>
          <cell r="K365">
            <v>0</v>
          </cell>
          <cell r="L365">
            <v>0</v>
          </cell>
          <cell r="M365">
            <v>173271</v>
          </cell>
          <cell r="N365">
            <v>152478</v>
          </cell>
          <cell r="O365">
            <v>0</v>
          </cell>
        </row>
        <row r="366">
          <cell r="A366">
            <v>0</v>
          </cell>
          <cell r="B366">
            <v>58</v>
          </cell>
          <cell r="C366">
            <v>0</v>
          </cell>
          <cell r="D366" t="str">
            <v>플랜트전공</v>
          </cell>
          <cell r="E366" t="str">
            <v>인</v>
          </cell>
          <cell r="F366">
            <v>7.13</v>
          </cell>
          <cell r="G366">
            <v>0</v>
          </cell>
          <cell r="H366">
            <v>0</v>
          </cell>
          <cell r="I366">
            <v>82619</v>
          </cell>
          <cell r="J366">
            <v>589073</v>
          </cell>
          <cell r="K366">
            <v>0</v>
          </cell>
          <cell r="L366">
            <v>0</v>
          </cell>
          <cell r="M366">
            <v>82619</v>
          </cell>
          <cell r="N366">
            <v>589073</v>
          </cell>
          <cell r="O366">
            <v>0</v>
          </cell>
        </row>
        <row r="367">
          <cell r="A367">
            <v>0</v>
          </cell>
          <cell r="B367">
            <v>13</v>
          </cell>
          <cell r="C367">
            <v>0</v>
          </cell>
          <cell r="D367" t="str">
            <v>비  계  공</v>
          </cell>
          <cell r="E367" t="str">
            <v>인</v>
          </cell>
          <cell r="F367">
            <v>5.0599999999999996</v>
          </cell>
          <cell r="G367">
            <v>0</v>
          </cell>
          <cell r="H367">
            <v>0</v>
          </cell>
          <cell r="I367">
            <v>95541</v>
          </cell>
          <cell r="J367">
            <v>483437</v>
          </cell>
          <cell r="K367">
            <v>0</v>
          </cell>
          <cell r="L367">
            <v>0</v>
          </cell>
          <cell r="M367">
            <v>95541</v>
          </cell>
          <cell r="N367">
            <v>483437</v>
          </cell>
          <cell r="O367">
            <v>0</v>
          </cell>
        </row>
        <row r="368">
          <cell r="A368">
            <v>0</v>
          </cell>
          <cell r="B368">
            <v>23</v>
          </cell>
          <cell r="C368">
            <v>0</v>
          </cell>
          <cell r="D368" t="str">
            <v>콘크리트공</v>
          </cell>
          <cell r="E368" t="str">
            <v>인</v>
          </cell>
          <cell r="F368">
            <v>2.96</v>
          </cell>
          <cell r="G368">
            <v>0</v>
          </cell>
          <cell r="H368">
            <v>0</v>
          </cell>
          <cell r="I368">
            <v>90529</v>
          </cell>
          <cell r="J368">
            <v>267965</v>
          </cell>
          <cell r="K368">
            <v>0</v>
          </cell>
          <cell r="L368">
            <v>0</v>
          </cell>
          <cell r="M368">
            <v>90529</v>
          </cell>
          <cell r="N368">
            <v>267965</v>
          </cell>
          <cell r="O368">
            <v>0</v>
          </cell>
        </row>
        <row r="369">
          <cell r="A369">
            <v>0</v>
          </cell>
          <cell r="B369">
            <v>3</v>
          </cell>
          <cell r="C369">
            <v>0</v>
          </cell>
          <cell r="D369" t="str">
            <v>형 틀 목 공</v>
          </cell>
          <cell r="E369" t="str">
            <v>인</v>
          </cell>
          <cell r="F369">
            <v>0.6</v>
          </cell>
          <cell r="G369">
            <v>0</v>
          </cell>
          <cell r="H369">
            <v>0</v>
          </cell>
          <cell r="I369">
            <v>92709</v>
          </cell>
          <cell r="J369">
            <v>55625</v>
          </cell>
          <cell r="K369">
            <v>0</v>
          </cell>
          <cell r="L369">
            <v>0</v>
          </cell>
          <cell r="M369">
            <v>92709</v>
          </cell>
          <cell r="N369">
            <v>55625</v>
          </cell>
          <cell r="O369">
            <v>0</v>
          </cell>
        </row>
        <row r="370">
          <cell r="A370">
            <v>0</v>
          </cell>
          <cell r="B370">
            <v>74</v>
          </cell>
          <cell r="C370">
            <v>0</v>
          </cell>
          <cell r="D370" t="str">
            <v>보 통 인 부</v>
          </cell>
          <cell r="E370" t="str">
            <v>인</v>
          </cell>
          <cell r="F370">
            <v>12.26</v>
          </cell>
          <cell r="G370">
            <v>0</v>
          </cell>
          <cell r="H370">
            <v>0</v>
          </cell>
          <cell r="I370">
            <v>52565</v>
          </cell>
          <cell r="J370">
            <v>644446</v>
          </cell>
          <cell r="K370">
            <v>0</v>
          </cell>
          <cell r="L370">
            <v>0</v>
          </cell>
          <cell r="M370">
            <v>52565</v>
          </cell>
          <cell r="N370">
            <v>644446</v>
          </cell>
          <cell r="O370">
            <v>0</v>
          </cell>
        </row>
        <row r="371">
          <cell r="A371">
            <v>0</v>
          </cell>
          <cell r="B371" t="e">
            <v>#N/A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0</v>
          </cell>
          <cell r="B372" t="e">
            <v>#N/A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0</v>
          </cell>
          <cell r="B373">
            <v>59</v>
          </cell>
          <cell r="C373" t="str">
            <v>다) 공 구 손 료</v>
          </cell>
          <cell r="D373" t="str">
            <v>내 선 전 공</v>
          </cell>
          <cell r="E373" t="str">
            <v>인</v>
          </cell>
          <cell r="F373">
            <v>0.02</v>
          </cell>
          <cell r="G373">
            <v>0</v>
          </cell>
          <cell r="H373">
            <v>0</v>
          </cell>
          <cell r="J373">
            <v>0</v>
          </cell>
          <cell r="K373">
            <v>81127</v>
          </cell>
          <cell r="L373">
            <v>1622</v>
          </cell>
          <cell r="M373">
            <v>81127</v>
          </cell>
          <cell r="N373">
            <v>1622</v>
          </cell>
          <cell r="O373">
            <v>0</v>
          </cell>
        </row>
        <row r="374">
          <cell r="A374">
            <v>0</v>
          </cell>
          <cell r="B374">
            <v>56</v>
          </cell>
          <cell r="C374">
            <v>0</v>
          </cell>
          <cell r="D374" t="str">
            <v>배 전 전 공</v>
          </cell>
          <cell r="E374" t="str">
            <v>인</v>
          </cell>
          <cell r="F374">
            <v>0.02</v>
          </cell>
          <cell r="G374">
            <v>0</v>
          </cell>
          <cell r="H374">
            <v>0</v>
          </cell>
          <cell r="J374">
            <v>0</v>
          </cell>
          <cell r="K374">
            <v>173271</v>
          </cell>
          <cell r="L374">
            <v>3465</v>
          </cell>
          <cell r="M374">
            <v>173271</v>
          </cell>
          <cell r="N374">
            <v>3465</v>
          </cell>
          <cell r="O374">
            <v>0</v>
          </cell>
        </row>
        <row r="375">
          <cell r="A375">
            <v>0</v>
          </cell>
          <cell r="B375">
            <v>58</v>
          </cell>
          <cell r="C375">
            <v>0</v>
          </cell>
          <cell r="D375" t="str">
            <v>플랜트전공</v>
          </cell>
          <cell r="E375" t="str">
            <v>인</v>
          </cell>
          <cell r="F375">
            <v>0.18</v>
          </cell>
          <cell r="G375">
            <v>0</v>
          </cell>
          <cell r="H375">
            <v>0</v>
          </cell>
          <cell r="J375">
            <v>0</v>
          </cell>
          <cell r="K375">
            <v>82619</v>
          </cell>
          <cell r="L375">
            <v>14871</v>
          </cell>
          <cell r="M375">
            <v>82619</v>
          </cell>
          <cell r="N375">
            <v>14871</v>
          </cell>
          <cell r="O375">
            <v>0</v>
          </cell>
        </row>
        <row r="376">
          <cell r="A376">
            <v>0</v>
          </cell>
          <cell r="B376">
            <v>13</v>
          </cell>
          <cell r="C376">
            <v>0</v>
          </cell>
          <cell r="D376" t="str">
            <v>비  계  공</v>
          </cell>
          <cell r="E376" t="str">
            <v>인</v>
          </cell>
          <cell r="F376">
            <v>0.13</v>
          </cell>
          <cell r="G376">
            <v>0</v>
          </cell>
          <cell r="H376">
            <v>0</v>
          </cell>
          <cell r="J376">
            <v>0</v>
          </cell>
          <cell r="K376">
            <v>95541</v>
          </cell>
          <cell r="L376">
            <v>12420</v>
          </cell>
          <cell r="M376">
            <v>95541</v>
          </cell>
          <cell r="N376">
            <v>12420</v>
          </cell>
          <cell r="O376">
            <v>0</v>
          </cell>
        </row>
        <row r="377">
          <cell r="A377">
            <v>0</v>
          </cell>
          <cell r="B377">
            <v>23</v>
          </cell>
          <cell r="C377">
            <v>0</v>
          </cell>
          <cell r="D377" t="str">
            <v>콘크리트공</v>
          </cell>
          <cell r="E377" t="str">
            <v>인</v>
          </cell>
          <cell r="F377">
            <v>7.0000000000000007E-2</v>
          </cell>
          <cell r="G377">
            <v>0</v>
          </cell>
          <cell r="H377">
            <v>0</v>
          </cell>
          <cell r="J377">
            <v>0</v>
          </cell>
          <cell r="K377">
            <v>90529</v>
          </cell>
          <cell r="L377">
            <v>6337</v>
          </cell>
          <cell r="M377">
            <v>90529</v>
          </cell>
          <cell r="N377">
            <v>6337</v>
          </cell>
          <cell r="O377">
            <v>0</v>
          </cell>
        </row>
        <row r="378">
          <cell r="A378">
            <v>0</v>
          </cell>
          <cell r="B378">
            <v>3</v>
          </cell>
          <cell r="C378">
            <v>0</v>
          </cell>
          <cell r="D378" t="str">
            <v>형 틀 목 공</v>
          </cell>
          <cell r="E378" t="str">
            <v>인</v>
          </cell>
          <cell r="F378">
            <v>0.01</v>
          </cell>
          <cell r="G378">
            <v>0</v>
          </cell>
          <cell r="H378">
            <v>0</v>
          </cell>
          <cell r="J378">
            <v>0</v>
          </cell>
          <cell r="K378">
            <v>92709</v>
          </cell>
          <cell r="L378">
            <v>927</v>
          </cell>
          <cell r="M378">
            <v>92709</v>
          </cell>
          <cell r="N378">
            <v>927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0.24</v>
          </cell>
          <cell r="G379">
            <v>0</v>
          </cell>
          <cell r="H379">
            <v>0</v>
          </cell>
          <cell r="J379">
            <v>0</v>
          </cell>
          <cell r="K379">
            <v>52565</v>
          </cell>
          <cell r="L379">
            <v>12615</v>
          </cell>
          <cell r="M379">
            <v>52565</v>
          </cell>
          <cell r="N379">
            <v>12615</v>
          </cell>
          <cell r="O379">
            <v>0</v>
          </cell>
        </row>
        <row r="387">
          <cell r="A387" t="str">
            <v>12S</v>
          </cell>
          <cell r="C387" t="str">
            <v>합     계</v>
          </cell>
          <cell r="H387">
            <v>23150390</v>
          </cell>
          <cell r="J387">
            <v>2278207</v>
          </cell>
          <cell r="L387">
            <v>52257</v>
          </cell>
          <cell r="N387">
            <v>25480854</v>
          </cell>
        </row>
        <row r="388">
          <cell r="A388">
            <v>13</v>
          </cell>
          <cell r="B388" t="str">
            <v>13. 터널용변압기반 신설</v>
          </cell>
          <cell r="C388" t="str">
            <v>13. 터널용변압기반 신설</v>
          </cell>
          <cell r="D388" t="str">
            <v xml:space="preserve"> 서도~금지간 터널내설치시
 6.6kV 3상 20kVA x 2</v>
          </cell>
          <cell r="E388" t="str">
            <v>대</v>
          </cell>
          <cell r="F388">
            <v>1</v>
          </cell>
          <cell r="G388">
            <v>0</v>
          </cell>
          <cell r="H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</v>
          </cell>
        </row>
        <row r="389">
          <cell r="A389">
            <v>0</v>
          </cell>
          <cell r="B389" t="e">
            <v>#N/A</v>
          </cell>
          <cell r="C389" t="str">
            <v>가) 재 료 비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0</v>
          </cell>
          <cell r="B390" t="str">
            <v>TR11</v>
          </cell>
          <cell r="C390" t="str">
            <v xml:space="preserve"> 고압변압기반</v>
          </cell>
          <cell r="D390" t="str">
            <v xml:space="preserve"> 서도~금지간 터널내설치시
 6.6kV 3상 20kVA x 2</v>
          </cell>
          <cell r="E390" t="str">
            <v>대</v>
          </cell>
          <cell r="F390">
            <v>1</v>
          </cell>
          <cell r="G390">
            <v>31079000</v>
          </cell>
          <cell r="H390">
            <v>31079000</v>
          </cell>
          <cell r="J390">
            <v>0</v>
          </cell>
          <cell r="K390">
            <v>0</v>
          </cell>
          <cell r="L390">
            <v>0</v>
          </cell>
          <cell r="M390">
            <v>31079000</v>
          </cell>
          <cell r="N390">
            <v>31079000</v>
          </cell>
          <cell r="O390">
            <v>0</v>
          </cell>
        </row>
        <row r="391">
          <cell r="A391">
            <v>0</v>
          </cell>
          <cell r="B391">
            <v>312</v>
          </cell>
          <cell r="C391" t="str">
            <v xml:space="preserve"> 앵커볼트(7/8")</v>
          </cell>
          <cell r="D391" t="str">
            <v xml:space="preserve"> M22 L280</v>
          </cell>
          <cell r="E391" t="str">
            <v>개</v>
          </cell>
          <cell r="F391">
            <v>4</v>
          </cell>
          <cell r="G391">
            <v>3320</v>
          </cell>
          <cell r="H391">
            <v>13280</v>
          </cell>
          <cell r="J391">
            <v>0</v>
          </cell>
          <cell r="K391">
            <v>0</v>
          </cell>
          <cell r="L391">
            <v>0</v>
          </cell>
          <cell r="M391">
            <v>3320</v>
          </cell>
          <cell r="N391">
            <v>13280</v>
          </cell>
          <cell r="O391">
            <v>0</v>
          </cell>
        </row>
        <row r="392">
          <cell r="A392">
            <v>0</v>
          </cell>
          <cell r="B392" t="str">
            <v>PVC104</v>
          </cell>
          <cell r="C392" t="str">
            <v>HI-PVC전선관</v>
          </cell>
          <cell r="D392" t="str">
            <v xml:space="preserve"> HI 104C</v>
          </cell>
          <cell r="E392" t="str">
            <v>개</v>
          </cell>
          <cell r="F392">
            <v>8</v>
          </cell>
          <cell r="G392">
            <v>4045</v>
          </cell>
          <cell r="H392">
            <v>32360</v>
          </cell>
          <cell r="J392">
            <v>0</v>
          </cell>
          <cell r="K392">
            <v>0</v>
          </cell>
          <cell r="L392">
            <v>0</v>
          </cell>
          <cell r="M392">
            <v>4045</v>
          </cell>
          <cell r="N392">
            <v>32360</v>
          </cell>
          <cell r="O392">
            <v>0</v>
          </cell>
        </row>
        <row r="393">
          <cell r="A393">
            <v>0</v>
          </cell>
          <cell r="B393">
            <v>434</v>
          </cell>
          <cell r="C393" t="str">
            <v xml:space="preserve"> 전선관콘넥타</v>
          </cell>
          <cell r="D393" t="str">
            <v xml:space="preserve"> HI-PVC 104C</v>
          </cell>
          <cell r="E393" t="str">
            <v>개</v>
          </cell>
          <cell r="F393">
            <v>4</v>
          </cell>
          <cell r="G393">
            <v>2170</v>
          </cell>
          <cell r="H393">
            <v>8680</v>
          </cell>
          <cell r="J393">
            <v>0</v>
          </cell>
          <cell r="K393">
            <v>0</v>
          </cell>
          <cell r="L393">
            <v>0</v>
          </cell>
          <cell r="M393">
            <v>2170</v>
          </cell>
          <cell r="N393">
            <v>8680</v>
          </cell>
          <cell r="O393">
            <v>0</v>
          </cell>
        </row>
        <row r="394">
          <cell r="A394">
            <v>0</v>
          </cell>
          <cell r="B394">
            <v>222</v>
          </cell>
          <cell r="C394" t="str">
            <v xml:space="preserve"> 접지용전선</v>
          </cell>
          <cell r="D394" t="str">
            <v xml:space="preserve"> 0.6/1kV F-GV 95㎟</v>
          </cell>
          <cell r="E394" t="str">
            <v>m</v>
          </cell>
          <cell r="F394">
            <v>3</v>
          </cell>
          <cell r="G394">
            <v>5496</v>
          </cell>
          <cell r="H394">
            <v>16488</v>
          </cell>
          <cell r="J394">
            <v>0</v>
          </cell>
          <cell r="K394">
            <v>0</v>
          </cell>
          <cell r="L394">
            <v>0</v>
          </cell>
          <cell r="M394">
            <v>5496</v>
          </cell>
          <cell r="N394">
            <v>16488</v>
          </cell>
          <cell r="O394">
            <v>0</v>
          </cell>
        </row>
        <row r="395">
          <cell r="A395">
            <v>0</v>
          </cell>
          <cell r="B395">
            <v>295</v>
          </cell>
          <cell r="C395" t="str">
            <v xml:space="preserve"> "C"TYPE 접지크램프</v>
          </cell>
          <cell r="D395" t="str">
            <v xml:space="preserve"> 100㎟x60(38)㎟</v>
          </cell>
          <cell r="E395" t="str">
            <v>개</v>
          </cell>
          <cell r="F395">
            <v>2</v>
          </cell>
          <cell r="G395">
            <v>1500</v>
          </cell>
          <cell r="H395">
            <v>3000</v>
          </cell>
          <cell r="J395">
            <v>0</v>
          </cell>
          <cell r="K395">
            <v>0</v>
          </cell>
          <cell r="L395">
            <v>0</v>
          </cell>
          <cell r="M395">
            <v>1500</v>
          </cell>
          <cell r="N395">
            <v>3000</v>
          </cell>
          <cell r="O395">
            <v>0</v>
          </cell>
        </row>
        <row r="396">
          <cell r="A396">
            <v>0</v>
          </cell>
          <cell r="B396" t="e">
            <v>#N/A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0</v>
          </cell>
          <cell r="B397" t="e">
            <v>#N/A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0</v>
          </cell>
          <cell r="B398" t="e">
            <v>#N/A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0</v>
          </cell>
          <cell r="B399">
            <v>59</v>
          </cell>
          <cell r="C399" t="str">
            <v>나) 노 무 비</v>
          </cell>
          <cell r="D399" t="str">
            <v>내 선 전 공</v>
          </cell>
          <cell r="E399" t="str">
            <v>인</v>
          </cell>
          <cell r="F399">
            <v>1.19</v>
          </cell>
          <cell r="G399">
            <v>0</v>
          </cell>
          <cell r="H399">
            <v>0</v>
          </cell>
          <cell r="I399">
            <v>81127</v>
          </cell>
          <cell r="J399">
            <v>96541</v>
          </cell>
          <cell r="K399">
            <v>0</v>
          </cell>
          <cell r="L399">
            <v>0</v>
          </cell>
          <cell r="M399">
            <v>81127</v>
          </cell>
          <cell r="N399">
            <v>96541</v>
          </cell>
          <cell r="O399">
            <v>0</v>
          </cell>
        </row>
        <row r="400">
          <cell r="A400">
            <v>0</v>
          </cell>
          <cell r="B400">
            <v>56</v>
          </cell>
          <cell r="C400">
            <v>0</v>
          </cell>
          <cell r="D400" t="str">
            <v>배 전 전 공</v>
          </cell>
          <cell r="E400" t="str">
            <v>인</v>
          </cell>
          <cell r="F400">
            <v>1</v>
          </cell>
          <cell r="G400">
            <v>0</v>
          </cell>
          <cell r="H400">
            <v>0</v>
          </cell>
          <cell r="I400">
            <v>173271</v>
          </cell>
          <cell r="J400">
            <v>173271</v>
          </cell>
          <cell r="K400">
            <v>0</v>
          </cell>
          <cell r="L400">
            <v>0</v>
          </cell>
          <cell r="M400">
            <v>173271</v>
          </cell>
          <cell r="N400">
            <v>173271</v>
          </cell>
          <cell r="O400">
            <v>0</v>
          </cell>
        </row>
        <row r="401">
          <cell r="A401">
            <v>0</v>
          </cell>
          <cell r="B401">
            <v>58</v>
          </cell>
          <cell r="C401">
            <v>0</v>
          </cell>
          <cell r="D401" t="str">
            <v>플랜트전공</v>
          </cell>
          <cell r="E401" t="str">
            <v>인</v>
          </cell>
          <cell r="F401">
            <v>8.06</v>
          </cell>
          <cell r="G401">
            <v>0</v>
          </cell>
          <cell r="H401">
            <v>0</v>
          </cell>
          <cell r="I401">
            <v>82619</v>
          </cell>
          <cell r="J401">
            <v>665909</v>
          </cell>
          <cell r="K401">
            <v>0</v>
          </cell>
          <cell r="L401">
            <v>0</v>
          </cell>
          <cell r="M401">
            <v>82619</v>
          </cell>
          <cell r="N401">
            <v>665909</v>
          </cell>
          <cell r="O401">
            <v>0</v>
          </cell>
        </row>
        <row r="402">
          <cell r="A402">
            <v>0</v>
          </cell>
          <cell r="B402">
            <v>13</v>
          </cell>
          <cell r="C402">
            <v>0</v>
          </cell>
          <cell r="D402" t="str">
            <v>비  계  공</v>
          </cell>
          <cell r="E402" t="str">
            <v>인</v>
          </cell>
          <cell r="F402">
            <v>5.72</v>
          </cell>
          <cell r="G402">
            <v>0</v>
          </cell>
          <cell r="H402">
            <v>0</v>
          </cell>
          <cell r="I402">
            <v>95541</v>
          </cell>
          <cell r="J402">
            <v>546494</v>
          </cell>
          <cell r="K402">
            <v>0</v>
          </cell>
          <cell r="L402">
            <v>0</v>
          </cell>
          <cell r="M402">
            <v>95541</v>
          </cell>
          <cell r="N402">
            <v>546494</v>
          </cell>
          <cell r="O402">
            <v>0</v>
          </cell>
        </row>
        <row r="403">
          <cell r="A403">
            <v>0</v>
          </cell>
          <cell r="B403">
            <v>74</v>
          </cell>
          <cell r="C403">
            <v>0</v>
          </cell>
          <cell r="D403" t="str">
            <v>보 통 인 부</v>
          </cell>
          <cell r="E403" t="str">
            <v>인</v>
          </cell>
          <cell r="F403">
            <v>5.72</v>
          </cell>
          <cell r="G403">
            <v>0</v>
          </cell>
          <cell r="H403">
            <v>0</v>
          </cell>
          <cell r="I403">
            <v>52565</v>
          </cell>
          <cell r="J403">
            <v>300671</v>
          </cell>
          <cell r="K403">
            <v>0</v>
          </cell>
          <cell r="L403">
            <v>0</v>
          </cell>
          <cell r="M403">
            <v>52565</v>
          </cell>
          <cell r="N403">
            <v>300671</v>
          </cell>
          <cell r="O403">
            <v>0</v>
          </cell>
        </row>
        <row r="404">
          <cell r="A404">
            <v>0</v>
          </cell>
          <cell r="B404" t="e">
            <v>#N/A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0</v>
          </cell>
          <cell r="B405">
            <v>59</v>
          </cell>
          <cell r="C405" t="str">
            <v>다) 공 구 손 료</v>
          </cell>
          <cell r="D405" t="str">
            <v>내 선 전 공</v>
          </cell>
          <cell r="E405" t="str">
            <v>인</v>
          </cell>
          <cell r="F405">
            <v>0.02</v>
          </cell>
          <cell r="G405">
            <v>0</v>
          </cell>
          <cell r="H405">
            <v>0</v>
          </cell>
          <cell r="J405">
            <v>0</v>
          </cell>
          <cell r="K405">
            <v>81127</v>
          </cell>
          <cell r="L405">
            <v>1622</v>
          </cell>
          <cell r="M405">
            <v>81127</v>
          </cell>
          <cell r="N405">
            <v>1622</v>
          </cell>
          <cell r="O405">
            <v>0</v>
          </cell>
        </row>
        <row r="406">
          <cell r="A406">
            <v>0</v>
          </cell>
          <cell r="B406">
            <v>56</v>
          </cell>
          <cell r="C406">
            <v>0</v>
          </cell>
          <cell r="D406" t="str">
            <v>배 전 전 공</v>
          </cell>
          <cell r="E406" t="str">
            <v>인</v>
          </cell>
          <cell r="F406">
            <v>0.02</v>
          </cell>
          <cell r="G406">
            <v>0</v>
          </cell>
          <cell r="H406">
            <v>0</v>
          </cell>
          <cell r="J406">
            <v>0</v>
          </cell>
          <cell r="K406">
            <v>173271</v>
          </cell>
          <cell r="L406">
            <v>3465</v>
          </cell>
          <cell r="M406">
            <v>173271</v>
          </cell>
          <cell r="N406">
            <v>3465</v>
          </cell>
          <cell r="O406">
            <v>0</v>
          </cell>
        </row>
        <row r="407">
          <cell r="A407">
            <v>0</v>
          </cell>
          <cell r="B407">
            <v>58</v>
          </cell>
          <cell r="C407">
            <v>0</v>
          </cell>
          <cell r="D407" t="str">
            <v>플랜트전공</v>
          </cell>
          <cell r="E407" t="str">
            <v>인</v>
          </cell>
          <cell r="F407">
            <v>0.18</v>
          </cell>
          <cell r="G407">
            <v>0</v>
          </cell>
          <cell r="H407">
            <v>0</v>
          </cell>
          <cell r="J407">
            <v>0</v>
          </cell>
          <cell r="K407">
            <v>82619</v>
          </cell>
          <cell r="L407">
            <v>14871</v>
          </cell>
          <cell r="M407">
            <v>82619</v>
          </cell>
          <cell r="N407">
            <v>14871</v>
          </cell>
          <cell r="O407">
            <v>0</v>
          </cell>
        </row>
        <row r="408">
          <cell r="A408">
            <v>0</v>
          </cell>
          <cell r="B408">
            <v>13</v>
          </cell>
          <cell r="C408">
            <v>0</v>
          </cell>
          <cell r="D408" t="str">
            <v>비  계  공</v>
          </cell>
          <cell r="E408" t="str">
            <v>인</v>
          </cell>
          <cell r="F408">
            <v>0.13</v>
          </cell>
          <cell r="G408">
            <v>0</v>
          </cell>
          <cell r="H408">
            <v>0</v>
          </cell>
          <cell r="J408">
            <v>0</v>
          </cell>
          <cell r="K408">
            <v>95541</v>
          </cell>
          <cell r="L408">
            <v>12420</v>
          </cell>
          <cell r="M408">
            <v>95541</v>
          </cell>
          <cell r="N408">
            <v>12420</v>
          </cell>
          <cell r="O408">
            <v>0</v>
          </cell>
        </row>
        <row r="409">
          <cell r="A409">
            <v>0</v>
          </cell>
          <cell r="B409">
            <v>74</v>
          </cell>
          <cell r="C409">
            <v>0</v>
          </cell>
          <cell r="D409" t="str">
            <v>보 통 인 부</v>
          </cell>
          <cell r="E409" t="str">
            <v>인</v>
          </cell>
          <cell r="F409">
            <v>0.13</v>
          </cell>
          <cell r="G409">
            <v>0</v>
          </cell>
          <cell r="H409">
            <v>0</v>
          </cell>
          <cell r="J409">
            <v>0</v>
          </cell>
          <cell r="K409">
            <v>52565</v>
          </cell>
          <cell r="L409">
            <v>6833</v>
          </cell>
          <cell r="M409">
            <v>52565</v>
          </cell>
          <cell r="N409">
            <v>6833</v>
          </cell>
          <cell r="O409">
            <v>0</v>
          </cell>
        </row>
        <row r="411">
          <cell r="A411" t="str">
            <v>13S</v>
          </cell>
          <cell r="C411" t="str">
            <v>합     계</v>
          </cell>
          <cell r="H411">
            <v>31152808</v>
          </cell>
          <cell r="J411">
            <v>1782886</v>
          </cell>
          <cell r="L411">
            <v>39211</v>
          </cell>
          <cell r="N411">
            <v>32974905</v>
          </cell>
        </row>
        <row r="412">
          <cell r="A412">
            <v>14</v>
          </cell>
          <cell r="B412" t="str">
            <v>14. 터널용변압기반 신설</v>
          </cell>
          <cell r="C412" t="str">
            <v>14. 터널용변압기반 신설</v>
          </cell>
          <cell r="D412" t="str">
            <v xml:space="preserve"> 금지~순천간 터널외부설치시
 6.6kV 3상 20kVA x 2</v>
          </cell>
          <cell r="E412" t="str">
            <v>대</v>
          </cell>
          <cell r="F412">
            <v>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28</v>
          </cell>
        </row>
        <row r="413">
          <cell r="A413">
            <v>0</v>
          </cell>
          <cell r="B413" t="e">
            <v>#N/A</v>
          </cell>
          <cell r="C413" t="str">
            <v>가) 재 료 비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0</v>
          </cell>
          <cell r="B414" t="str">
            <v>TR20</v>
          </cell>
          <cell r="C414" t="str">
            <v xml:space="preserve"> 고압변압기반</v>
          </cell>
          <cell r="D414" t="str">
            <v xml:space="preserve"> 금지~순천간 터널외부설치시
 6.6kV 3상 20kVA x 2</v>
          </cell>
          <cell r="E414" t="str">
            <v>대</v>
          </cell>
          <cell r="F414">
            <v>1</v>
          </cell>
          <cell r="G414">
            <v>33323000</v>
          </cell>
          <cell r="H414">
            <v>33323000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33323000</v>
          </cell>
          <cell r="N414">
            <v>33323000</v>
          </cell>
          <cell r="O414">
            <v>0</v>
          </cell>
        </row>
        <row r="415">
          <cell r="A415">
            <v>0</v>
          </cell>
          <cell r="B415">
            <v>312</v>
          </cell>
          <cell r="C415" t="str">
            <v xml:space="preserve"> 앵커볼트(7/8")</v>
          </cell>
          <cell r="D415" t="str">
            <v xml:space="preserve"> M22 L280</v>
          </cell>
          <cell r="E415" t="str">
            <v>개</v>
          </cell>
          <cell r="F415">
            <v>4</v>
          </cell>
          <cell r="G415">
            <v>3320</v>
          </cell>
          <cell r="H415">
            <v>13280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3320</v>
          </cell>
          <cell r="N415">
            <v>13280</v>
          </cell>
          <cell r="O415">
            <v>0</v>
          </cell>
        </row>
        <row r="416">
          <cell r="A416">
            <v>0</v>
          </cell>
          <cell r="B416" t="str">
            <v>PVC104</v>
          </cell>
          <cell r="C416" t="str">
            <v>HI-PVC전선관</v>
          </cell>
          <cell r="D416" t="str">
            <v xml:space="preserve"> HI 104C</v>
          </cell>
          <cell r="E416" t="str">
            <v>개</v>
          </cell>
          <cell r="F416">
            <v>8</v>
          </cell>
          <cell r="G416">
            <v>4045</v>
          </cell>
          <cell r="H416">
            <v>32360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4045</v>
          </cell>
          <cell r="N416">
            <v>32360</v>
          </cell>
          <cell r="O416">
            <v>0</v>
          </cell>
        </row>
        <row r="417">
          <cell r="A417">
            <v>0</v>
          </cell>
          <cell r="B417">
            <v>434</v>
          </cell>
          <cell r="C417" t="str">
            <v xml:space="preserve"> 전선관콘넥타</v>
          </cell>
          <cell r="D417" t="str">
            <v xml:space="preserve"> HI-PVC 104C</v>
          </cell>
          <cell r="E417" t="str">
            <v>개</v>
          </cell>
          <cell r="F417">
            <v>4</v>
          </cell>
          <cell r="G417">
            <v>2170</v>
          </cell>
          <cell r="H417">
            <v>8680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2170</v>
          </cell>
          <cell r="N417">
            <v>8680</v>
          </cell>
          <cell r="O417">
            <v>0</v>
          </cell>
        </row>
        <row r="418">
          <cell r="A418">
            <v>0</v>
          </cell>
          <cell r="B418">
            <v>222</v>
          </cell>
          <cell r="C418" t="str">
            <v xml:space="preserve"> 접지용전선</v>
          </cell>
          <cell r="D418" t="str">
            <v xml:space="preserve"> 0.6/1kV F-GV 95㎟</v>
          </cell>
          <cell r="E418" t="str">
            <v>m</v>
          </cell>
          <cell r="F418">
            <v>3</v>
          </cell>
          <cell r="G418">
            <v>5496</v>
          </cell>
          <cell r="H418">
            <v>16488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5496</v>
          </cell>
          <cell r="N418">
            <v>16488</v>
          </cell>
          <cell r="O418">
            <v>0</v>
          </cell>
        </row>
        <row r="419">
          <cell r="A419">
            <v>0</v>
          </cell>
          <cell r="B419">
            <v>295</v>
          </cell>
          <cell r="C419" t="str">
            <v xml:space="preserve"> "C"TYPE 접지크램프</v>
          </cell>
          <cell r="D419" t="str">
            <v xml:space="preserve"> 100㎟x60(38)㎟</v>
          </cell>
          <cell r="E419" t="str">
            <v>개</v>
          </cell>
          <cell r="F419">
            <v>2</v>
          </cell>
          <cell r="G419">
            <v>1500</v>
          </cell>
          <cell r="H419">
            <v>3000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1500</v>
          </cell>
          <cell r="N419">
            <v>3000</v>
          </cell>
          <cell r="O419">
            <v>0</v>
          </cell>
        </row>
        <row r="420">
          <cell r="A420">
            <v>0</v>
          </cell>
          <cell r="B420">
            <v>370</v>
          </cell>
          <cell r="C420" t="str">
            <v xml:space="preserve"> 터파기</v>
          </cell>
          <cell r="D420" t="str">
            <v xml:space="preserve"> 인력(0~1m)</v>
          </cell>
          <cell r="E420" t="str">
            <v>㎥</v>
          </cell>
          <cell r="F420">
            <v>5.08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0</v>
          </cell>
          <cell r="B421">
            <v>516</v>
          </cell>
          <cell r="C421" t="str">
            <v xml:space="preserve"> 되메우기</v>
          </cell>
          <cell r="D421" t="str">
            <v xml:space="preserve"> 인력</v>
          </cell>
          <cell r="E421" t="str">
            <v>㎥</v>
          </cell>
          <cell r="F421">
            <v>1.56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>
            <v>375</v>
          </cell>
          <cell r="C422" t="str">
            <v xml:space="preserve"> 잔토처리</v>
          </cell>
          <cell r="D422" t="str">
            <v xml:space="preserve"> 현장내,인력</v>
          </cell>
          <cell r="E422" t="str">
            <v>㎥</v>
          </cell>
          <cell r="F422">
            <v>3.51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379</v>
          </cell>
          <cell r="C423" t="str">
            <v xml:space="preserve"> 막돌</v>
          </cell>
          <cell r="D423" t="str">
            <v xml:space="preserve"> 250mm이하</v>
          </cell>
          <cell r="E423" t="str">
            <v>㎥</v>
          </cell>
          <cell r="F423">
            <v>1.99</v>
          </cell>
          <cell r="G423">
            <v>12000</v>
          </cell>
          <cell r="H423">
            <v>23880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12000</v>
          </cell>
          <cell r="N423">
            <v>23880</v>
          </cell>
          <cell r="O423">
            <v>0</v>
          </cell>
        </row>
        <row r="424">
          <cell r="A424">
            <v>0</v>
          </cell>
          <cell r="B424">
            <v>374</v>
          </cell>
          <cell r="C424" t="str">
            <v xml:space="preserve"> 다지기</v>
          </cell>
          <cell r="D424" t="str">
            <v>인력</v>
          </cell>
          <cell r="E424" t="str">
            <v>㎥</v>
          </cell>
          <cell r="F424">
            <v>1.56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0</v>
          </cell>
          <cell r="B425">
            <v>366</v>
          </cell>
          <cell r="C425" t="str">
            <v xml:space="preserve"> 콘크리트치기</v>
          </cell>
          <cell r="D425" t="str">
            <v xml:space="preserve"> 1:3:6</v>
          </cell>
          <cell r="E425" t="str">
            <v>㎥</v>
          </cell>
          <cell r="F425">
            <v>3.03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0</v>
          </cell>
          <cell r="B426">
            <v>377</v>
          </cell>
          <cell r="C426" t="str">
            <v xml:space="preserve"> 시멘트</v>
          </cell>
          <cell r="D426" t="str">
            <v xml:space="preserve"> 포틀랜드 40kg</v>
          </cell>
          <cell r="E426" t="str">
            <v>포</v>
          </cell>
          <cell r="F426">
            <v>24.28</v>
          </cell>
          <cell r="G426">
            <v>4000</v>
          </cell>
          <cell r="H426">
            <v>97120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4000</v>
          </cell>
          <cell r="N426">
            <v>97120</v>
          </cell>
          <cell r="O426">
            <v>0</v>
          </cell>
        </row>
        <row r="427">
          <cell r="A427">
            <v>0</v>
          </cell>
          <cell r="B427">
            <v>380</v>
          </cell>
          <cell r="C427" t="str">
            <v xml:space="preserve"> 모래</v>
          </cell>
          <cell r="D427" t="str">
            <v xml:space="preserve"> 세사</v>
          </cell>
          <cell r="E427" t="str">
            <v>㎥</v>
          </cell>
          <cell r="F427">
            <v>1.36</v>
          </cell>
          <cell r="G427">
            <v>19000</v>
          </cell>
          <cell r="H427">
            <v>25840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19000</v>
          </cell>
          <cell r="N427">
            <v>25840</v>
          </cell>
          <cell r="O427">
            <v>0</v>
          </cell>
        </row>
        <row r="428">
          <cell r="A428">
            <v>0</v>
          </cell>
          <cell r="B428">
            <v>376</v>
          </cell>
          <cell r="C428" t="str">
            <v xml:space="preserve"> 자갈</v>
          </cell>
          <cell r="D428" t="str">
            <v xml:space="preserve"> 25mm이하</v>
          </cell>
          <cell r="E428" t="str">
            <v>㎥</v>
          </cell>
          <cell r="F428">
            <v>2.73</v>
          </cell>
          <cell r="G428">
            <v>16000</v>
          </cell>
          <cell r="H428">
            <v>43680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16000</v>
          </cell>
          <cell r="N428">
            <v>43680</v>
          </cell>
          <cell r="O428">
            <v>0</v>
          </cell>
        </row>
        <row r="429">
          <cell r="A429">
            <v>0</v>
          </cell>
          <cell r="B429">
            <v>378</v>
          </cell>
          <cell r="C429" t="str">
            <v xml:space="preserve"> 거푸집</v>
          </cell>
          <cell r="D429" t="str">
            <v xml:space="preserve"> 합판 4회</v>
          </cell>
          <cell r="E429" t="str">
            <v>㎡</v>
          </cell>
          <cell r="F429">
            <v>4.4800000000000004</v>
          </cell>
          <cell r="G429">
            <v>5616</v>
          </cell>
          <cell r="H429">
            <v>25159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5616</v>
          </cell>
          <cell r="N429">
            <v>25159</v>
          </cell>
          <cell r="O429">
            <v>0</v>
          </cell>
        </row>
        <row r="430">
          <cell r="A430">
            <v>0</v>
          </cell>
          <cell r="B430">
            <v>436</v>
          </cell>
          <cell r="C430" t="str">
            <v>WIRE MESH</v>
          </cell>
          <cell r="D430" t="str">
            <v xml:space="preserve"> #8x100x100</v>
          </cell>
          <cell r="E430" t="str">
            <v>㎡</v>
          </cell>
          <cell r="F430">
            <v>7.59</v>
          </cell>
          <cell r="G430">
            <v>1700</v>
          </cell>
          <cell r="H430">
            <v>12903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1700</v>
          </cell>
          <cell r="N430">
            <v>12903</v>
          </cell>
          <cell r="O430">
            <v>0</v>
          </cell>
        </row>
        <row r="431">
          <cell r="A431">
            <v>0</v>
          </cell>
          <cell r="B431" t="e">
            <v>#N/A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0</v>
          </cell>
          <cell r="B432" t="e">
            <v>#N/A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0</v>
          </cell>
          <cell r="B433" t="e">
            <v>#N/A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0</v>
          </cell>
          <cell r="B434" t="e">
            <v>#N/A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0</v>
          </cell>
          <cell r="B435" t="e">
            <v>#N/A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0</v>
          </cell>
          <cell r="B436">
            <v>59</v>
          </cell>
          <cell r="C436" t="str">
            <v>나) 노 무 비</v>
          </cell>
          <cell r="D436" t="str">
            <v>내 선 전 공</v>
          </cell>
          <cell r="E436" t="str">
            <v>인</v>
          </cell>
          <cell r="F436">
            <v>1.05</v>
          </cell>
          <cell r="G436">
            <v>0</v>
          </cell>
          <cell r="H436">
            <v>0</v>
          </cell>
          <cell r="I436">
            <v>81127</v>
          </cell>
          <cell r="J436">
            <v>85183</v>
          </cell>
          <cell r="K436">
            <v>0</v>
          </cell>
          <cell r="L436">
            <v>0</v>
          </cell>
          <cell r="M436">
            <v>81127</v>
          </cell>
          <cell r="N436">
            <v>85183</v>
          </cell>
          <cell r="O436">
            <v>0</v>
          </cell>
        </row>
        <row r="437">
          <cell r="A437">
            <v>0</v>
          </cell>
          <cell r="B437">
            <v>56</v>
          </cell>
          <cell r="C437">
            <v>0</v>
          </cell>
          <cell r="D437" t="str">
            <v>배 전 전 공</v>
          </cell>
          <cell r="E437" t="str">
            <v>인</v>
          </cell>
          <cell r="F437">
            <v>0.88</v>
          </cell>
          <cell r="G437">
            <v>0</v>
          </cell>
          <cell r="H437">
            <v>0</v>
          </cell>
          <cell r="I437">
            <v>173271</v>
          </cell>
          <cell r="J437">
            <v>152478</v>
          </cell>
          <cell r="K437">
            <v>0</v>
          </cell>
          <cell r="L437">
            <v>0</v>
          </cell>
          <cell r="M437">
            <v>173271</v>
          </cell>
          <cell r="N437">
            <v>152478</v>
          </cell>
          <cell r="O437">
            <v>0</v>
          </cell>
        </row>
        <row r="438">
          <cell r="A438">
            <v>0</v>
          </cell>
          <cell r="B438">
            <v>58</v>
          </cell>
          <cell r="C438">
            <v>0</v>
          </cell>
          <cell r="D438" t="str">
            <v>플랜트전공</v>
          </cell>
          <cell r="E438" t="str">
            <v>인</v>
          </cell>
          <cell r="F438">
            <v>7.13</v>
          </cell>
          <cell r="G438">
            <v>0</v>
          </cell>
          <cell r="H438">
            <v>0</v>
          </cell>
          <cell r="I438">
            <v>82619</v>
          </cell>
          <cell r="J438">
            <v>589073</v>
          </cell>
          <cell r="K438">
            <v>0</v>
          </cell>
          <cell r="L438">
            <v>0</v>
          </cell>
          <cell r="M438">
            <v>82619</v>
          </cell>
          <cell r="N438">
            <v>589073</v>
          </cell>
          <cell r="O438">
            <v>0</v>
          </cell>
        </row>
        <row r="439">
          <cell r="A439">
            <v>0</v>
          </cell>
          <cell r="B439">
            <v>13</v>
          </cell>
          <cell r="C439">
            <v>0</v>
          </cell>
          <cell r="D439" t="str">
            <v>비  계  공</v>
          </cell>
          <cell r="E439" t="str">
            <v>인</v>
          </cell>
          <cell r="F439">
            <v>5.0599999999999996</v>
          </cell>
          <cell r="G439">
            <v>0</v>
          </cell>
          <cell r="H439">
            <v>0</v>
          </cell>
          <cell r="I439">
            <v>95541</v>
          </cell>
          <cell r="J439">
            <v>483437</v>
          </cell>
          <cell r="K439">
            <v>0</v>
          </cell>
          <cell r="L439">
            <v>0</v>
          </cell>
          <cell r="M439">
            <v>95541</v>
          </cell>
          <cell r="N439">
            <v>483437</v>
          </cell>
          <cell r="O439">
            <v>0</v>
          </cell>
        </row>
        <row r="440">
          <cell r="A440">
            <v>0</v>
          </cell>
          <cell r="B440">
            <v>23</v>
          </cell>
          <cell r="C440">
            <v>0</v>
          </cell>
          <cell r="D440" t="str">
            <v>콘크리트공</v>
          </cell>
          <cell r="E440" t="str">
            <v>인</v>
          </cell>
          <cell r="F440">
            <v>2.96</v>
          </cell>
          <cell r="G440">
            <v>0</v>
          </cell>
          <cell r="H440">
            <v>0</v>
          </cell>
          <cell r="I440">
            <v>90529</v>
          </cell>
          <cell r="J440">
            <v>267965</v>
          </cell>
          <cell r="K440">
            <v>0</v>
          </cell>
          <cell r="L440">
            <v>0</v>
          </cell>
          <cell r="M440">
            <v>90529</v>
          </cell>
          <cell r="N440">
            <v>267965</v>
          </cell>
          <cell r="O440">
            <v>0</v>
          </cell>
        </row>
        <row r="441">
          <cell r="A441">
            <v>0</v>
          </cell>
          <cell r="B441">
            <v>3</v>
          </cell>
          <cell r="C441">
            <v>0</v>
          </cell>
          <cell r="D441" t="str">
            <v>형 틀 목 공</v>
          </cell>
          <cell r="E441" t="str">
            <v>인</v>
          </cell>
          <cell r="F441">
            <v>0.6</v>
          </cell>
          <cell r="G441">
            <v>0</v>
          </cell>
          <cell r="H441">
            <v>0</v>
          </cell>
          <cell r="I441">
            <v>92709</v>
          </cell>
          <cell r="J441">
            <v>55625</v>
          </cell>
          <cell r="K441">
            <v>0</v>
          </cell>
          <cell r="L441">
            <v>0</v>
          </cell>
          <cell r="M441">
            <v>92709</v>
          </cell>
          <cell r="N441">
            <v>55625</v>
          </cell>
          <cell r="O441">
            <v>0</v>
          </cell>
        </row>
        <row r="442">
          <cell r="A442">
            <v>0</v>
          </cell>
          <cell r="B442">
            <v>74</v>
          </cell>
          <cell r="C442">
            <v>0</v>
          </cell>
          <cell r="D442" t="str">
            <v>보 통 인 부</v>
          </cell>
          <cell r="E442" t="str">
            <v>인</v>
          </cell>
          <cell r="F442">
            <v>12.26</v>
          </cell>
          <cell r="G442">
            <v>0</v>
          </cell>
          <cell r="H442">
            <v>0</v>
          </cell>
          <cell r="I442">
            <v>52565</v>
          </cell>
          <cell r="J442">
            <v>644446</v>
          </cell>
          <cell r="K442">
            <v>0</v>
          </cell>
          <cell r="L442">
            <v>0</v>
          </cell>
          <cell r="M442">
            <v>52565</v>
          </cell>
          <cell r="N442">
            <v>644446</v>
          </cell>
          <cell r="O442">
            <v>0</v>
          </cell>
        </row>
        <row r="443">
          <cell r="A443">
            <v>0</v>
          </cell>
          <cell r="B443" t="e">
            <v>#N/A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>
            <v>59</v>
          </cell>
          <cell r="C445" t="str">
            <v>다) 공 구 손 료</v>
          </cell>
          <cell r="D445" t="str">
            <v>내 선 전 공</v>
          </cell>
          <cell r="E445" t="str">
            <v>인</v>
          </cell>
          <cell r="F445">
            <v>0.02</v>
          </cell>
          <cell r="G445">
            <v>0</v>
          </cell>
          <cell r="H445">
            <v>0</v>
          </cell>
          <cell r="J445">
            <v>0</v>
          </cell>
          <cell r="K445">
            <v>81127</v>
          </cell>
          <cell r="L445">
            <v>1622</v>
          </cell>
          <cell r="M445">
            <v>81127</v>
          </cell>
          <cell r="N445">
            <v>1622</v>
          </cell>
          <cell r="O445">
            <v>0</v>
          </cell>
        </row>
        <row r="446">
          <cell r="A446">
            <v>0</v>
          </cell>
          <cell r="B446">
            <v>56</v>
          </cell>
          <cell r="C446">
            <v>0</v>
          </cell>
          <cell r="D446" t="str">
            <v>배 전 전 공</v>
          </cell>
          <cell r="E446" t="str">
            <v>인</v>
          </cell>
          <cell r="F446">
            <v>0.02</v>
          </cell>
          <cell r="G446">
            <v>0</v>
          </cell>
          <cell r="H446">
            <v>0</v>
          </cell>
          <cell r="J446">
            <v>0</v>
          </cell>
          <cell r="K446">
            <v>173271</v>
          </cell>
          <cell r="L446">
            <v>3465</v>
          </cell>
          <cell r="M446">
            <v>173271</v>
          </cell>
          <cell r="N446">
            <v>3465</v>
          </cell>
          <cell r="O446">
            <v>0</v>
          </cell>
        </row>
        <row r="447">
          <cell r="A447">
            <v>0</v>
          </cell>
          <cell r="B447">
            <v>58</v>
          </cell>
          <cell r="C447">
            <v>0</v>
          </cell>
          <cell r="D447" t="str">
            <v>플랜트전공</v>
          </cell>
          <cell r="E447" t="str">
            <v>인</v>
          </cell>
          <cell r="F447">
            <v>0.18</v>
          </cell>
          <cell r="G447">
            <v>0</v>
          </cell>
          <cell r="H447">
            <v>0</v>
          </cell>
          <cell r="J447">
            <v>0</v>
          </cell>
          <cell r="K447">
            <v>82619</v>
          </cell>
          <cell r="L447">
            <v>14871</v>
          </cell>
          <cell r="M447">
            <v>82619</v>
          </cell>
          <cell r="N447">
            <v>14871</v>
          </cell>
          <cell r="O447">
            <v>0</v>
          </cell>
        </row>
        <row r="448">
          <cell r="A448">
            <v>0</v>
          </cell>
          <cell r="B448">
            <v>13</v>
          </cell>
          <cell r="C448">
            <v>0</v>
          </cell>
          <cell r="D448" t="str">
            <v>비  계  공</v>
          </cell>
          <cell r="E448" t="str">
            <v>인</v>
          </cell>
          <cell r="F448">
            <v>0.13</v>
          </cell>
          <cell r="G448">
            <v>0</v>
          </cell>
          <cell r="H448">
            <v>0</v>
          </cell>
          <cell r="J448">
            <v>0</v>
          </cell>
          <cell r="K448">
            <v>95541</v>
          </cell>
          <cell r="L448">
            <v>12420</v>
          </cell>
          <cell r="M448">
            <v>95541</v>
          </cell>
          <cell r="N448">
            <v>12420</v>
          </cell>
          <cell r="O448">
            <v>0</v>
          </cell>
        </row>
        <row r="449">
          <cell r="A449">
            <v>0</v>
          </cell>
          <cell r="B449">
            <v>23</v>
          </cell>
          <cell r="C449">
            <v>0</v>
          </cell>
          <cell r="D449" t="str">
            <v>콘크리트공</v>
          </cell>
          <cell r="E449" t="str">
            <v>인</v>
          </cell>
          <cell r="F449">
            <v>7.0000000000000007E-2</v>
          </cell>
          <cell r="G449">
            <v>0</v>
          </cell>
          <cell r="H449">
            <v>0</v>
          </cell>
          <cell r="J449">
            <v>0</v>
          </cell>
          <cell r="K449">
            <v>90529</v>
          </cell>
          <cell r="L449">
            <v>6337</v>
          </cell>
          <cell r="M449">
            <v>90529</v>
          </cell>
          <cell r="N449">
            <v>6337</v>
          </cell>
          <cell r="O449">
            <v>0</v>
          </cell>
        </row>
        <row r="450">
          <cell r="A450">
            <v>0</v>
          </cell>
          <cell r="B450">
            <v>3</v>
          </cell>
          <cell r="C450">
            <v>0</v>
          </cell>
          <cell r="D450" t="str">
            <v>형 틀 목 공</v>
          </cell>
          <cell r="E450" t="str">
            <v>인</v>
          </cell>
          <cell r="F450">
            <v>0.01</v>
          </cell>
          <cell r="G450">
            <v>0</v>
          </cell>
          <cell r="H450">
            <v>0</v>
          </cell>
          <cell r="J450">
            <v>0</v>
          </cell>
          <cell r="K450">
            <v>92709</v>
          </cell>
          <cell r="L450">
            <v>927</v>
          </cell>
          <cell r="M450">
            <v>92709</v>
          </cell>
          <cell r="N450">
            <v>927</v>
          </cell>
          <cell r="O450">
            <v>0</v>
          </cell>
        </row>
        <row r="451">
          <cell r="A451">
            <v>0</v>
          </cell>
          <cell r="B451">
            <v>74</v>
          </cell>
          <cell r="C451">
            <v>0</v>
          </cell>
          <cell r="D451" t="str">
            <v>보 통 인 부</v>
          </cell>
          <cell r="E451" t="str">
            <v>인</v>
          </cell>
          <cell r="F451">
            <v>0.24</v>
          </cell>
          <cell r="G451">
            <v>0</v>
          </cell>
          <cell r="H451">
            <v>0</v>
          </cell>
          <cell r="J451">
            <v>0</v>
          </cell>
          <cell r="K451">
            <v>52565</v>
          </cell>
          <cell r="L451">
            <v>12615</v>
          </cell>
          <cell r="M451">
            <v>52565</v>
          </cell>
          <cell r="N451">
            <v>12615</v>
          </cell>
          <cell r="O451">
            <v>0</v>
          </cell>
        </row>
        <row r="452">
          <cell r="A452">
            <v>0</v>
          </cell>
          <cell r="B452" t="e">
            <v>#N/A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 t="e">
            <v>#N/A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0</v>
          </cell>
          <cell r="B454" t="e">
            <v>#N/A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0</v>
          </cell>
          <cell r="B455" t="e">
            <v>#N/A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9">
          <cell r="A459" t="str">
            <v>14S</v>
          </cell>
          <cell r="C459" t="str">
            <v>합     계</v>
          </cell>
          <cell r="H459">
            <v>33625390</v>
          </cell>
          <cell r="J459">
            <v>2278207</v>
          </cell>
          <cell r="L459">
            <v>52257</v>
          </cell>
          <cell r="N459">
            <v>35955854</v>
          </cell>
        </row>
        <row r="460">
          <cell r="A460">
            <v>15</v>
          </cell>
          <cell r="B460" t="str">
            <v>15. 터널용변압기반 신설</v>
          </cell>
          <cell r="C460" t="str">
            <v>15. 터널용변압기반 신설</v>
          </cell>
          <cell r="D460" t="str">
            <v xml:space="preserve"> 금지~순천간 터널내설치시
 6.6kV 3상 20kVA x 2</v>
          </cell>
          <cell r="E460" t="str">
            <v>대</v>
          </cell>
          <cell r="F460">
            <v>1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4</v>
          </cell>
        </row>
        <row r="461">
          <cell r="A461">
            <v>0</v>
          </cell>
          <cell r="B461" t="e">
            <v>#N/A</v>
          </cell>
          <cell r="C461" t="str">
            <v>가) 재 료 비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0</v>
          </cell>
          <cell r="B462" t="str">
            <v>TR21</v>
          </cell>
          <cell r="C462" t="str">
            <v xml:space="preserve"> 고압변압기반</v>
          </cell>
          <cell r="D462" t="str">
            <v xml:space="preserve"> 금지~순천간 터널내설치시
 6.6kV 3상 20kVA x 2</v>
          </cell>
          <cell r="E462" t="str">
            <v>대</v>
          </cell>
          <cell r="F462">
            <v>1</v>
          </cell>
          <cell r="G462">
            <v>31079000</v>
          </cell>
          <cell r="H462">
            <v>31079000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31079000</v>
          </cell>
          <cell r="N462">
            <v>31079000</v>
          </cell>
          <cell r="O462">
            <v>0</v>
          </cell>
        </row>
        <row r="463">
          <cell r="A463">
            <v>0</v>
          </cell>
          <cell r="B463">
            <v>312</v>
          </cell>
          <cell r="C463" t="str">
            <v xml:space="preserve"> 앵커볼트(7/8")</v>
          </cell>
          <cell r="D463" t="str">
            <v xml:space="preserve"> M22 L280</v>
          </cell>
          <cell r="E463" t="str">
            <v>개</v>
          </cell>
          <cell r="F463">
            <v>4</v>
          </cell>
          <cell r="G463">
            <v>3320</v>
          </cell>
          <cell r="H463">
            <v>13280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3320</v>
          </cell>
          <cell r="N463">
            <v>13280</v>
          </cell>
          <cell r="O463">
            <v>0</v>
          </cell>
        </row>
        <row r="464">
          <cell r="A464">
            <v>0</v>
          </cell>
          <cell r="B464" t="str">
            <v>PVC104</v>
          </cell>
          <cell r="C464" t="str">
            <v>HI-PVC전선관</v>
          </cell>
          <cell r="D464" t="str">
            <v xml:space="preserve"> HI 104C</v>
          </cell>
          <cell r="E464" t="str">
            <v>개</v>
          </cell>
          <cell r="F464">
            <v>8</v>
          </cell>
          <cell r="G464">
            <v>4045</v>
          </cell>
          <cell r="H464">
            <v>32360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4045</v>
          </cell>
          <cell r="N464">
            <v>32360</v>
          </cell>
          <cell r="O464">
            <v>0</v>
          </cell>
        </row>
        <row r="465">
          <cell r="A465">
            <v>0</v>
          </cell>
          <cell r="B465">
            <v>434</v>
          </cell>
          <cell r="C465" t="str">
            <v xml:space="preserve"> 전선관콘넥타</v>
          </cell>
          <cell r="D465" t="str">
            <v xml:space="preserve"> HI-PVC 104C</v>
          </cell>
          <cell r="E465" t="str">
            <v>개</v>
          </cell>
          <cell r="F465">
            <v>4</v>
          </cell>
          <cell r="G465">
            <v>2170</v>
          </cell>
          <cell r="H465">
            <v>8680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2170</v>
          </cell>
          <cell r="N465">
            <v>8680</v>
          </cell>
          <cell r="O465">
            <v>0</v>
          </cell>
        </row>
        <row r="466">
          <cell r="A466">
            <v>0</v>
          </cell>
          <cell r="B466">
            <v>222</v>
          </cell>
          <cell r="C466" t="str">
            <v xml:space="preserve"> 접지용전선</v>
          </cell>
          <cell r="D466" t="str">
            <v xml:space="preserve"> 0.6/1kV F-GV 95㎟</v>
          </cell>
          <cell r="E466" t="str">
            <v>m</v>
          </cell>
          <cell r="F466">
            <v>3</v>
          </cell>
          <cell r="G466">
            <v>5496</v>
          </cell>
          <cell r="H466">
            <v>16488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5496</v>
          </cell>
          <cell r="N466">
            <v>16488</v>
          </cell>
          <cell r="O466">
            <v>0</v>
          </cell>
        </row>
        <row r="467">
          <cell r="A467">
            <v>0</v>
          </cell>
          <cell r="B467">
            <v>295</v>
          </cell>
          <cell r="C467" t="str">
            <v xml:space="preserve"> "C"TYPE 접지크램프</v>
          </cell>
          <cell r="D467" t="str">
            <v xml:space="preserve"> 100㎟x60(38)㎟</v>
          </cell>
          <cell r="E467" t="str">
            <v>개</v>
          </cell>
          <cell r="F467">
            <v>2</v>
          </cell>
          <cell r="G467">
            <v>1500</v>
          </cell>
          <cell r="H467">
            <v>3000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1500</v>
          </cell>
          <cell r="N467">
            <v>3000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59</v>
          </cell>
          <cell r="C469" t="str">
            <v>나) 노 무 비</v>
          </cell>
          <cell r="D469" t="str">
            <v>내 선 전 공</v>
          </cell>
          <cell r="E469" t="str">
            <v>인</v>
          </cell>
          <cell r="F469">
            <v>1.19</v>
          </cell>
          <cell r="G469">
            <v>0</v>
          </cell>
          <cell r="H469">
            <v>0</v>
          </cell>
          <cell r="I469">
            <v>81127</v>
          </cell>
          <cell r="J469">
            <v>96541</v>
          </cell>
          <cell r="K469">
            <v>0</v>
          </cell>
          <cell r="L469">
            <v>0</v>
          </cell>
          <cell r="M469">
            <v>81127</v>
          </cell>
          <cell r="N469">
            <v>96541</v>
          </cell>
          <cell r="O469">
            <v>0</v>
          </cell>
        </row>
        <row r="470">
          <cell r="A470">
            <v>0</v>
          </cell>
          <cell r="B470">
            <v>56</v>
          </cell>
          <cell r="C470">
            <v>0</v>
          </cell>
          <cell r="D470" t="str">
            <v>배 전 전 공</v>
          </cell>
          <cell r="E470" t="str">
            <v>인</v>
          </cell>
          <cell r="F470">
            <v>1</v>
          </cell>
          <cell r="G470">
            <v>0</v>
          </cell>
          <cell r="H470">
            <v>0</v>
          </cell>
          <cell r="I470">
            <v>173271</v>
          </cell>
          <cell r="J470">
            <v>173271</v>
          </cell>
          <cell r="K470">
            <v>0</v>
          </cell>
          <cell r="L470">
            <v>0</v>
          </cell>
          <cell r="M470">
            <v>173271</v>
          </cell>
          <cell r="N470">
            <v>173271</v>
          </cell>
          <cell r="O470">
            <v>0</v>
          </cell>
        </row>
        <row r="471">
          <cell r="A471">
            <v>0</v>
          </cell>
          <cell r="B471">
            <v>58</v>
          </cell>
          <cell r="C471">
            <v>0</v>
          </cell>
          <cell r="D471" t="str">
            <v>플랜트전공</v>
          </cell>
          <cell r="E471" t="str">
            <v>인</v>
          </cell>
          <cell r="F471">
            <v>8.06</v>
          </cell>
          <cell r="G471">
            <v>0</v>
          </cell>
          <cell r="H471">
            <v>0</v>
          </cell>
          <cell r="I471">
            <v>82619</v>
          </cell>
          <cell r="J471">
            <v>665909</v>
          </cell>
          <cell r="K471">
            <v>0</v>
          </cell>
          <cell r="L471">
            <v>0</v>
          </cell>
          <cell r="M471">
            <v>82619</v>
          </cell>
          <cell r="N471">
            <v>665909</v>
          </cell>
          <cell r="O471">
            <v>0</v>
          </cell>
        </row>
        <row r="472">
          <cell r="A472">
            <v>0</v>
          </cell>
          <cell r="B472">
            <v>13</v>
          </cell>
          <cell r="C472">
            <v>0</v>
          </cell>
          <cell r="D472" t="str">
            <v>비  계  공</v>
          </cell>
          <cell r="E472" t="str">
            <v>인</v>
          </cell>
          <cell r="F472">
            <v>5.72</v>
          </cell>
          <cell r="G472">
            <v>0</v>
          </cell>
          <cell r="H472">
            <v>0</v>
          </cell>
          <cell r="I472">
            <v>95541</v>
          </cell>
          <cell r="J472">
            <v>546494</v>
          </cell>
          <cell r="K472">
            <v>0</v>
          </cell>
          <cell r="L472">
            <v>0</v>
          </cell>
          <cell r="M472">
            <v>95541</v>
          </cell>
          <cell r="N472">
            <v>546494</v>
          </cell>
          <cell r="O472">
            <v>0</v>
          </cell>
        </row>
        <row r="473">
          <cell r="A473">
            <v>0</v>
          </cell>
          <cell r="B473">
            <v>74</v>
          </cell>
          <cell r="C473">
            <v>0</v>
          </cell>
          <cell r="D473" t="str">
            <v>보 통 인 부</v>
          </cell>
          <cell r="E473" t="str">
            <v>인</v>
          </cell>
          <cell r="F473">
            <v>5.72</v>
          </cell>
          <cell r="G473">
            <v>0</v>
          </cell>
          <cell r="H473">
            <v>0</v>
          </cell>
          <cell r="I473">
            <v>52565</v>
          </cell>
          <cell r="J473">
            <v>300671</v>
          </cell>
          <cell r="K473">
            <v>0</v>
          </cell>
          <cell r="L473">
            <v>0</v>
          </cell>
          <cell r="M473">
            <v>52565</v>
          </cell>
          <cell r="N473">
            <v>300671</v>
          </cell>
          <cell r="O473">
            <v>0</v>
          </cell>
        </row>
        <row r="474">
          <cell r="A474">
            <v>0</v>
          </cell>
          <cell r="B474" t="e">
            <v>#N/A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0</v>
          </cell>
          <cell r="B475">
            <v>59</v>
          </cell>
          <cell r="C475" t="str">
            <v>다) 공 구 손 료</v>
          </cell>
          <cell r="D475" t="str">
            <v>내 선 전 공</v>
          </cell>
          <cell r="E475" t="str">
            <v>인</v>
          </cell>
          <cell r="F475">
            <v>0.02</v>
          </cell>
          <cell r="G475">
            <v>0</v>
          </cell>
          <cell r="H475">
            <v>0</v>
          </cell>
          <cell r="J475">
            <v>0</v>
          </cell>
          <cell r="K475">
            <v>81127</v>
          </cell>
          <cell r="L475">
            <v>1622</v>
          </cell>
          <cell r="M475">
            <v>81127</v>
          </cell>
          <cell r="N475">
            <v>1622</v>
          </cell>
          <cell r="O475">
            <v>0</v>
          </cell>
        </row>
        <row r="476">
          <cell r="A476">
            <v>0</v>
          </cell>
          <cell r="B476">
            <v>56</v>
          </cell>
          <cell r="C476">
            <v>0</v>
          </cell>
          <cell r="D476" t="str">
            <v>배 전 전 공</v>
          </cell>
          <cell r="E476" t="str">
            <v>인</v>
          </cell>
          <cell r="F476">
            <v>0.02</v>
          </cell>
          <cell r="G476">
            <v>0</v>
          </cell>
          <cell r="H476">
            <v>0</v>
          </cell>
          <cell r="J476">
            <v>0</v>
          </cell>
          <cell r="K476">
            <v>173271</v>
          </cell>
          <cell r="L476">
            <v>3465</v>
          </cell>
          <cell r="M476">
            <v>173271</v>
          </cell>
          <cell r="N476">
            <v>3465</v>
          </cell>
          <cell r="O476">
            <v>0</v>
          </cell>
        </row>
        <row r="477">
          <cell r="A477">
            <v>0</v>
          </cell>
          <cell r="B477">
            <v>58</v>
          </cell>
          <cell r="C477">
            <v>0</v>
          </cell>
          <cell r="D477" t="str">
            <v>플랜트전공</v>
          </cell>
          <cell r="E477" t="str">
            <v>인</v>
          </cell>
          <cell r="F477">
            <v>0.18</v>
          </cell>
          <cell r="G477">
            <v>0</v>
          </cell>
          <cell r="H477">
            <v>0</v>
          </cell>
          <cell r="J477">
            <v>0</v>
          </cell>
          <cell r="K477">
            <v>82619</v>
          </cell>
          <cell r="L477">
            <v>14871</v>
          </cell>
          <cell r="M477">
            <v>82619</v>
          </cell>
          <cell r="N477">
            <v>14871</v>
          </cell>
          <cell r="O477">
            <v>0</v>
          </cell>
        </row>
        <row r="478">
          <cell r="A478">
            <v>0</v>
          </cell>
          <cell r="B478">
            <v>13</v>
          </cell>
          <cell r="C478">
            <v>0</v>
          </cell>
          <cell r="D478" t="str">
            <v>비  계  공</v>
          </cell>
          <cell r="E478" t="str">
            <v>인</v>
          </cell>
          <cell r="F478">
            <v>0.13</v>
          </cell>
          <cell r="G478">
            <v>0</v>
          </cell>
          <cell r="H478">
            <v>0</v>
          </cell>
          <cell r="J478">
            <v>0</v>
          </cell>
          <cell r="K478">
            <v>95541</v>
          </cell>
          <cell r="L478">
            <v>12420</v>
          </cell>
          <cell r="M478">
            <v>95541</v>
          </cell>
          <cell r="N478">
            <v>12420</v>
          </cell>
          <cell r="O478">
            <v>0</v>
          </cell>
        </row>
        <row r="479">
          <cell r="A479">
            <v>0</v>
          </cell>
          <cell r="B479">
            <v>74</v>
          </cell>
          <cell r="C479">
            <v>0</v>
          </cell>
          <cell r="D479" t="str">
            <v>보 통 인 부</v>
          </cell>
          <cell r="E479" t="str">
            <v>인</v>
          </cell>
          <cell r="F479">
            <v>0.13</v>
          </cell>
          <cell r="G479">
            <v>0</v>
          </cell>
          <cell r="H479">
            <v>0</v>
          </cell>
          <cell r="J479">
            <v>0</v>
          </cell>
          <cell r="K479">
            <v>52565</v>
          </cell>
          <cell r="L479">
            <v>6833</v>
          </cell>
          <cell r="M479">
            <v>52565</v>
          </cell>
          <cell r="N479">
            <v>6833</v>
          </cell>
          <cell r="O479">
            <v>0</v>
          </cell>
        </row>
        <row r="483">
          <cell r="A483" t="str">
            <v>15S</v>
          </cell>
          <cell r="C483" t="str">
            <v>합     계</v>
          </cell>
          <cell r="H483">
            <v>31152808</v>
          </cell>
          <cell r="J483">
            <v>1782886</v>
          </cell>
          <cell r="L483">
            <v>39211</v>
          </cell>
          <cell r="N483">
            <v>32974905</v>
          </cell>
        </row>
        <row r="484">
          <cell r="A484">
            <v>16</v>
          </cell>
          <cell r="B484" t="str">
            <v>16. 매설접지선 신설</v>
          </cell>
          <cell r="C484" t="str">
            <v>16. 매설접지선 신설</v>
          </cell>
          <cell r="D484" t="str">
            <v>각 종 (일반구간)</v>
          </cell>
          <cell r="E484" t="str">
            <v>식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1</v>
          </cell>
        </row>
        <row r="485">
          <cell r="A485">
            <v>0</v>
          </cell>
          <cell r="B485" t="e">
            <v>#N/A</v>
          </cell>
          <cell r="C485" t="str">
            <v>가) 재 료 비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A486">
            <v>0</v>
          </cell>
          <cell r="B486">
            <v>215</v>
          </cell>
          <cell r="C486" t="str">
            <v>연동연선</v>
          </cell>
          <cell r="D486" t="str">
            <v xml:space="preserve"> CU 50㎟</v>
          </cell>
          <cell r="E486" t="str">
            <v>m</v>
          </cell>
          <cell r="F486">
            <v>38226</v>
          </cell>
          <cell r="G486">
            <v>2373</v>
          </cell>
          <cell r="H486">
            <v>90710298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2373</v>
          </cell>
          <cell r="N486">
            <v>90710298</v>
          </cell>
          <cell r="O486">
            <v>0</v>
          </cell>
        </row>
        <row r="487">
          <cell r="A487">
            <v>0</v>
          </cell>
          <cell r="B487">
            <v>222</v>
          </cell>
          <cell r="C487" t="str">
            <v xml:space="preserve"> 접지용전선</v>
          </cell>
          <cell r="D487" t="str">
            <v xml:space="preserve"> 0.6/1kV F-GV 95㎟</v>
          </cell>
          <cell r="E487" t="str">
            <v>m</v>
          </cell>
          <cell r="F487">
            <v>9286</v>
          </cell>
          <cell r="G487">
            <v>5496</v>
          </cell>
          <cell r="H487">
            <v>51035856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5496</v>
          </cell>
          <cell r="N487">
            <v>51035856</v>
          </cell>
          <cell r="O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0</v>
          </cell>
          <cell r="B492" t="e">
            <v>#N/A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  <row r="493">
          <cell r="A493">
            <v>0</v>
          </cell>
          <cell r="B493" t="e">
            <v>#N/A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</row>
        <row r="494">
          <cell r="A494">
            <v>0</v>
          </cell>
          <cell r="B494" t="e">
            <v>#N/A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</row>
        <row r="495">
          <cell r="A495">
            <v>0</v>
          </cell>
          <cell r="B495" t="e">
            <v>#N/A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 t="e">
            <v>#N/A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</row>
        <row r="497">
          <cell r="A497">
            <v>0</v>
          </cell>
          <cell r="B497">
            <v>56</v>
          </cell>
          <cell r="C497" t="str">
            <v>나) 노 무 비</v>
          </cell>
          <cell r="D497" t="str">
            <v>배 전 전 공</v>
          </cell>
          <cell r="E497" t="str">
            <v>인</v>
          </cell>
          <cell r="F497">
            <v>831.41</v>
          </cell>
          <cell r="G497">
            <v>0</v>
          </cell>
          <cell r="H497">
            <v>0</v>
          </cell>
          <cell r="I497">
            <v>173271</v>
          </cell>
          <cell r="J497">
            <v>144059242</v>
          </cell>
          <cell r="K497">
            <v>0</v>
          </cell>
          <cell r="L497">
            <v>0</v>
          </cell>
          <cell r="M497">
            <v>173271</v>
          </cell>
          <cell r="N497">
            <v>144059242</v>
          </cell>
          <cell r="O497">
            <v>0</v>
          </cell>
        </row>
        <row r="498">
          <cell r="A498">
            <v>0</v>
          </cell>
          <cell r="B498" t="e">
            <v>#N/A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</row>
        <row r="499">
          <cell r="A499">
            <v>0</v>
          </cell>
          <cell r="B499" t="e">
            <v>#N/A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</row>
        <row r="500">
          <cell r="A500">
            <v>0</v>
          </cell>
          <cell r="B500" t="e">
            <v>#N/A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</row>
        <row r="501">
          <cell r="A501">
            <v>0</v>
          </cell>
          <cell r="B501">
            <v>56</v>
          </cell>
          <cell r="C501" t="str">
            <v>다) 공 구 손 료</v>
          </cell>
          <cell r="D501" t="str">
            <v>배 전 전 공</v>
          </cell>
          <cell r="E501" t="str">
            <v>인</v>
          </cell>
          <cell r="F501">
            <v>21.68</v>
          </cell>
          <cell r="G501">
            <v>0</v>
          </cell>
          <cell r="H501">
            <v>0</v>
          </cell>
          <cell r="J501">
            <v>0</v>
          </cell>
          <cell r="K501">
            <v>173271</v>
          </cell>
          <cell r="L501">
            <v>3756515</v>
          </cell>
          <cell r="M501">
            <v>173271</v>
          </cell>
          <cell r="N501">
            <v>3756515</v>
          </cell>
          <cell r="O501">
            <v>0</v>
          </cell>
        </row>
        <row r="502">
          <cell r="A502">
            <v>0</v>
          </cell>
          <cell r="B502" t="e">
            <v>#N/A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</row>
        <row r="503">
          <cell r="A503">
            <v>0</v>
          </cell>
          <cell r="B503" t="e">
            <v>#N/A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</row>
        <row r="507">
          <cell r="A507" t="str">
            <v>16S</v>
          </cell>
          <cell r="C507" t="str">
            <v>합     계</v>
          </cell>
          <cell r="H507">
            <v>141746154</v>
          </cell>
          <cell r="J507">
            <v>144059242</v>
          </cell>
          <cell r="L507">
            <v>3756515</v>
          </cell>
          <cell r="N507">
            <v>289561911</v>
          </cell>
        </row>
        <row r="508">
          <cell r="A508">
            <v>17</v>
          </cell>
          <cell r="B508" t="str">
            <v>17. 접지단자함 접지선 접속</v>
          </cell>
          <cell r="C508" t="str">
            <v>17. 접지단자함 접지선 접속</v>
          </cell>
          <cell r="D508" t="str">
            <v>기존 매설접지선과 접속</v>
          </cell>
          <cell r="E508" t="str">
            <v>식</v>
          </cell>
          <cell r="F508">
            <v>1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336</v>
          </cell>
        </row>
        <row r="509">
          <cell r="A509">
            <v>0</v>
          </cell>
          <cell r="B509" t="e">
            <v>#N/A</v>
          </cell>
          <cell r="C509" t="str">
            <v>가) 재 료 비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0</v>
          </cell>
          <cell r="B510" t="str">
            <v>PVC36</v>
          </cell>
          <cell r="C510" t="str">
            <v>HI-PVC전선관</v>
          </cell>
          <cell r="D510" t="str">
            <v xml:space="preserve"> HI 36C</v>
          </cell>
          <cell r="E510" t="str">
            <v>개</v>
          </cell>
          <cell r="F510">
            <v>5</v>
          </cell>
          <cell r="G510">
            <v>947</v>
          </cell>
          <cell r="H510">
            <v>4735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947</v>
          </cell>
          <cell r="N510">
            <v>4735</v>
          </cell>
          <cell r="O510">
            <v>0</v>
          </cell>
        </row>
        <row r="511">
          <cell r="A511">
            <v>0</v>
          </cell>
          <cell r="B511">
            <v>222</v>
          </cell>
          <cell r="C511" t="str">
            <v xml:space="preserve"> 접지용전선</v>
          </cell>
          <cell r="D511" t="str">
            <v xml:space="preserve"> 0.6/1kV F-GV 95㎟</v>
          </cell>
          <cell r="E511" t="str">
            <v>m</v>
          </cell>
          <cell r="F511">
            <v>5</v>
          </cell>
          <cell r="G511">
            <v>5496</v>
          </cell>
          <cell r="H511">
            <v>27480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5496</v>
          </cell>
          <cell r="N511">
            <v>27480</v>
          </cell>
          <cell r="O511">
            <v>0</v>
          </cell>
        </row>
        <row r="512">
          <cell r="A512">
            <v>0</v>
          </cell>
          <cell r="B512">
            <v>295</v>
          </cell>
          <cell r="C512" t="str">
            <v xml:space="preserve"> "C"TYPE 접지크램프</v>
          </cell>
          <cell r="D512" t="str">
            <v xml:space="preserve"> 100㎟x60(38)㎟</v>
          </cell>
          <cell r="E512" t="str">
            <v>개</v>
          </cell>
          <cell r="F512">
            <v>2</v>
          </cell>
          <cell r="G512">
            <v>1500</v>
          </cell>
          <cell r="H512">
            <v>3000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1500</v>
          </cell>
          <cell r="N512">
            <v>3000</v>
          </cell>
          <cell r="O512">
            <v>0</v>
          </cell>
        </row>
        <row r="513">
          <cell r="A513">
            <v>0</v>
          </cell>
          <cell r="B513">
            <v>511</v>
          </cell>
          <cell r="C513" t="str">
            <v xml:space="preserve"> "U" CHANNEL</v>
          </cell>
          <cell r="D513" t="str">
            <v xml:space="preserve"> 41x41x2.6t</v>
          </cell>
          <cell r="E513" t="str">
            <v>m</v>
          </cell>
          <cell r="F513">
            <v>0.3</v>
          </cell>
          <cell r="G513">
            <v>3000</v>
          </cell>
          <cell r="H513">
            <v>900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3000</v>
          </cell>
          <cell r="N513">
            <v>900</v>
          </cell>
          <cell r="O513">
            <v>0</v>
          </cell>
        </row>
        <row r="514">
          <cell r="A514">
            <v>0</v>
          </cell>
          <cell r="B514" t="str">
            <v>UBOLT1</v>
          </cell>
          <cell r="C514" t="str">
            <v>U볼트</v>
          </cell>
          <cell r="D514" t="str">
            <v>1/2" x 1.1D</v>
          </cell>
          <cell r="E514" t="str">
            <v>개</v>
          </cell>
          <cell r="F514">
            <v>1</v>
          </cell>
          <cell r="G514">
            <v>416</v>
          </cell>
          <cell r="H514">
            <v>416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416</v>
          </cell>
          <cell r="N514">
            <v>416</v>
          </cell>
          <cell r="O514">
            <v>0</v>
          </cell>
        </row>
        <row r="515">
          <cell r="A515">
            <v>0</v>
          </cell>
          <cell r="B515" t="str">
            <v>PC36C</v>
          </cell>
          <cell r="C515" t="str">
            <v>파이프클램프</v>
          </cell>
          <cell r="D515" t="str">
            <v>클램프 36C</v>
          </cell>
          <cell r="E515" t="str">
            <v>개</v>
          </cell>
          <cell r="F515">
            <v>2</v>
          </cell>
          <cell r="G515">
            <v>152</v>
          </cell>
          <cell r="H515">
            <v>304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152</v>
          </cell>
          <cell r="N515">
            <v>304</v>
          </cell>
          <cell r="O515">
            <v>0</v>
          </cell>
        </row>
        <row r="516">
          <cell r="A516">
            <v>0</v>
          </cell>
          <cell r="B516" t="e">
            <v>#N/A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</row>
        <row r="517">
          <cell r="A517">
            <v>0</v>
          </cell>
          <cell r="B517" t="e">
            <v>#N/A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0</v>
          </cell>
          <cell r="B523">
            <v>59</v>
          </cell>
          <cell r="C523" t="str">
            <v>나) 노 무 비</v>
          </cell>
          <cell r="D523" t="str">
            <v>내 선 전 공</v>
          </cell>
          <cell r="E523" t="str">
            <v>인</v>
          </cell>
          <cell r="F523">
            <v>0.56999999999999995</v>
          </cell>
          <cell r="G523">
            <v>0</v>
          </cell>
          <cell r="H523">
            <v>0</v>
          </cell>
          <cell r="I523">
            <v>81127</v>
          </cell>
          <cell r="J523">
            <v>46242</v>
          </cell>
          <cell r="K523">
            <v>0</v>
          </cell>
          <cell r="L523">
            <v>0</v>
          </cell>
          <cell r="M523">
            <v>81127</v>
          </cell>
          <cell r="N523">
            <v>46242</v>
          </cell>
          <cell r="O523">
            <v>0</v>
          </cell>
        </row>
        <row r="524">
          <cell r="A524">
            <v>0</v>
          </cell>
          <cell r="B524">
            <v>56</v>
          </cell>
          <cell r="C524">
            <v>0</v>
          </cell>
          <cell r="D524" t="str">
            <v>배 전 전 공</v>
          </cell>
          <cell r="E524" t="str">
            <v>인</v>
          </cell>
          <cell r="F524">
            <v>0.17</v>
          </cell>
          <cell r="G524">
            <v>0</v>
          </cell>
          <cell r="H524">
            <v>0</v>
          </cell>
          <cell r="I524">
            <v>173271</v>
          </cell>
          <cell r="J524">
            <v>29456</v>
          </cell>
          <cell r="K524">
            <v>0</v>
          </cell>
          <cell r="L524">
            <v>0</v>
          </cell>
          <cell r="M524">
            <v>173271</v>
          </cell>
          <cell r="N524">
            <v>29456</v>
          </cell>
          <cell r="O524">
            <v>0</v>
          </cell>
        </row>
        <row r="525">
          <cell r="A525">
            <v>0</v>
          </cell>
          <cell r="B525" t="e">
            <v>#N/A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A526">
            <v>0</v>
          </cell>
          <cell r="B526" t="e">
            <v>#N/A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</row>
        <row r="527">
          <cell r="A527">
            <v>0</v>
          </cell>
          <cell r="B527">
            <v>59</v>
          </cell>
          <cell r="C527" t="str">
            <v>다) 공 구 손 료</v>
          </cell>
          <cell r="D527" t="str">
            <v>내 선 전 공</v>
          </cell>
          <cell r="E527" t="str">
            <v>인</v>
          </cell>
          <cell r="F527">
            <v>0.01</v>
          </cell>
          <cell r="G527">
            <v>0</v>
          </cell>
          <cell r="H527">
            <v>0</v>
          </cell>
          <cell r="J527">
            <v>0</v>
          </cell>
          <cell r="K527">
            <v>81127</v>
          </cell>
          <cell r="L527">
            <v>811</v>
          </cell>
          <cell r="M527">
            <v>81127</v>
          </cell>
          <cell r="N527">
            <v>811</v>
          </cell>
          <cell r="O527">
            <v>0</v>
          </cell>
        </row>
        <row r="528">
          <cell r="A528">
            <v>0</v>
          </cell>
          <cell r="B528">
            <v>56</v>
          </cell>
          <cell r="C528">
            <v>0</v>
          </cell>
          <cell r="D528" t="str">
            <v>배 전 전 공</v>
          </cell>
          <cell r="E528" t="str">
            <v>인</v>
          </cell>
          <cell r="F528">
            <v>0</v>
          </cell>
          <cell r="G528">
            <v>0</v>
          </cell>
          <cell r="H528">
            <v>0</v>
          </cell>
          <cell r="J528">
            <v>0</v>
          </cell>
          <cell r="K528">
            <v>173271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</row>
        <row r="531">
          <cell r="A531" t="str">
            <v>17S</v>
          </cell>
          <cell r="C531" t="str">
            <v>합     계</v>
          </cell>
          <cell r="H531">
            <v>36835</v>
          </cell>
          <cell r="J531">
            <v>75698</v>
          </cell>
          <cell r="L531">
            <v>811</v>
          </cell>
          <cell r="N531">
            <v>113344</v>
          </cell>
        </row>
        <row r="532">
          <cell r="A532">
            <v>18</v>
          </cell>
          <cell r="B532" t="str">
            <v>18. 배관,배선 신설</v>
          </cell>
          <cell r="C532" t="str">
            <v>18. 배관,배선 신설</v>
          </cell>
          <cell r="D532" t="str">
            <v>각  종(터널조명용)</v>
          </cell>
          <cell r="E532" t="str">
            <v>식</v>
          </cell>
          <cell r="F532">
            <v>1</v>
          </cell>
          <cell r="G532">
            <v>0</v>
          </cell>
          <cell r="H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</v>
          </cell>
        </row>
        <row r="533">
          <cell r="A533">
            <v>0</v>
          </cell>
          <cell r="B533" t="e">
            <v>#N/A</v>
          </cell>
          <cell r="C533" t="str">
            <v>가) 재 료 비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</row>
        <row r="534">
          <cell r="A534">
            <v>0</v>
          </cell>
          <cell r="B534" t="str">
            <v>ST28</v>
          </cell>
          <cell r="C534" t="str">
            <v xml:space="preserve"> 강제전선관</v>
          </cell>
          <cell r="D534" t="str">
            <v xml:space="preserve"> 아연도 28C</v>
          </cell>
          <cell r="E534" t="str">
            <v>m</v>
          </cell>
          <cell r="F534">
            <v>616</v>
          </cell>
          <cell r="G534">
            <v>2476</v>
          </cell>
          <cell r="H534">
            <v>1525216</v>
          </cell>
          <cell r="J534">
            <v>0</v>
          </cell>
          <cell r="K534">
            <v>0</v>
          </cell>
          <cell r="L534">
            <v>0</v>
          </cell>
          <cell r="M534">
            <v>2476</v>
          </cell>
          <cell r="N534">
            <v>1525216</v>
          </cell>
          <cell r="O534" t="str">
            <v>할증제외구간</v>
          </cell>
        </row>
        <row r="535">
          <cell r="A535">
            <v>0</v>
          </cell>
          <cell r="B535" t="str">
            <v>ST36</v>
          </cell>
          <cell r="C535" t="str">
            <v xml:space="preserve"> 강제전선관</v>
          </cell>
          <cell r="D535" t="str">
            <v xml:space="preserve"> 아연도 36C</v>
          </cell>
          <cell r="E535" t="str">
            <v>m</v>
          </cell>
          <cell r="F535">
            <v>231</v>
          </cell>
          <cell r="G535">
            <v>3156</v>
          </cell>
          <cell r="H535">
            <v>729036</v>
          </cell>
          <cell r="J535">
            <v>0</v>
          </cell>
          <cell r="K535">
            <v>0</v>
          </cell>
          <cell r="L535">
            <v>0</v>
          </cell>
          <cell r="M535">
            <v>3156</v>
          </cell>
          <cell r="N535">
            <v>729036</v>
          </cell>
          <cell r="O535" t="str">
            <v>할증제외구간</v>
          </cell>
        </row>
        <row r="536">
          <cell r="A536">
            <v>0</v>
          </cell>
          <cell r="B536" t="str">
            <v>ST36</v>
          </cell>
          <cell r="C536" t="str">
            <v xml:space="preserve"> 강제전선관</v>
          </cell>
          <cell r="D536" t="str">
            <v xml:space="preserve"> 아연도 36C</v>
          </cell>
          <cell r="E536" t="str">
            <v>m</v>
          </cell>
          <cell r="F536">
            <v>319</v>
          </cell>
          <cell r="G536">
            <v>3156</v>
          </cell>
          <cell r="H536">
            <v>1006764</v>
          </cell>
          <cell r="J536">
            <v>0</v>
          </cell>
          <cell r="K536">
            <v>0</v>
          </cell>
          <cell r="L536">
            <v>0</v>
          </cell>
          <cell r="M536">
            <v>3156</v>
          </cell>
          <cell r="N536">
            <v>1006764</v>
          </cell>
          <cell r="O536" t="str">
            <v>할증구간</v>
          </cell>
        </row>
        <row r="537">
          <cell r="A537">
            <v>0</v>
          </cell>
          <cell r="B537" t="str">
            <v>PVC16</v>
          </cell>
          <cell r="C537" t="str">
            <v>HI-PVC전선관</v>
          </cell>
          <cell r="D537" t="str">
            <v xml:space="preserve"> HI 16C</v>
          </cell>
          <cell r="E537" t="str">
            <v>개</v>
          </cell>
          <cell r="F537">
            <v>35</v>
          </cell>
          <cell r="G537">
            <v>271</v>
          </cell>
          <cell r="H537">
            <v>9485</v>
          </cell>
          <cell r="J537">
            <v>0</v>
          </cell>
          <cell r="K537">
            <v>0</v>
          </cell>
          <cell r="L537">
            <v>0</v>
          </cell>
          <cell r="M537">
            <v>271</v>
          </cell>
          <cell r="N537">
            <v>9485</v>
          </cell>
          <cell r="O537" t="str">
            <v>할증제외구간</v>
          </cell>
        </row>
        <row r="538">
          <cell r="A538">
            <v>0</v>
          </cell>
          <cell r="B538" t="str">
            <v>PVC16</v>
          </cell>
          <cell r="C538" t="str">
            <v>HI-PVC전선관</v>
          </cell>
          <cell r="D538" t="str">
            <v xml:space="preserve"> HI 16C</v>
          </cell>
          <cell r="E538" t="str">
            <v>개</v>
          </cell>
          <cell r="F538">
            <v>282</v>
          </cell>
          <cell r="G538">
            <v>271</v>
          </cell>
          <cell r="H538">
            <v>76422</v>
          </cell>
          <cell r="J538">
            <v>0</v>
          </cell>
          <cell r="K538">
            <v>0</v>
          </cell>
          <cell r="L538">
            <v>0</v>
          </cell>
          <cell r="M538">
            <v>271</v>
          </cell>
          <cell r="N538">
            <v>76422</v>
          </cell>
          <cell r="O538" t="str">
            <v>할증구간</v>
          </cell>
        </row>
        <row r="539">
          <cell r="A539">
            <v>0</v>
          </cell>
          <cell r="B539" t="str">
            <v>PVC22</v>
          </cell>
          <cell r="C539" t="str">
            <v>HI-PVC전선관</v>
          </cell>
          <cell r="D539" t="str">
            <v xml:space="preserve"> HI 22C</v>
          </cell>
          <cell r="E539" t="str">
            <v>개</v>
          </cell>
          <cell r="F539">
            <v>411</v>
          </cell>
          <cell r="G539">
            <v>315</v>
          </cell>
          <cell r="H539">
            <v>129465</v>
          </cell>
          <cell r="J539">
            <v>0</v>
          </cell>
          <cell r="K539">
            <v>0</v>
          </cell>
          <cell r="L539">
            <v>0</v>
          </cell>
          <cell r="M539">
            <v>315</v>
          </cell>
          <cell r="N539">
            <v>129465</v>
          </cell>
          <cell r="O539" t="str">
            <v>할증제외구간</v>
          </cell>
        </row>
        <row r="540">
          <cell r="A540">
            <v>0</v>
          </cell>
          <cell r="B540" t="str">
            <v>PVC22</v>
          </cell>
          <cell r="C540" t="str">
            <v>HI-PVC전선관</v>
          </cell>
          <cell r="D540" t="str">
            <v xml:space="preserve"> HI 22C</v>
          </cell>
          <cell r="E540" t="str">
            <v>개</v>
          </cell>
          <cell r="F540">
            <v>5740</v>
          </cell>
          <cell r="G540">
            <v>315</v>
          </cell>
          <cell r="H540">
            <v>1808100</v>
          </cell>
          <cell r="J540">
            <v>0</v>
          </cell>
          <cell r="K540">
            <v>0</v>
          </cell>
          <cell r="L540">
            <v>0</v>
          </cell>
          <cell r="M540">
            <v>315</v>
          </cell>
          <cell r="N540">
            <v>1808100</v>
          </cell>
          <cell r="O540" t="str">
            <v>할증구간</v>
          </cell>
        </row>
        <row r="541">
          <cell r="A541">
            <v>0</v>
          </cell>
          <cell r="B541" t="str">
            <v>PVC28</v>
          </cell>
          <cell r="C541" t="str">
            <v>HI-PVC전선관</v>
          </cell>
          <cell r="D541" t="str">
            <v xml:space="preserve"> HI 28C</v>
          </cell>
          <cell r="E541" t="str">
            <v>개</v>
          </cell>
          <cell r="F541">
            <v>180</v>
          </cell>
          <cell r="G541">
            <v>622</v>
          </cell>
          <cell r="H541">
            <v>111960</v>
          </cell>
          <cell r="J541">
            <v>0</v>
          </cell>
          <cell r="K541">
            <v>0</v>
          </cell>
          <cell r="L541">
            <v>0</v>
          </cell>
          <cell r="M541">
            <v>622</v>
          </cell>
          <cell r="N541">
            <v>111960</v>
          </cell>
          <cell r="O541" t="str">
            <v>할증제외구간</v>
          </cell>
        </row>
        <row r="542">
          <cell r="A542">
            <v>0</v>
          </cell>
          <cell r="B542" t="str">
            <v>PVC28</v>
          </cell>
          <cell r="C542" t="str">
            <v>HI-PVC전선관</v>
          </cell>
          <cell r="D542" t="str">
            <v xml:space="preserve"> HI 28C</v>
          </cell>
          <cell r="E542" t="str">
            <v>개</v>
          </cell>
          <cell r="F542">
            <v>308</v>
          </cell>
          <cell r="G542">
            <v>622</v>
          </cell>
          <cell r="H542">
            <v>191576</v>
          </cell>
          <cell r="J542">
            <v>0</v>
          </cell>
          <cell r="K542">
            <v>0</v>
          </cell>
          <cell r="L542">
            <v>0</v>
          </cell>
          <cell r="M542">
            <v>622</v>
          </cell>
          <cell r="N542">
            <v>191576</v>
          </cell>
          <cell r="O542" t="str">
            <v>할증구간</v>
          </cell>
        </row>
        <row r="543">
          <cell r="A543">
            <v>0</v>
          </cell>
          <cell r="B543" t="str">
            <v>PVC36</v>
          </cell>
          <cell r="C543" t="str">
            <v>HI-PVC전선관</v>
          </cell>
          <cell r="D543" t="str">
            <v xml:space="preserve"> HI 36C</v>
          </cell>
          <cell r="E543" t="str">
            <v>개</v>
          </cell>
          <cell r="F543">
            <v>52</v>
          </cell>
          <cell r="G543">
            <v>947</v>
          </cell>
          <cell r="H543">
            <v>49244</v>
          </cell>
          <cell r="J543">
            <v>0</v>
          </cell>
          <cell r="K543">
            <v>0</v>
          </cell>
          <cell r="L543">
            <v>0</v>
          </cell>
          <cell r="M543">
            <v>947</v>
          </cell>
          <cell r="N543">
            <v>49244</v>
          </cell>
          <cell r="O543" t="str">
            <v>할증제외구간</v>
          </cell>
        </row>
        <row r="544">
          <cell r="A544">
            <v>0</v>
          </cell>
          <cell r="B544" t="str">
            <v>PVC36</v>
          </cell>
          <cell r="C544" t="str">
            <v>HI-PVC전선관</v>
          </cell>
          <cell r="D544" t="str">
            <v xml:space="preserve"> HI 36C</v>
          </cell>
          <cell r="E544" t="str">
            <v>개</v>
          </cell>
          <cell r="F544">
            <v>136</v>
          </cell>
          <cell r="G544">
            <v>947</v>
          </cell>
          <cell r="H544">
            <v>128792</v>
          </cell>
          <cell r="J544">
            <v>0</v>
          </cell>
          <cell r="K544">
            <v>0</v>
          </cell>
          <cell r="L544">
            <v>0</v>
          </cell>
          <cell r="M544">
            <v>947</v>
          </cell>
          <cell r="N544">
            <v>128792</v>
          </cell>
          <cell r="O544" t="str">
            <v>할증구간</v>
          </cell>
        </row>
        <row r="545">
          <cell r="A545">
            <v>0</v>
          </cell>
          <cell r="B545" t="str">
            <v>FLEX16</v>
          </cell>
          <cell r="C545" t="str">
            <v xml:space="preserve"> 후렉시블전선관</v>
          </cell>
          <cell r="D545" t="str">
            <v xml:space="preserve"> 일반방수 16C</v>
          </cell>
          <cell r="E545" t="str">
            <v>m</v>
          </cell>
          <cell r="F545">
            <v>281</v>
          </cell>
          <cell r="G545">
            <v>740</v>
          </cell>
          <cell r="H545">
            <v>207940</v>
          </cell>
          <cell r="J545">
            <v>0</v>
          </cell>
          <cell r="K545">
            <v>0</v>
          </cell>
          <cell r="L545">
            <v>0</v>
          </cell>
          <cell r="M545">
            <v>740</v>
          </cell>
          <cell r="N545">
            <v>207940</v>
          </cell>
          <cell r="O545" t="str">
            <v>할증제외구간</v>
          </cell>
        </row>
        <row r="546">
          <cell r="A546">
            <v>0</v>
          </cell>
          <cell r="B546" t="str">
            <v>FLEX16</v>
          </cell>
          <cell r="C546" t="str">
            <v xml:space="preserve"> 후렉시블전선관</v>
          </cell>
          <cell r="D546" t="str">
            <v xml:space="preserve"> 일반방수 16C</v>
          </cell>
          <cell r="E546" t="str">
            <v>m</v>
          </cell>
          <cell r="F546">
            <v>3196</v>
          </cell>
          <cell r="G546">
            <v>740</v>
          </cell>
          <cell r="H546">
            <v>2365040</v>
          </cell>
          <cell r="J546">
            <v>0</v>
          </cell>
          <cell r="K546">
            <v>0</v>
          </cell>
          <cell r="L546">
            <v>0</v>
          </cell>
          <cell r="M546">
            <v>740</v>
          </cell>
          <cell r="N546">
            <v>2365040</v>
          </cell>
          <cell r="O546" t="str">
            <v>할증구간</v>
          </cell>
        </row>
        <row r="547">
          <cell r="A547">
            <v>0</v>
          </cell>
          <cell r="B547">
            <v>239</v>
          </cell>
          <cell r="C547" t="str">
            <v xml:space="preserve"> 후렉시블전선관</v>
          </cell>
          <cell r="D547" t="str">
            <v xml:space="preserve"> 일반방수 22C</v>
          </cell>
          <cell r="E547" t="str">
            <v>m</v>
          </cell>
          <cell r="F547">
            <v>68</v>
          </cell>
          <cell r="G547">
            <v>940</v>
          </cell>
          <cell r="H547">
            <v>63920</v>
          </cell>
          <cell r="J547">
            <v>0</v>
          </cell>
          <cell r="K547">
            <v>0</v>
          </cell>
          <cell r="L547">
            <v>0</v>
          </cell>
          <cell r="M547">
            <v>940</v>
          </cell>
          <cell r="N547">
            <v>63920</v>
          </cell>
          <cell r="O547" t="str">
            <v>할증제외구간</v>
          </cell>
        </row>
        <row r="548">
          <cell r="A548">
            <v>0</v>
          </cell>
          <cell r="B548">
            <v>239</v>
          </cell>
          <cell r="C548" t="str">
            <v xml:space="preserve"> 후렉시블전선관</v>
          </cell>
          <cell r="D548" t="str">
            <v xml:space="preserve"> 일반방수 22C</v>
          </cell>
          <cell r="E548" t="str">
            <v>m</v>
          </cell>
          <cell r="F548">
            <v>884</v>
          </cell>
          <cell r="G548">
            <v>940</v>
          </cell>
          <cell r="H548">
            <v>830960</v>
          </cell>
          <cell r="J548">
            <v>0</v>
          </cell>
          <cell r="K548">
            <v>0</v>
          </cell>
          <cell r="L548">
            <v>0</v>
          </cell>
          <cell r="M548">
            <v>940</v>
          </cell>
          <cell r="N548">
            <v>830960</v>
          </cell>
          <cell r="O548" t="str">
            <v>할증구간</v>
          </cell>
        </row>
        <row r="549">
          <cell r="A549">
            <v>0</v>
          </cell>
          <cell r="B549">
            <v>240</v>
          </cell>
          <cell r="C549" t="str">
            <v xml:space="preserve"> 후렉시블전선관</v>
          </cell>
          <cell r="D549" t="str">
            <v xml:space="preserve"> 일반방수 28C</v>
          </cell>
          <cell r="E549" t="str">
            <v>m</v>
          </cell>
          <cell r="F549">
            <v>90</v>
          </cell>
          <cell r="G549">
            <v>1470</v>
          </cell>
          <cell r="H549">
            <v>132300</v>
          </cell>
          <cell r="J549">
            <v>0</v>
          </cell>
          <cell r="K549">
            <v>0</v>
          </cell>
          <cell r="L549">
            <v>0</v>
          </cell>
          <cell r="M549">
            <v>1470</v>
          </cell>
          <cell r="N549">
            <v>132300</v>
          </cell>
          <cell r="O549" t="str">
            <v>할증제외구간</v>
          </cell>
        </row>
        <row r="550">
          <cell r="A550">
            <v>0</v>
          </cell>
          <cell r="B550">
            <v>240</v>
          </cell>
          <cell r="C550" t="str">
            <v xml:space="preserve"> 후렉시블전선관</v>
          </cell>
          <cell r="D550" t="str">
            <v xml:space="preserve"> 일반방수 28C</v>
          </cell>
          <cell r="E550" t="str">
            <v>m</v>
          </cell>
          <cell r="F550">
            <v>154</v>
          </cell>
          <cell r="G550">
            <v>1470</v>
          </cell>
          <cell r="H550">
            <v>226380</v>
          </cell>
          <cell r="J550">
            <v>0</v>
          </cell>
          <cell r="K550">
            <v>0</v>
          </cell>
          <cell r="L550">
            <v>0</v>
          </cell>
          <cell r="M550">
            <v>1470</v>
          </cell>
          <cell r="N550">
            <v>226380</v>
          </cell>
          <cell r="O550" t="str">
            <v>할증구간</v>
          </cell>
        </row>
        <row r="551">
          <cell r="A551">
            <v>0</v>
          </cell>
          <cell r="B551">
            <v>779</v>
          </cell>
          <cell r="C551" t="str">
            <v xml:space="preserve"> 후렉시블전선관</v>
          </cell>
          <cell r="D551" t="str">
            <v xml:space="preserve"> 일반방수 36C</v>
          </cell>
          <cell r="E551" t="str">
            <v>m</v>
          </cell>
          <cell r="F551">
            <v>26</v>
          </cell>
          <cell r="G551">
            <v>1770</v>
          </cell>
          <cell r="H551">
            <v>46020</v>
          </cell>
          <cell r="J551">
            <v>0</v>
          </cell>
          <cell r="K551">
            <v>0</v>
          </cell>
          <cell r="L551">
            <v>0</v>
          </cell>
          <cell r="M551">
            <v>1770</v>
          </cell>
          <cell r="N551">
            <v>46020</v>
          </cell>
          <cell r="O551" t="str">
            <v>할증제외구간</v>
          </cell>
        </row>
        <row r="552">
          <cell r="A552">
            <v>0</v>
          </cell>
          <cell r="B552">
            <v>779</v>
          </cell>
          <cell r="C552" t="str">
            <v xml:space="preserve"> 후렉시블전선관</v>
          </cell>
          <cell r="D552" t="str">
            <v xml:space="preserve"> 일반방수 36C</v>
          </cell>
          <cell r="E552" t="str">
            <v>m</v>
          </cell>
          <cell r="F552">
            <v>68</v>
          </cell>
          <cell r="G552">
            <v>1770</v>
          </cell>
          <cell r="H552">
            <v>120360</v>
          </cell>
          <cell r="J552">
            <v>0</v>
          </cell>
          <cell r="K552">
            <v>0</v>
          </cell>
          <cell r="L552">
            <v>0</v>
          </cell>
          <cell r="M552">
            <v>1770</v>
          </cell>
          <cell r="N552">
            <v>120360</v>
          </cell>
          <cell r="O552" t="str">
            <v>할증구간</v>
          </cell>
        </row>
        <row r="553">
          <cell r="A553">
            <v>0</v>
          </cell>
          <cell r="B553">
            <v>451</v>
          </cell>
          <cell r="C553" t="str">
            <v xml:space="preserve"> 트레이용 난연 전력케이블</v>
          </cell>
          <cell r="D553" t="str">
            <v xml:space="preserve"> 0.6/1kV F-CV 6㎟/1C</v>
          </cell>
          <cell r="E553" t="str">
            <v>m</v>
          </cell>
          <cell r="F553">
            <v>9777</v>
          </cell>
          <cell r="G553">
            <v>561</v>
          </cell>
          <cell r="H553">
            <v>5484897</v>
          </cell>
          <cell r="J553">
            <v>0</v>
          </cell>
          <cell r="K553">
            <v>0</v>
          </cell>
          <cell r="L553">
            <v>0</v>
          </cell>
          <cell r="M553">
            <v>561</v>
          </cell>
          <cell r="N553">
            <v>5484897</v>
          </cell>
          <cell r="O553" t="str">
            <v>할증제외구간</v>
          </cell>
        </row>
        <row r="554">
          <cell r="A554">
            <v>0</v>
          </cell>
          <cell r="B554">
            <v>451</v>
          </cell>
          <cell r="C554" t="str">
            <v xml:space="preserve"> 트레이용 난연 전력케이블</v>
          </cell>
          <cell r="D554" t="str">
            <v xml:space="preserve"> 0.6/1kV F-CV 6㎟/1C</v>
          </cell>
          <cell r="E554" t="str">
            <v>m</v>
          </cell>
          <cell r="F554">
            <v>160449</v>
          </cell>
          <cell r="G554">
            <v>561</v>
          </cell>
          <cell r="H554">
            <v>90011889</v>
          </cell>
          <cell r="J554">
            <v>0</v>
          </cell>
          <cell r="K554">
            <v>0</v>
          </cell>
          <cell r="L554">
            <v>0</v>
          </cell>
          <cell r="M554">
            <v>561</v>
          </cell>
          <cell r="N554">
            <v>90011889</v>
          </cell>
          <cell r="O554" t="str">
            <v>할증구간</v>
          </cell>
        </row>
        <row r="555">
          <cell r="A555">
            <v>0</v>
          </cell>
          <cell r="B555">
            <v>453</v>
          </cell>
          <cell r="C555" t="str">
            <v xml:space="preserve"> 트레이용 난연 전력케이블</v>
          </cell>
          <cell r="D555" t="str">
            <v xml:space="preserve"> 0.6/1kV F-CV 16㎟/1C</v>
          </cell>
          <cell r="E555" t="str">
            <v>m</v>
          </cell>
          <cell r="F555">
            <v>2923</v>
          </cell>
          <cell r="G555">
            <v>1115</v>
          </cell>
          <cell r="H555">
            <v>3259145</v>
          </cell>
          <cell r="J555">
            <v>0</v>
          </cell>
          <cell r="K555">
            <v>0</v>
          </cell>
          <cell r="L555">
            <v>0</v>
          </cell>
          <cell r="M555">
            <v>1115</v>
          </cell>
          <cell r="N555">
            <v>3259145</v>
          </cell>
          <cell r="O555" t="str">
            <v>할증제외구간</v>
          </cell>
        </row>
        <row r="556">
          <cell r="A556">
            <v>0</v>
          </cell>
          <cell r="B556">
            <v>453</v>
          </cell>
          <cell r="C556" t="str">
            <v xml:space="preserve"> 트레이용 난연 전력케이블</v>
          </cell>
          <cell r="D556" t="str">
            <v xml:space="preserve"> 0.6/1kV F-CV 16㎟/1C</v>
          </cell>
          <cell r="E556" t="str">
            <v>m</v>
          </cell>
          <cell r="F556">
            <v>35821</v>
          </cell>
          <cell r="G556">
            <v>1115</v>
          </cell>
          <cell r="H556">
            <v>39940415</v>
          </cell>
          <cell r="J556">
            <v>0</v>
          </cell>
          <cell r="K556">
            <v>0</v>
          </cell>
          <cell r="L556">
            <v>0</v>
          </cell>
          <cell r="M556">
            <v>1115</v>
          </cell>
          <cell r="N556">
            <v>39940415</v>
          </cell>
          <cell r="O556" t="str">
            <v>할증구간</v>
          </cell>
        </row>
        <row r="557">
          <cell r="A557">
            <v>0</v>
          </cell>
          <cell r="B557">
            <v>454</v>
          </cell>
          <cell r="C557" t="str">
            <v xml:space="preserve"> 트레이용 난연 전력케이블</v>
          </cell>
          <cell r="D557" t="str">
            <v xml:space="preserve"> 0.6/1kV F-CV 25㎟/1C</v>
          </cell>
          <cell r="E557" t="str">
            <v>m</v>
          </cell>
          <cell r="F557">
            <v>2419</v>
          </cell>
          <cell r="G557">
            <v>1724</v>
          </cell>
          <cell r="H557">
            <v>4170356</v>
          </cell>
          <cell r="J557">
            <v>0</v>
          </cell>
          <cell r="K557">
            <v>0</v>
          </cell>
          <cell r="L557">
            <v>0</v>
          </cell>
          <cell r="M557">
            <v>1724</v>
          </cell>
          <cell r="N557">
            <v>4170356</v>
          </cell>
          <cell r="O557" t="str">
            <v>할증제외구간</v>
          </cell>
        </row>
        <row r="558">
          <cell r="A558">
            <v>0</v>
          </cell>
          <cell r="B558">
            <v>454</v>
          </cell>
          <cell r="C558" t="str">
            <v xml:space="preserve"> 트레이용 난연 전력케이블</v>
          </cell>
          <cell r="D558" t="str">
            <v xml:space="preserve"> 0.6/1kV F-CV 25㎟/1C</v>
          </cell>
          <cell r="E558" t="str">
            <v>m</v>
          </cell>
          <cell r="F558">
            <v>27455</v>
          </cell>
          <cell r="G558">
            <v>1724</v>
          </cell>
          <cell r="H558">
            <v>47332420</v>
          </cell>
          <cell r="J558">
            <v>0</v>
          </cell>
          <cell r="K558">
            <v>0</v>
          </cell>
          <cell r="L558">
            <v>0</v>
          </cell>
          <cell r="M558">
            <v>1724</v>
          </cell>
          <cell r="N558">
            <v>47332420</v>
          </cell>
          <cell r="O558" t="str">
            <v>할증구간</v>
          </cell>
        </row>
        <row r="559">
          <cell r="A559">
            <v>0</v>
          </cell>
          <cell r="B559">
            <v>780</v>
          </cell>
          <cell r="C559" t="str">
            <v xml:space="preserve"> 트레이용 난연 전력케이블</v>
          </cell>
          <cell r="D559" t="str">
            <v xml:space="preserve"> 0.6/1kV F-CV 6㎟/2C</v>
          </cell>
          <cell r="E559" t="str">
            <v>m</v>
          </cell>
          <cell r="F559">
            <v>378</v>
          </cell>
          <cell r="G559">
            <v>1203</v>
          </cell>
          <cell r="H559">
            <v>454734</v>
          </cell>
          <cell r="J559">
            <v>0</v>
          </cell>
          <cell r="K559">
            <v>0</v>
          </cell>
          <cell r="L559">
            <v>0</v>
          </cell>
          <cell r="M559">
            <v>1203</v>
          </cell>
          <cell r="N559">
            <v>454734</v>
          </cell>
          <cell r="O559" t="str">
            <v>할증제외구간</v>
          </cell>
        </row>
        <row r="560">
          <cell r="A560">
            <v>0</v>
          </cell>
          <cell r="B560">
            <v>780</v>
          </cell>
          <cell r="C560" t="str">
            <v xml:space="preserve"> 트레이용 난연 전력케이블</v>
          </cell>
          <cell r="D560" t="str">
            <v xml:space="preserve"> 0.6/1kV F-CV 6㎟/2C</v>
          </cell>
          <cell r="E560" t="str">
            <v>m</v>
          </cell>
          <cell r="F560">
            <v>4459</v>
          </cell>
          <cell r="G560">
            <v>1203</v>
          </cell>
          <cell r="H560">
            <v>5364177</v>
          </cell>
          <cell r="J560">
            <v>0</v>
          </cell>
          <cell r="K560">
            <v>0</v>
          </cell>
          <cell r="L560">
            <v>0</v>
          </cell>
          <cell r="M560">
            <v>1203</v>
          </cell>
          <cell r="N560">
            <v>5364177</v>
          </cell>
          <cell r="O560" t="str">
            <v>할증구간</v>
          </cell>
        </row>
        <row r="561">
          <cell r="A561">
            <v>0</v>
          </cell>
          <cell r="B561">
            <v>781</v>
          </cell>
          <cell r="C561" t="str">
            <v xml:space="preserve"> 트레이용 난연 전력케이블</v>
          </cell>
          <cell r="D561" t="str">
            <v xml:space="preserve"> 0.6/1kV F-CV 6㎟/4C</v>
          </cell>
          <cell r="E561" t="str">
            <v>m</v>
          </cell>
          <cell r="F561">
            <v>189</v>
          </cell>
          <cell r="G561">
            <v>3919</v>
          </cell>
          <cell r="H561">
            <v>740691</v>
          </cell>
          <cell r="J561">
            <v>0</v>
          </cell>
          <cell r="K561">
            <v>0</v>
          </cell>
          <cell r="L561">
            <v>0</v>
          </cell>
          <cell r="M561">
            <v>3919</v>
          </cell>
          <cell r="N561">
            <v>740691</v>
          </cell>
          <cell r="O561" t="str">
            <v>할증제외구간</v>
          </cell>
        </row>
        <row r="562">
          <cell r="A562">
            <v>0</v>
          </cell>
          <cell r="B562">
            <v>781</v>
          </cell>
          <cell r="C562" t="str">
            <v xml:space="preserve"> 트레이용 난연 전력케이블</v>
          </cell>
          <cell r="D562" t="str">
            <v xml:space="preserve"> 0.6/1kV F-CV 6㎟/4C</v>
          </cell>
          <cell r="E562" t="str">
            <v>m</v>
          </cell>
          <cell r="F562">
            <v>2220</v>
          </cell>
          <cell r="G562">
            <v>3919</v>
          </cell>
          <cell r="H562">
            <v>8700180</v>
          </cell>
          <cell r="J562">
            <v>0</v>
          </cell>
          <cell r="K562">
            <v>0</v>
          </cell>
          <cell r="L562">
            <v>0</v>
          </cell>
          <cell r="M562">
            <v>3919</v>
          </cell>
          <cell r="N562">
            <v>8700180</v>
          </cell>
          <cell r="O562" t="str">
            <v>할증구간</v>
          </cell>
        </row>
        <row r="563">
          <cell r="A563">
            <v>0</v>
          </cell>
          <cell r="B563">
            <v>458</v>
          </cell>
          <cell r="C563" t="str">
            <v xml:space="preserve"> 트레이용 난연 제어케이블</v>
          </cell>
          <cell r="D563" t="str">
            <v xml:space="preserve"> 0.6/1kV F-CVV 4㎟/3C</v>
          </cell>
          <cell r="E563" t="str">
            <v>m</v>
          </cell>
          <cell r="F563">
            <v>1764</v>
          </cell>
          <cell r="G563">
            <v>1732</v>
          </cell>
          <cell r="H563">
            <v>3055248</v>
          </cell>
          <cell r="J563">
            <v>0</v>
          </cell>
          <cell r="K563">
            <v>0</v>
          </cell>
          <cell r="L563">
            <v>0</v>
          </cell>
          <cell r="M563">
            <v>1732</v>
          </cell>
          <cell r="N563">
            <v>3055248</v>
          </cell>
          <cell r="O563" t="str">
            <v>할증제외구간</v>
          </cell>
        </row>
        <row r="564">
          <cell r="A564">
            <v>0</v>
          </cell>
          <cell r="B564">
            <v>458</v>
          </cell>
          <cell r="C564" t="str">
            <v xml:space="preserve"> 트레이용 난연 제어케이블</v>
          </cell>
          <cell r="D564" t="str">
            <v xml:space="preserve"> 0.6/1kV F-CVV 4㎟/3C</v>
          </cell>
          <cell r="E564" t="str">
            <v>m</v>
          </cell>
          <cell r="F564">
            <v>29795</v>
          </cell>
          <cell r="G564">
            <v>1732</v>
          </cell>
          <cell r="H564">
            <v>51604940</v>
          </cell>
          <cell r="J564">
            <v>0</v>
          </cell>
          <cell r="K564">
            <v>0</v>
          </cell>
          <cell r="L564">
            <v>0</v>
          </cell>
          <cell r="M564">
            <v>1732</v>
          </cell>
          <cell r="N564">
            <v>51604940</v>
          </cell>
          <cell r="O564" t="str">
            <v>할증구간</v>
          </cell>
        </row>
        <row r="565">
          <cell r="A565">
            <v>0</v>
          </cell>
          <cell r="B565">
            <v>782</v>
          </cell>
          <cell r="C565" t="str">
            <v xml:space="preserve"> 접지용전선</v>
          </cell>
          <cell r="D565" t="str">
            <v>0.6/1kV F-GV 2.5㎟</v>
          </cell>
          <cell r="E565" t="str">
            <v>m</v>
          </cell>
          <cell r="F565">
            <v>873</v>
          </cell>
          <cell r="G565">
            <v>238</v>
          </cell>
          <cell r="H565">
            <v>207774</v>
          </cell>
          <cell r="J565">
            <v>0</v>
          </cell>
          <cell r="K565">
            <v>0</v>
          </cell>
          <cell r="L565">
            <v>0</v>
          </cell>
          <cell r="M565">
            <v>238</v>
          </cell>
          <cell r="N565">
            <v>207774</v>
          </cell>
          <cell r="O565" t="str">
            <v>할증제외구간</v>
          </cell>
        </row>
        <row r="566">
          <cell r="A566">
            <v>0</v>
          </cell>
          <cell r="B566">
            <v>782</v>
          </cell>
          <cell r="C566" t="str">
            <v xml:space="preserve"> 접지용전선</v>
          </cell>
          <cell r="D566" t="str">
            <v>0.6/1kV F-GV 2.5㎟</v>
          </cell>
          <cell r="E566" t="str">
            <v>m</v>
          </cell>
          <cell r="F566">
            <v>14049</v>
          </cell>
          <cell r="G566">
            <v>238</v>
          </cell>
          <cell r="H566">
            <v>3343662</v>
          </cell>
          <cell r="J566">
            <v>0</v>
          </cell>
          <cell r="K566">
            <v>0</v>
          </cell>
          <cell r="L566">
            <v>0</v>
          </cell>
          <cell r="M566">
            <v>238</v>
          </cell>
          <cell r="N566">
            <v>3343662</v>
          </cell>
          <cell r="O566" t="str">
            <v>할증구간</v>
          </cell>
        </row>
        <row r="567">
          <cell r="A567">
            <v>0</v>
          </cell>
          <cell r="B567">
            <v>218</v>
          </cell>
          <cell r="C567" t="str">
            <v xml:space="preserve"> 접지용전선</v>
          </cell>
          <cell r="D567" t="str">
            <v xml:space="preserve"> 0.6/1kV F-GV 6㎟</v>
          </cell>
          <cell r="E567" t="str">
            <v>m</v>
          </cell>
          <cell r="F567">
            <v>1999</v>
          </cell>
          <cell r="G567">
            <v>441</v>
          </cell>
          <cell r="H567">
            <v>881559</v>
          </cell>
          <cell r="J567">
            <v>0</v>
          </cell>
          <cell r="K567">
            <v>0</v>
          </cell>
          <cell r="L567">
            <v>0</v>
          </cell>
          <cell r="M567">
            <v>441</v>
          </cell>
          <cell r="N567">
            <v>881559</v>
          </cell>
          <cell r="O567" t="str">
            <v>할증제외구간</v>
          </cell>
        </row>
        <row r="568">
          <cell r="A568">
            <v>0</v>
          </cell>
          <cell r="B568">
            <v>218</v>
          </cell>
          <cell r="C568" t="str">
            <v xml:space="preserve"> 접지용전선</v>
          </cell>
          <cell r="D568" t="str">
            <v xml:space="preserve"> 0.6/1kV F-GV 6㎟</v>
          </cell>
          <cell r="E568" t="str">
            <v>m</v>
          </cell>
          <cell r="F568">
            <v>31422</v>
          </cell>
          <cell r="G568">
            <v>441</v>
          </cell>
          <cell r="H568">
            <v>13857102</v>
          </cell>
          <cell r="J568">
            <v>0</v>
          </cell>
          <cell r="K568">
            <v>0</v>
          </cell>
          <cell r="L568">
            <v>0</v>
          </cell>
          <cell r="M568">
            <v>441</v>
          </cell>
          <cell r="N568">
            <v>13857102</v>
          </cell>
          <cell r="O568" t="str">
            <v>할증구간</v>
          </cell>
        </row>
        <row r="569">
          <cell r="A569">
            <v>0</v>
          </cell>
          <cell r="B569">
            <v>462</v>
          </cell>
          <cell r="C569" t="str">
            <v xml:space="preserve"> 압착터미널</v>
          </cell>
          <cell r="D569" t="str">
            <v xml:space="preserve"> 14㎟</v>
          </cell>
          <cell r="E569" t="str">
            <v>개</v>
          </cell>
          <cell r="F569">
            <v>280</v>
          </cell>
          <cell r="G569">
            <v>68</v>
          </cell>
          <cell r="H569">
            <v>19040</v>
          </cell>
          <cell r="J569">
            <v>0</v>
          </cell>
          <cell r="K569">
            <v>0</v>
          </cell>
          <cell r="L569">
            <v>0</v>
          </cell>
          <cell r="M569">
            <v>68</v>
          </cell>
          <cell r="N569">
            <v>19040</v>
          </cell>
          <cell r="O569" t="str">
            <v>할증제외구간</v>
          </cell>
        </row>
        <row r="570">
          <cell r="A570">
            <v>0</v>
          </cell>
          <cell r="B570">
            <v>462</v>
          </cell>
          <cell r="C570" t="str">
            <v xml:space="preserve"> 압착터미널</v>
          </cell>
          <cell r="D570" t="str">
            <v xml:space="preserve"> 14㎟</v>
          </cell>
          <cell r="E570" t="str">
            <v>개</v>
          </cell>
          <cell r="F570">
            <v>232</v>
          </cell>
          <cell r="G570">
            <v>68</v>
          </cell>
          <cell r="H570">
            <v>15776</v>
          </cell>
          <cell r="J570">
            <v>0</v>
          </cell>
          <cell r="K570">
            <v>0</v>
          </cell>
          <cell r="L570">
            <v>0</v>
          </cell>
          <cell r="M570">
            <v>68</v>
          </cell>
          <cell r="N570">
            <v>15776</v>
          </cell>
          <cell r="O570" t="str">
            <v>할증구간</v>
          </cell>
        </row>
        <row r="571">
          <cell r="A571">
            <v>0</v>
          </cell>
          <cell r="B571">
            <v>463</v>
          </cell>
          <cell r="C571" t="str">
            <v xml:space="preserve"> 압착터미널</v>
          </cell>
          <cell r="D571" t="str">
            <v xml:space="preserve"> 22㎟</v>
          </cell>
          <cell r="E571" t="str">
            <v>개</v>
          </cell>
          <cell r="F571">
            <v>136</v>
          </cell>
          <cell r="G571">
            <v>88</v>
          </cell>
          <cell r="H571">
            <v>11968</v>
          </cell>
          <cell r="J571">
            <v>0</v>
          </cell>
          <cell r="K571">
            <v>0</v>
          </cell>
          <cell r="L571">
            <v>0</v>
          </cell>
          <cell r="M571">
            <v>88</v>
          </cell>
          <cell r="N571">
            <v>11968</v>
          </cell>
          <cell r="O571" t="str">
            <v>할증제외구간</v>
          </cell>
        </row>
        <row r="572">
          <cell r="A572">
            <v>0</v>
          </cell>
          <cell r="B572">
            <v>463</v>
          </cell>
          <cell r="C572" t="str">
            <v xml:space="preserve"> 압착터미널</v>
          </cell>
          <cell r="D572" t="str">
            <v xml:space="preserve"> 22㎟</v>
          </cell>
          <cell r="E572" t="str">
            <v>개</v>
          </cell>
          <cell r="F572">
            <v>296</v>
          </cell>
          <cell r="G572">
            <v>88</v>
          </cell>
          <cell r="H572">
            <v>26048</v>
          </cell>
          <cell r="J572">
            <v>0</v>
          </cell>
          <cell r="K572">
            <v>0</v>
          </cell>
          <cell r="L572">
            <v>0</v>
          </cell>
          <cell r="M572">
            <v>88</v>
          </cell>
          <cell r="N572">
            <v>26048</v>
          </cell>
          <cell r="O572" t="str">
            <v>할증구간</v>
          </cell>
        </row>
        <row r="573">
          <cell r="A573">
            <v>0</v>
          </cell>
          <cell r="B573">
            <v>783</v>
          </cell>
          <cell r="C573" t="str">
            <v>칼브럭(쐐기)</v>
          </cell>
          <cell r="D573" t="str">
            <v>Φ9</v>
          </cell>
          <cell r="E573" t="str">
            <v>개</v>
          </cell>
          <cell r="F573">
            <v>724</v>
          </cell>
          <cell r="G573">
            <v>0</v>
          </cell>
          <cell r="H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 t="str">
            <v>할증제외구간</v>
          </cell>
        </row>
        <row r="574">
          <cell r="A574">
            <v>0</v>
          </cell>
          <cell r="B574">
            <v>783</v>
          </cell>
          <cell r="C574" t="str">
            <v>칼브럭(쐐기)</v>
          </cell>
          <cell r="D574" t="str">
            <v>Φ9</v>
          </cell>
          <cell r="E574" t="str">
            <v>개</v>
          </cell>
          <cell r="F574">
            <v>7932</v>
          </cell>
          <cell r="G574">
            <v>0</v>
          </cell>
          <cell r="H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 t="str">
            <v>할증구간</v>
          </cell>
        </row>
        <row r="575">
          <cell r="A575">
            <v>0</v>
          </cell>
          <cell r="B575">
            <v>542</v>
          </cell>
          <cell r="C575" t="str">
            <v xml:space="preserve"> PULL BOX</v>
          </cell>
          <cell r="D575" t="str">
            <v xml:space="preserve"> 600x600x200(SUS)</v>
          </cell>
          <cell r="E575" t="str">
            <v>개</v>
          </cell>
          <cell r="F575">
            <v>2</v>
          </cell>
          <cell r="G575">
            <v>39600</v>
          </cell>
          <cell r="H575">
            <v>79200</v>
          </cell>
          <cell r="J575">
            <v>0</v>
          </cell>
          <cell r="K575">
            <v>0</v>
          </cell>
          <cell r="L575">
            <v>0</v>
          </cell>
          <cell r="M575">
            <v>39600</v>
          </cell>
          <cell r="N575">
            <v>79200</v>
          </cell>
          <cell r="O575" t="str">
            <v>할증제외구간</v>
          </cell>
        </row>
        <row r="576">
          <cell r="A576">
            <v>0</v>
          </cell>
          <cell r="B576">
            <v>542</v>
          </cell>
          <cell r="C576" t="str">
            <v xml:space="preserve"> PULL BOX</v>
          </cell>
          <cell r="D576" t="str">
            <v xml:space="preserve"> 600x600x200(SUS)</v>
          </cell>
          <cell r="E576" t="str">
            <v>개</v>
          </cell>
          <cell r="F576">
            <v>106</v>
          </cell>
          <cell r="G576">
            <v>39600</v>
          </cell>
          <cell r="H576">
            <v>4197600</v>
          </cell>
          <cell r="J576">
            <v>0</v>
          </cell>
          <cell r="K576">
            <v>0</v>
          </cell>
          <cell r="L576">
            <v>0</v>
          </cell>
          <cell r="M576">
            <v>39600</v>
          </cell>
          <cell r="N576">
            <v>4197600</v>
          </cell>
          <cell r="O576" t="str">
            <v>할증구간</v>
          </cell>
        </row>
        <row r="577">
          <cell r="A577">
            <v>0</v>
          </cell>
          <cell r="B577" t="str">
            <v>NM28</v>
          </cell>
          <cell r="C577" t="str">
            <v xml:space="preserve"> 노말밴드</v>
          </cell>
          <cell r="D577" t="str">
            <v xml:space="preserve"> ST 28C</v>
          </cell>
          <cell r="E577" t="str">
            <v>개</v>
          </cell>
          <cell r="F577">
            <v>68</v>
          </cell>
          <cell r="G577">
            <v>1940</v>
          </cell>
          <cell r="H577">
            <v>131920</v>
          </cell>
          <cell r="J577">
            <v>0</v>
          </cell>
          <cell r="K577">
            <v>0</v>
          </cell>
          <cell r="L577">
            <v>0</v>
          </cell>
          <cell r="M577">
            <v>1940</v>
          </cell>
          <cell r="N577">
            <v>131920</v>
          </cell>
          <cell r="O577">
            <v>0</v>
          </cell>
        </row>
        <row r="578">
          <cell r="A578">
            <v>0</v>
          </cell>
          <cell r="B578" t="str">
            <v>NM36</v>
          </cell>
          <cell r="C578" t="str">
            <v xml:space="preserve"> 노말밴드</v>
          </cell>
          <cell r="D578" t="str">
            <v xml:space="preserve"> ST 36C</v>
          </cell>
          <cell r="E578" t="str">
            <v>개</v>
          </cell>
          <cell r="F578">
            <v>40</v>
          </cell>
          <cell r="G578">
            <v>2590</v>
          </cell>
          <cell r="H578">
            <v>103600</v>
          </cell>
          <cell r="J578">
            <v>0</v>
          </cell>
          <cell r="K578">
            <v>0</v>
          </cell>
          <cell r="L578">
            <v>0</v>
          </cell>
          <cell r="M578">
            <v>2590</v>
          </cell>
          <cell r="N578">
            <v>103600</v>
          </cell>
          <cell r="O578">
            <v>0</v>
          </cell>
        </row>
        <row r="579">
          <cell r="A579">
            <v>0</v>
          </cell>
          <cell r="B579" t="e">
            <v>#N/A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</row>
        <row r="580">
          <cell r="A580">
            <v>0</v>
          </cell>
          <cell r="B580">
            <v>59</v>
          </cell>
          <cell r="C580" t="str">
            <v>나) 노 무 비</v>
          </cell>
          <cell r="D580" t="str">
            <v>내 선 전 공</v>
          </cell>
          <cell r="E580" t="str">
            <v>인</v>
          </cell>
          <cell r="F580">
            <v>1632.36</v>
          </cell>
          <cell r="G580">
            <v>0</v>
          </cell>
          <cell r="H580">
            <v>0</v>
          </cell>
          <cell r="I580">
            <v>81127</v>
          </cell>
          <cell r="J580">
            <v>132428469</v>
          </cell>
          <cell r="K580">
            <v>0</v>
          </cell>
          <cell r="L580">
            <v>0</v>
          </cell>
          <cell r="M580">
            <v>81127</v>
          </cell>
          <cell r="N580">
            <v>132428469</v>
          </cell>
          <cell r="O580">
            <v>0</v>
          </cell>
        </row>
        <row r="581">
          <cell r="A581">
            <v>0</v>
          </cell>
          <cell r="B581">
            <v>62</v>
          </cell>
          <cell r="C581">
            <v>0</v>
          </cell>
          <cell r="D581" t="str">
            <v>저압케이블전공</v>
          </cell>
          <cell r="E581" t="str">
            <v>인</v>
          </cell>
          <cell r="F581">
            <v>5188.3999999999996</v>
          </cell>
          <cell r="G581">
            <v>0</v>
          </cell>
          <cell r="H581">
            <v>0</v>
          </cell>
          <cell r="I581">
            <v>89719</v>
          </cell>
          <cell r="J581">
            <v>465498059</v>
          </cell>
          <cell r="K581">
            <v>0</v>
          </cell>
          <cell r="L581">
            <v>0</v>
          </cell>
          <cell r="M581">
            <v>89719</v>
          </cell>
          <cell r="N581">
            <v>465498059</v>
          </cell>
          <cell r="O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59</v>
          </cell>
          <cell r="C585" t="str">
            <v>다) 공 구 손 료</v>
          </cell>
          <cell r="D585" t="str">
            <v>내 선 전 공</v>
          </cell>
          <cell r="E585" t="str">
            <v>인</v>
          </cell>
          <cell r="F585">
            <v>43.47</v>
          </cell>
          <cell r="G585">
            <v>0</v>
          </cell>
          <cell r="H585">
            <v>0</v>
          </cell>
          <cell r="J585">
            <v>0</v>
          </cell>
          <cell r="K585">
            <v>81127</v>
          </cell>
          <cell r="L585">
            <v>3526590</v>
          </cell>
          <cell r="M585">
            <v>81127</v>
          </cell>
          <cell r="N585">
            <v>3526590</v>
          </cell>
          <cell r="O585">
            <v>0</v>
          </cell>
        </row>
        <row r="586">
          <cell r="A586">
            <v>0</v>
          </cell>
          <cell r="B586">
            <v>62</v>
          </cell>
          <cell r="C586">
            <v>0</v>
          </cell>
          <cell r="D586" t="str">
            <v>저압케이블전공</v>
          </cell>
          <cell r="E586" t="str">
            <v>인</v>
          </cell>
          <cell r="F586">
            <v>136.62</v>
          </cell>
          <cell r="G586">
            <v>0</v>
          </cell>
          <cell r="H586">
            <v>0</v>
          </cell>
          <cell r="J586">
            <v>0</v>
          </cell>
          <cell r="K586">
            <v>89719</v>
          </cell>
          <cell r="L586">
            <v>12257409</v>
          </cell>
          <cell r="M586">
            <v>89719</v>
          </cell>
          <cell r="N586">
            <v>12257409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603">
          <cell r="A603" t="str">
            <v>18S</v>
          </cell>
          <cell r="C603" t="str">
            <v>합     계</v>
          </cell>
          <cell r="H603">
            <v>292753321</v>
          </cell>
          <cell r="J603">
            <v>597926528</v>
          </cell>
          <cell r="L603">
            <v>15783999</v>
          </cell>
          <cell r="N603">
            <v>906463848</v>
          </cell>
        </row>
        <row r="604">
          <cell r="A604">
            <v>19</v>
          </cell>
          <cell r="B604" t="str">
            <v>19. 배관,배선 신설</v>
          </cell>
          <cell r="C604" t="str">
            <v>19. 배관,배선 신설</v>
          </cell>
          <cell r="D604" t="str">
            <v>각  종(피난유도등용)</v>
          </cell>
          <cell r="E604" t="str">
            <v>식</v>
          </cell>
          <cell r="F604">
            <v>1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1</v>
          </cell>
        </row>
        <row r="605">
          <cell r="A605">
            <v>0</v>
          </cell>
          <cell r="B605" t="e">
            <v>#N/A</v>
          </cell>
          <cell r="C605" t="str">
            <v>가) 재 료 비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str">
            <v>PVC22</v>
          </cell>
          <cell r="C606" t="str">
            <v>HI-PVC전선관</v>
          </cell>
          <cell r="D606" t="str">
            <v xml:space="preserve"> HI 22C</v>
          </cell>
          <cell r="E606" t="str">
            <v>개</v>
          </cell>
          <cell r="F606">
            <v>250</v>
          </cell>
          <cell r="G606">
            <v>315</v>
          </cell>
          <cell r="H606">
            <v>78750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315</v>
          </cell>
          <cell r="N606">
            <v>78750</v>
          </cell>
        </row>
        <row r="607">
          <cell r="A607">
            <v>0</v>
          </cell>
          <cell r="B607">
            <v>239</v>
          </cell>
          <cell r="C607" t="str">
            <v xml:space="preserve"> 후렉시블전선관</v>
          </cell>
          <cell r="D607" t="str">
            <v xml:space="preserve"> 일반방수 22C</v>
          </cell>
          <cell r="E607" t="str">
            <v>m</v>
          </cell>
          <cell r="F607">
            <v>125</v>
          </cell>
          <cell r="G607">
            <v>940</v>
          </cell>
          <cell r="H607">
            <v>117500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940</v>
          </cell>
          <cell r="N607">
            <v>117500</v>
          </cell>
        </row>
        <row r="608">
          <cell r="A608">
            <v>0</v>
          </cell>
          <cell r="B608" t="str">
            <v>FR8-6/3C</v>
          </cell>
          <cell r="C608" t="str">
            <v xml:space="preserve"> 트레이용 난연 전력케이블</v>
          </cell>
          <cell r="D608" t="str">
            <v xml:space="preserve"> 0.6/1kV FR-8 6㎟/3C</v>
          </cell>
          <cell r="E608" t="str">
            <v>m</v>
          </cell>
          <cell r="F608">
            <v>105</v>
          </cell>
          <cell r="G608">
            <v>2868</v>
          </cell>
          <cell r="H608">
            <v>301140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2868</v>
          </cell>
          <cell r="N608">
            <v>301140</v>
          </cell>
        </row>
        <row r="609">
          <cell r="A609">
            <v>0</v>
          </cell>
          <cell r="B609" t="str">
            <v>FR8-6/3C</v>
          </cell>
          <cell r="C609" t="str">
            <v xml:space="preserve"> 트레이용 난연 전력케이블</v>
          </cell>
          <cell r="D609" t="str">
            <v xml:space="preserve"> 0.6/1kV FR-8 6㎟/3C</v>
          </cell>
          <cell r="E609" t="str">
            <v>m</v>
          </cell>
          <cell r="F609">
            <v>8233</v>
          </cell>
          <cell r="G609">
            <v>2868</v>
          </cell>
          <cell r="H609">
            <v>23612244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2868</v>
          </cell>
          <cell r="N609">
            <v>23612244</v>
          </cell>
        </row>
        <row r="610">
          <cell r="A610">
            <v>0</v>
          </cell>
          <cell r="B610">
            <v>782</v>
          </cell>
          <cell r="C610" t="str">
            <v xml:space="preserve"> 접지용전선</v>
          </cell>
          <cell r="D610" t="str">
            <v>0.6/1kV F-GV 2.5㎟</v>
          </cell>
          <cell r="E610" t="str">
            <v>m</v>
          </cell>
          <cell r="F610">
            <v>330</v>
          </cell>
          <cell r="G610">
            <v>238</v>
          </cell>
          <cell r="H610">
            <v>78540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238</v>
          </cell>
          <cell r="N610">
            <v>78540</v>
          </cell>
        </row>
        <row r="611">
          <cell r="A611">
            <v>0</v>
          </cell>
          <cell r="B611" t="str">
            <v>EX-T1</v>
          </cell>
          <cell r="C611" t="str">
            <v>피난유도등</v>
          </cell>
          <cell r="D611" t="str">
            <v>터널용(32W/2)</v>
          </cell>
          <cell r="E611" t="str">
            <v>등</v>
          </cell>
          <cell r="F611">
            <v>114</v>
          </cell>
          <cell r="G611">
            <v>210000</v>
          </cell>
          <cell r="H611">
            <v>23940000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210000</v>
          </cell>
          <cell r="N611">
            <v>23940000</v>
          </cell>
        </row>
        <row r="612">
          <cell r="A612">
            <v>0</v>
          </cell>
          <cell r="B612">
            <v>521</v>
          </cell>
          <cell r="C612" t="str">
            <v xml:space="preserve"> 셋트앵커(3/8")</v>
          </cell>
          <cell r="D612" t="str">
            <v xml:space="preserve"> M10 L70</v>
          </cell>
          <cell r="E612" t="str">
            <v>개</v>
          </cell>
          <cell r="F612">
            <v>456</v>
          </cell>
          <cell r="G612">
            <v>320</v>
          </cell>
          <cell r="H612">
            <v>145920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320</v>
          </cell>
          <cell r="N612">
            <v>145920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59</v>
          </cell>
          <cell r="C614" t="str">
            <v>나) 노 무 비</v>
          </cell>
          <cell r="D614" t="str">
            <v>내 선 전 공</v>
          </cell>
          <cell r="E614" t="str">
            <v>인</v>
          </cell>
          <cell r="F614">
            <v>65.569999999999993</v>
          </cell>
          <cell r="G614">
            <v>0</v>
          </cell>
          <cell r="H614">
            <v>0</v>
          </cell>
          <cell r="I614">
            <v>81127</v>
          </cell>
          <cell r="J614">
            <v>5319497</v>
          </cell>
          <cell r="K614">
            <v>0</v>
          </cell>
          <cell r="L614">
            <v>0</v>
          </cell>
          <cell r="M614">
            <v>81127</v>
          </cell>
          <cell r="N614">
            <v>5319497</v>
          </cell>
        </row>
        <row r="615">
          <cell r="A615">
            <v>0</v>
          </cell>
          <cell r="B615">
            <v>62</v>
          </cell>
          <cell r="C615">
            <v>0</v>
          </cell>
          <cell r="D615" t="str">
            <v>저압케이블전공</v>
          </cell>
          <cell r="E615" t="str">
            <v>인</v>
          </cell>
          <cell r="F615">
            <v>237.03</v>
          </cell>
          <cell r="G615">
            <v>0</v>
          </cell>
          <cell r="H615">
            <v>0</v>
          </cell>
          <cell r="I615">
            <v>89719</v>
          </cell>
          <cell r="J615">
            <v>21266094</v>
          </cell>
          <cell r="K615">
            <v>0</v>
          </cell>
          <cell r="L615">
            <v>0</v>
          </cell>
          <cell r="M615">
            <v>89719</v>
          </cell>
          <cell r="N615">
            <v>21266094</v>
          </cell>
        </row>
        <row r="616">
          <cell r="A616">
            <v>0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8">
          <cell r="A618">
            <v>0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59</v>
          </cell>
          <cell r="C619" t="str">
            <v>다) 공 구 손 료</v>
          </cell>
          <cell r="D619" t="str">
            <v>내 선 전 공</v>
          </cell>
          <cell r="E619" t="str">
            <v>인</v>
          </cell>
          <cell r="F619">
            <v>1.71</v>
          </cell>
          <cell r="G619">
            <v>0</v>
          </cell>
          <cell r="H619">
            <v>0</v>
          </cell>
          <cell r="J619">
            <v>0</v>
          </cell>
          <cell r="K619">
            <v>81127</v>
          </cell>
          <cell r="L619">
            <v>138727</v>
          </cell>
          <cell r="M619">
            <v>81127</v>
          </cell>
          <cell r="N619">
            <v>138727</v>
          </cell>
        </row>
        <row r="620">
          <cell r="A620">
            <v>0</v>
          </cell>
          <cell r="B620">
            <v>62</v>
          </cell>
          <cell r="C620">
            <v>0</v>
          </cell>
          <cell r="D620" t="str">
            <v>저압케이블전공</v>
          </cell>
          <cell r="E620" t="str">
            <v>인</v>
          </cell>
          <cell r="F620">
            <v>6.19</v>
          </cell>
          <cell r="G620">
            <v>0</v>
          </cell>
          <cell r="H620">
            <v>0</v>
          </cell>
          <cell r="J620">
            <v>0</v>
          </cell>
          <cell r="K620">
            <v>89719</v>
          </cell>
          <cell r="L620">
            <v>555360</v>
          </cell>
          <cell r="M620">
            <v>89719</v>
          </cell>
          <cell r="N620">
            <v>555360</v>
          </cell>
        </row>
        <row r="627">
          <cell r="A627" t="str">
            <v>19S</v>
          </cell>
          <cell r="C627" t="str">
            <v>합     계</v>
          </cell>
          <cell r="H627">
            <v>48274094</v>
          </cell>
          <cell r="J627">
            <v>26585591</v>
          </cell>
          <cell r="L627">
            <v>694087</v>
          </cell>
          <cell r="N627">
            <v>75553772</v>
          </cell>
        </row>
        <row r="628">
          <cell r="A628">
            <v>20</v>
          </cell>
          <cell r="B628" t="str">
            <v>20. CABLE TRAY 신설</v>
          </cell>
          <cell r="C628" t="str">
            <v>20. CABLE TRAY 신설</v>
          </cell>
          <cell r="D628" t="str">
            <v xml:space="preserve"> W:200(할증제외구간)</v>
          </cell>
          <cell r="E628" t="str">
            <v>식</v>
          </cell>
          <cell r="F628">
            <v>1</v>
          </cell>
          <cell r="G628">
            <v>0</v>
          </cell>
          <cell r="H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1</v>
          </cell>
        </row>
        <row r="629">
          <cell r="A629">
            <v>0</v>
          </cell>
          <cell r="B629" t="e">
            <v>#N/A</v>
          </cell>
          <cell r="C629" t="str">
            <v>가) 재 료 비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466</v>
          </cell>
          <cell r="C630" t="str">
            <v xml:space="preserve"> CABLE TRAY</v>
          </cell>
          <cell r="D630" t="str">
            <v xml:space="preserve"> W:200xH:100 (STEEL)</v>
          </cell>
          <cell r="E630" t="str">
            <v>M</v>
          </cell>
          <cell r="F630">
            <v>1500</v>
          </cell>
          <cell r="G630">
            <v>10320</v>
          </cell>
          <cell r="H630">
            <v>15480000</v>
          </cell>
          <cell r="J630">
            <v>0</v>
          </cell>
          <cell r="K630">
            <v>0</v>
          </cell>
          <cell r="L630">
            <v>0</v>
          </cell>
          <cell r="M630">
            <v>10320</v>
          </cell>
          <cell r="N630">
            <v>15480000</v>
          </cell>
          <cell r="O630">
            <v>0</v>
          </cell>
        </row>
        <row r="631">
          <cell r="A631">
            <v>0</v>
          </cell>
          <cell r="B631">
            <v>467</v>
          </cell>
          <cell r="C631" t="str">
            <v xml:space="preserve"> TRAY 지지대</v>
          </cell>
          <cell r="D631" t="str">
            <v xml:space="preserve"> L:210</v>
          </cell>
          <cell r="E631" t="str">
            <v>개소</v>
          </cell>
          <cell r="F631">
            <v>1000</v>
          </cell>
          <cell r="G631">
            <v>7780</v>
          </cell>
          <cell r="H631">
            <v>7780000</v>
          </cell>
          <cell r="J631">
            <v>0</v>
          </cell>
          <cell r="K631">
            <v>0</v>
          </cell>
          <cell r="L631">
            <v>0</v>
          </cell>
          <cell r="M631">
            <v>7780</v>
          </cell>
          <cell r="N631">
            <v>7780000</v>
          </cell>
          <cell r="O631">
            <v>0</v>
          </cell>
        </row>
        <row r="632">
          <cell r="A632">
            <v>0</v>
          </cell>
          <cell r="B632">
            <v>468</v>
          </cell>
          <cell r="C632" t="str">
            <v xml:space="preserve"> JOINT CONNECTOR</v>
          </cell>
          <cell r="D632" t="str">
            <v xml:space="preserve"> H:100</v>
          </cell>
          <cell r="E632" t="str">
            <v>개</v>
          </cell>
          <cell r="F632">
            <v>1000</v>
          </cell>
          <cell r="G632">
            <v>1100</v>
          </cell>
          <cell r="H632">
            <v>1100000</v>
          </cell>
          <cell r="J632">
            <v>0</v>
          </cell>
          <cell r="K632">
            <v>0</v>
          </cell>
          <cell r="L632">
            <v>0</v>
          </cell>
          <cell r="M632">
            <v>1100</v>
          </cell>
          <cell r="N632">
            <v>1100000</v>
          </cell>
          <cell r="O632">
            <v>0</v>
          </cell>
        </row>
        <row r="633">
          <cell r="A633">
            <v>0</v>
          </cell>
          <cell r="B633">
            <v>469</v>
          </cell>
          <cell r="C633" t="str">
            <v xml:space="preserve"> H/D CLAMP</v>
          </cell>
          <cell r="D633" t="str">
            <v>3/8"</v>
          </cell>
          <cell r="E633" t="str">
            <v>개</v>
          </cell>
          <cell r="F633">
            <v>2000</v>
          </cell>
          <cell r="G633">
            <v>300</v>
          </cell>
          <cell r="H633">
            <v>600000</v>
          </cell>
          <cell r="J633">
            <v>0</v>
          </cell>
          <cell r="K633">
            <v>0</v>
          </cell>
          <cell r="L633">
            <v>0</v>
          </cell>
          <cell r="M633">
            <v>300</v>
          </cell>
          <cell r="N633">
            <v>600000</v>
          </cell>
          <cell r="O633">
            <v>0</v>
          </cell>
        </row>
        <row r="634">
          <cell r="A634">
            <v>0</v>
          </cell>
          <cell r="B634">
            <v>470</v>
          </cell>
          <cell r="C634" t="str">
            <v xml:space="preserve"> G/B JUMPER</v>
          </cell>
          <cell r="D634" t="str">
            <v xml:space="preserve"> 38㎟</v>
          </cell>
          <cell r="E634" t="str">
            <v>개</v>
          </cell>
          <cell r="F634">
            <v>1000</v>
          </cell>
          <cell r="G634">
            <v>1950</v>
          </cell>
          <cell r="H634">
            <v>1950000</v>
          </cell>
          <cell r="J634">
            <v>0</v>
          </cell>
          <cell r="K634">
            <v>0</v>
          </cell>
          <cell r="L634">
            <v>0</v>
          </cell>
          <cell r="M634">
            <v>1950</v>
          </cell>
          <cell r="N634">
            <v>1950000</v>
          </cell>
          <cell r="O634">
            <v>0</v>
          </cell>
        </row>
        <row r="635">
          <cell r="A635">
            <v>0</v>
          </cell>
          <cell r="B635">
            <v>471</v>
          </cell>
          <cell r="C635" t="str">
            <v xml:space="preserve"> SHANK B/N</v>
          </cell>
          <cell r="D635" t="str">
            <v xml:space="preserve"> 3/8"</v>
          </cell>
          <cell r="E635" t="str">
            <v>개</v>
          </cell>
          <cell r="F635">
            <v>8000</v>
          </cell>
          <cell r="G635">
            <v>100</v>
          </cell>
          <cell r="H635">
            <v>800000</v>
          </cell>
          <cell r="J635">
            <v>0</v>
          </cell>
          <cell r="K635">
            <v>0</v>
          </cell>
          <cell r="L635">
            <v>0</v>
          </cell>
          <cell r="M635">
            <v>100</v>
          </cell>
          <cell r="N635">
            <v>800000</v>
          </cell>
          <cell r="O635">
            <v>0</v>
          </cell>
        </row>
        <row r="636">
          <cell r="A636">
            <v>0</v>
          </cell>
          <cell r="B636">
            <v>424</v>
          </cell>
          <cell r="C636" t="str">
            <v xml:space="preserve"> 셋트앵커(1/2")</v>
          </cell>
          <cell r="D636" t="str">
            <v xml:space="preserve"> M12 L100</v>
          </cell>
          <cell r="E636" t="str">
            <v>개</v>
          </cell>
          <cell r="F636">
            <v>2000</v>
          </cell>
          <cell r="G636">
            <v>830</v>
          </cell>
          <cell r="H636">
            <v>1660000</v>
          </cell>
          <cell r="J636">
            <v>0</v>
          </cell>
          <cell r="K636">
            <v>0</v>
          </cell>
          <cell r="L636">
            <v>0</v>
          </cell>
          <cell r="M636">
            <v>830</v>
          </cell>
          <cell r="N636">
            <v>1660000</v>
          </cell>
          <cell r="O636">
            <v>0</v>
          </cell>
        </row>
        <row r="637">
          <cell r="A637">
            <v>0</v>
          </cell>
          <cell r="B637" t="e">
            <v>#N/A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A638">
            <v>0</v>
          </cell>
          <cell r="B638" t="e">
            <v>#N/A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</row>
        <row r="639">
          <cell r="A639">
            <v>0</v>
          </cell>
          <cell r="B639" t="e">
            <v>#N/A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A640">
            <v>0</v>
          </cell>
          <cell r="B640" t="e">
            <v>#N/A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</row>
        <row r="641">
          <cell r="A641">
            <v>0</v>
          </cell>
          <cell r="B641">
            <v>59</v>
          </cell>
          <cell r="C641" t="str">
            <v>나) 노 무 비</v>
          </cell>
          <cell r="D641" t="str">
            <v>내 선 전 공</v>
          </cell>
          <cell r="E641" t="str">
            <v>인</v>
          </cell>
          <cell r="F641">
            <v>497.5</v>
          </cell>
          <cell r="G641">
            <v>0</v>
          </cell>
          <cell r="H641">
            <v>0</v>
          </cell>
          <cell r="I641">
            <v>81127</v>
          </cell>
          <cell r="J641">
            <v>40360682</v>
          </cell>
          <cell r="K641">
            <v>0</v>
          </cell>
          <cell r="L641">
            <v>0</v>
          </cell>
          <cell r="M641">
            <v>81127</v>
          </cell>
          <cell r="N641">
            <v>40360682</v>
          </cell>
          <cell r="O641">
            <v>0</v>
          </cell>
        </row>
        <row r="642">
          <cell r="A642">
            <v>0</v>
          </cell>
          <cell r="B642" t="e">
            <v>#N/A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A643">
            <v>0</v>
          </cell>
          <cell r="B643" t="e">
            <v>#N/A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</row>
        <row r="644">
          <cell r="A644">
            <v>0</v>
          </cell>
          <cell r="B644" t="e">
            <v>#N/A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A645">
            <v>0</v>
          </cell>
          <cell r="B645" t="e">
            <v>#N/A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</row>
        <row r="646">
          <cell r="A646">
            <v>0</v>
          </cell>
          <cell r="B646">
            <v>59</v>
          </cell>
          <cell r="C646" t="str">
            <v>다) 공 구 손 료</v>
          </cell>
          <cell r="D646" t="str">
            <v>내 선 전 공</v>
          </cell>
          <cell r="E646" t="str">
            <v>인</v>
          </cell>
          <cell r="F646">
            <v>14.92</v>
          </cell>
          <cell r="G646">
            <v>0</v>
          </cell>
          <cell r="H646">
            <v>0</v>
          </cell>
          <cell r="J646">
            <v>0</v>
          </cell>
          <cell r="K646">
            <v>81127</v>
          </cell>
          <cell r="L646">
            <v>1210414</v>
          </cell>
          <cell r="M646">
            <v>81127</v>
          </cell>
          <cell r="N646">
            <v>1210414</v>
          </cell>
          <cell r="O646">
            <v>0</v>
          </cell>
        </row>
        <row r="647">
          <cell r="A647">
            <v>0</v>
          </cell>
          <cell r="B647" t="e">
            <v>#N/A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</row>
        <row r="648">
          <cell r="A648">
            <v>0</v>
          </cell>
          <cell r="B648" t="e">
            <v>#N/A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</row>
        <row r="649">
          <cell r="A649">
            <v>0</v>
          </cell>
          <cell r="B649" t="e">
            <v>#N/A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 t="e">
            <v>#N/A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A651" t="str">
            <v>20S</v>
          </cell>
          <cell r="C651" t="str">
            <v>합     계</v>
          </cell>
          <cell r="H651">
            <v>29370000</v>
          </cell>
          <cell r="J651">
            <v>40360682</v>
          </cell>
          <cell r="L651">
            <v>1210414</v>
          </cell>
          <cell r="N651">
            <v>70941096</v>
          </cell>
        </row>
        <row r="652">
          <cell r="A652">
            <v>21</v>
          </cell>
          <cell r="B652" t="str">
            <v>21. CABLE TRAY 신설</v>
          </cell>
          <cell r="C652" t="str">
            <v>21. CABLE TRAY 신설</v>
          </cell>
          <cell r="D652" t="str">
            <v xml:space="preserve"> W:200(할증구간)</v>
          </cell>
          <cell r="E652" t="str">
            <v>식</v>
          </cell>
          <cell r="F652">
            <v>1</v>
          </cell>
          <cell r="G652">
            <v>0</v>
          </cell>
          <cell r="H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</v>
          </cell>
        </row>
        <row r="653">
          <cell r="A653">
            <v>0</v>
          </cell>
          <cell r="B653" t="e">
            <v>#N/A</v>
          </cell>
          <cell r="C653" t="str">
            <v>가) 재 료 비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</row>
        <row r="654">
          <cell r="A654">
            <v>0</v>
          </cell>
          <cell r="B654">
            <v>466</v>
          </cell>
          <cell r="C654" t="str">
            <v xml:space="preserve"> CABLE TRAY</v>
          </cell>
          <cell r="D654" t="str">
            <v xml:space="preserve"> W:200xH:100 (STEEL)</v>
          </cell>
          <cell r="E654" t="str">
            <v>M</v>
          </cell>
          <cell r="F654">
            <v>27884</v>
          </cell>
          <cell r="G654">
            <v>10320</v>
          </cell>
          <cell r="H654">
            <v>287762880</v>
          </cell>
          <cell r="J654">
            <v>0</v>
          </cell>
          <cell r="K654">
            <v>0</v>
          </cell>
          <cell r="L654">
            <v>0</v>
          </cell>
          <cell r="M654">
            <v>10320</v>
          </cell>
          <cell r="N654">
            <v>287762880</v>
          </cell>
          <cell r="O654">
            <v>0</v>
          </cell>
        </row>
        <row r="655">
          <cell r="A655">
            <v>0</v>
          </cell>
          <cell r="B655">
            <v>467</v>
          </cell>
          <cell r="C655" t="str">
            <v xml:space="preserve"> TRAY 지지대</v>
          </cell>
          <cell r="D655" t="str">
            <v xml:space="preserve"> L:210</v>
          </cell>
          <cell r="E655" t="str">
            <v>개소</v>
          </cell>
          <cell r="F655">
            <v>18589</v>
          </cell>
          <cell r="G655">
            <v>7780</v>
          </cell>
          <cell r="H655">
            <v>144622420</v>
          </cell>
          <cell r="J655">
            <v>0</v>
          </cell>
          <cell r="K655">
            <v>0</v>
          </cell>
          <cell r="L655">
            <v>0</v>
          </cell>
          <cell r="M655">
            <v>7780</v>
          </cell>
          <cell r="N655">
            <v>144622420</v>
          </cell>
          <cell r="O655">
            <v>0</v>
          </cell>
        </row>
        <row r="656">
          <cell r="A656">
            <v>0</v>
          </cell>
          <cell r="B656">
            <v>468</v>
          </cell>
          <cell r="C656" t="str">
            <v xml:space="preserve"> JOINT CONNECTOR</v>
          </cell>
          <cell r="D656" t="str">
            <v xml:space="preserve"> H:100</v>
          </cell>
          <cell r="E656" t="str">
            <v>개</v>
          </cell>
          <cell r="F656">
            <v>18589</v>
          </cell>
          <cell r="G656">
            <v>1100</v>
          </cell>
          <cell r="H656">
            <v>20447900</v>
          </cell>
          <cell r="J656">
            <v>0</v>
          </cell>
          <cell r="K656">
            <v>0</v>
          </cell>
          <cell r="L656">
            <v>0</v>
          </cell>
          <cell r="M656">
            <v>1100</v>
          </cell>
          <cell r="N656">
            <v>20447900</v>
          </cell>
          <cell r="O656">
            <v>0</v>
          </cell>
        </row>
        <row r="657">
          <cell r="A657">
            <v>0</v>
          </cell>
          <cell r="B657">
            <v>469</v>
          </cell>
          <cell r="C657" t="str">
            <v xml:space="preserve"> H/D CLAMP</v>
          </cell>
          <cell r="D657" t="str">
            <v>3/8"</v>
          </cell>
          <cell r="E657" t="str">
            <v>개</v>
          </cell>
          <cell r="F657">
            <v>37178</v>
          </cell>
          <cell r="G657">
            <v>300</v>
          </cell>
          <cell r="H657">
            <v>11153400</v>
          </cell>
          <cell r="J657">
            <v>0</v>
          </cell>
          <cell r="K657">
            <v>0</v>
          </cell>
          <cell r="L657">
            <v>0</v>
          </cell>
          <cell r="M657">
            <v>300</v>
          </cell>
          <cell r="N657">
            <v>11153400</v>
          </cell>
          <cell r="O657">
            <v>0</v>
          </cell>
        </row>
        <row r="658">
          <cell r="A658">
            <v>0</v>
          </cell>
          <cell r="B658">
            <v>470</v>
          </cell>
          <cell r="C658" t="str">
            <v xml:space="preserve"> G/B JUMPER</v>
          </cell>
          <cell r="D658" t="str">
            <v xml:space="preserve"> 38㎟</v>
          </cell>
          <cell r="E658" t="str">
            <v>개</v>
          </cell>
          <cell r="F658">
            <v>18589</v>
          </cell>
          <cell r="G658">
            <v>1950</v>
          </cell>
          <cell r="H658">
            <v>36248550</v>
          </cell>
          <cell r="J658">
            <v>0</v>
          </cell>
          <cell r="K658">
            <v>0</v>
          </cell>
          <cell r="L658">
            <v>0</v>
          </cell>
          <cell r="M658">
            <v>1950</v>
          </cell>
          <cell r="N658">
            <v>36248550</v>
          </cell>
          <cell r="O658">
            <v>0</v>
          </cell>
        </row>
        <row r="659">
          <cell r="A659">
            <v>0</v>
          </cell>
          <cell r="B659">
            <v>471</v>
          </cell>
          <cell r="C659" t="str">
            <v xml:space="preserve"> SHANK B/N</v>
          </cell>
          <cell r="D659" t="str">
            <v xml:space="preserve"> 3/8"</v>
          </cell>
          <cell r="E659" t="str">
            <v>개</v>
          </cell>
          <cell r="F659">
            <v>148712</v>
          </cell>
          <cell r="G659">
            <v>100</v>
          </cell>
          <cell r="H659">
            <v>14871200</v>
          </cell>
          <cell r="J659">
            <v>0</v>
          </cell>
          <cell r="K659">
            <v>0</v>
          </cell>
          <cell r="L659">
            <v>0</v>
          </cell>
          <cell r="M659">
            <v>100</v>
          </cell>
          <cell r="N659">
            <v>14871200</v>
          </cell>
          <cell r="O659">
            <v>0</v>
          </cell>
        </row>
        <row r="660">
          <cell r="A660">
            <v>0</v>
          </cell>
          <cell r="B660">
            <v>424</v>
          </cell>
          <cell r="C660" t="str">
            <v xml:space="preserve"> 셋트앵커(1/2")</v>
          </cell>
          <cell r="D660" t="str">
            <v xml:space="preserve"> M12 L100</v>
          </cell>
          <cell r="E660" t="str">
            <v>개</v>
          </cell>
          <cell r="F660">
            <v>37178</v>
          </cell>
          <cell r="G660">
            <v>830</v>
          </cell>
          <cell r="H660">
            <v>30857740</v>
          </cell>
          <cell r="J660">
            <v>0</v>
          </cell>
          <cell r="K660">
            <v>0</v>
          </cell>
          <cell r="L660">
            <v>0</v>
          </cell>
          <cell r="M660">
            <v>830</v>
          </cell>
          <cell r="N660">
            <v>30857740</v>
          </cell>
          <cell r="O660">
            <v>0</v>
          </cell>
        </row>
        <row r="661">
          <cell r="A661">
            <v>0</v>
          </cell>
          <cell r="B661" t="e">
            <v>#N/A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A662">
            <v>0</v>
          </cell>
          <cell r="B662" t="e">
            <v>#N/A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A663">
            <v>0</v>
          </cell>
          <cell r="B663" t="e">
            <v>#N/A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A664">
            <v>0</v>
          </cell>
          <cell r="B664" t="e">
            <v>#N/A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A665">
            <v>0</v>
          </cell>
          <cell r="B665">
            <v>59</v>
          </cell>
          <cell r="C665" t="str">
            <v>나) 노 무 비</v>
          </cell>
          <cell r="D665" t="str">
            <v>내 선 전 공</v>
          </cell>
          <cell r="E665" t="str">
            <v>인</v>
          </cell>
          <cell r="F665">
            <v>10635.35</v>
          </cell>
          <cell r="G665">
            <v>0</v>
          </cell>
          <cell r="H665">
            <v>0</v>
          </cell>
          <cell r="I665">
            <v>81127</v>
          </cell>
          <cell r="J665">
            <v>862814039</v>
          </cell>
          <cell r="K665">
            <v>0</v>
          </cell>
          <cell r="L665">
            <v>0</v>
          </cell>
          <cell r="M665">
            <v>81127</v>
          </cell>
          <cell r="N665">
            <v>862814039</v>
          </cell>
          <cell r="O665">
            <v>0</v>
          </cell>
        </row>
        <row r="666">
          <cell r="A666">
            <v>0</v>
          </cell>
          <cell r="B666" t="e">
            <v>#N/A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A667">
            <v>0</v>
          </cell>
          <cell r="B667" t="e">
            <v>#N/A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A668">
            <v>0</v>
          </cell>
          <cell r="B668" t="e">
            <v>#N/A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A669">
            <v>0</v>
          </cell>
          <cell r="B669" t="e">
            <v>#N/A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A670">
            <v>0</v>
          </cell>
          <cell r="B670">
            <v>59</v>
          </cell>
          <cell r="C670" t="str">
            <v>다) 공 구 손 료</v>
          </cell>
          <cell r="D670" t="str">
            <v>내 선 전 공</v>
          </cell>
          <cell r="E670" t="str">
            <v>인</v>
          </cell>
          <cell r="F670">
            <v>277.44</v>
          </cell>
          <cell r="G670">
            <v>0</v>
          </cell>
          <cell r="H670">
            <v>0</v>
          </cell>
          <cell r="J670">
            <v>0</v>
          </cell>
          <cell r="K670">
            <v>81127</v>
          </cell>
          <cell r="L670">
            <v>22507874</v>
          </cell>
          <cell r="M670">
            <v>81127</v>
          </cell>
          <cell r="N670">
            <v>22507874</v>
          </cell>
          <cell r="O670">
            <v>0</v>
          </cell>
        </row>
        <row r="671">
          <cell r="A671">
            <v>0</v>
          </cell>
          <cell r="B671" t="e">
            <v>#N/A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</row>
        <row r="672">
          <cell r="A672">
            <v>0</v>
          </cell>
          <cell r="B672" t="e">
            <v>#N/A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 t="e">
            <v>#N/A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 t="str">
            <v>21S</v>
          </cell>
          <cell r="C675" t="str">
            <v>합     계</v>
          </cell>
          <cell r="H675">
            <v>545964090</v>
          </cell>
          <cell r="J675">
            <v>862814039</v>
          </cell>
          <cell r="L675">
            <v>22507874</v>
          </cell>
          <cell r="N675">
            <v>1431286003</v>
          </cell>
        </row>
        <row r="676">
          <cell r="A676">
            <v>22</v>
          </cell>
          <cell r="B676" t="str">
            <v>22. 등기구 신설</v>
          </cell>
          <cell r="C676" t="str">
            <v>22. 등기구 신설</v>
          </cell>
          <cell r="D676" t="str">
            <v xml:space="preserve"> FL 1/32W(터널용)-할증제외구간</v>
          </cell>
          <cell r="E676" t="str">
            <v>등</v>
          </cell>
          <cell r="F676">
            <v>1</v>
          </cell>
          <cell r="G676">
            <v>0</v>
          </cell>
          <cell r="H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180</v>
          </cell>
        </row>
        <row r="677">
          <cell r="A677">
            <v>0</v>
          </cell>
          <cell r="B677" t="e">
            <v>#N/A</v>
          </cell>
          <cell r="C677" t="str">
            <v>가) 재 료 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</row>
        <row r="678">
          <cell r="A678">
            <v>0</v>
          </cell>
          <cell r="B678" t="str">
            <v>LT2</v>
          </cell>
          <cell r="C678" t="str">
            <v>방진방습등</v>
          </cell>
          <cell r="D678" t="str">
            <v>FL 32W/1</v>
          </cell>
          <cell r="E678" t="str">
            <v>등</v>
          </cell>
          <cell r="F678">
            <v>1</v>
          </cell>
          <cell r="G678">
            <v>87000</v>
          </cell>
          <cell r="H678">
            <v>87000</v>
          </cell>
          <cell r="J678">
            <v>0</v>
          </cell>
          <cell r="K678">
            <v>0</v>
          </cell>
          <cell r="L678">
            <v>0</v>
          </cell>
          <cell r="M678">
            <v>87000</v>
          </cell>
          <cell r="N678">
            <v>87000</v>
          </cell>
          <cell r="O678">
            <v>0</v>
          </cell>
        </row>
        <row r="679">
          <cell r="A679">
            <v>0</v>
          </cell>
          <cell r="B679">
            <v>280</v>
          </cell>
          <cell r="C679" t="str">
            <v>고조도반사갓</v>
          </cell>
          <cell r="D679" t="str">
            <v>32W/1</v>
          </cell>
          <cell r="E679" t="str">
            <v>개</v>
          </cell>
          <cell r="F679">
            <v>1</v>
          </cell>
          <cell r="G679">
            <v>21000</v>
          </cell>
          <cell r="H679">
            <v>21000</v>
          </cell>
          <cell r="J679">
            <v>0</v>
          </cell>
          <cell r="K679">
            <v>0</v>
          </cell>
          <cell r="L679">
            <v>0</v>
          </cell>
          <cell r="M679">
            <v>21000</v>
          </cell>
          <cell r="N679">
            <v>21000</v>
          </cell>
          <cell r="O679">
            <v>0</v>
          </cell>
        </row>
        <row r="680">
          <cell r="A680">
            <v>0</v>
          </cell>
          <cell r="B680">
            <v>275</v>
          </cell>
          <cell r="C680" t="str">
            <v xml:space="preserve"> 형광램프</v>
          </cell>
          <cell r="D680" t="str">
            <v xml:space="preserve"> 32W 삼파장</v>
          </cell>
          <cell r="E680" t="str">
            <v>개</v>
          </cell>
          <cell r="F680">
            <v>1</v>
          </cell>
          <cell r="G680">
            <v>2950</v>
          </cell>
          <cell r="H680">
            <v>2950</v>
          </cell>
          <cell r="J680">
            <v>0</v>
          </cell>
          <cell r="K680">
            <v>0</v>
          </cell>
          <cell r="L680">
            <v>0</v>
          </cell>
          <cell r="M680">
            <v>2950</v>
          </cell>
          <cell r="N680">
            <v>2950</v>
          </cell>
          <cell r="O680">
            <v>0</v>
          </cell>
        </row>
        <row r="681">
          <cell r="A681">
            <v>0</v>
          </cell>
          <cell r="B681" t="str">
            <v>LT4</v>
          </cell>
          <cell r="C681" t="str">
            <v>등기구 브라켓</v>
          </cell>
          <cell r="D681" t="str">
            <v>SUS 2.0t</v>
          </cell>
          <cell r="E681" t="str">
            <v>개</v>
          </cell>
          <cell r="F681">
            <v>1</v>
          </cell>
          <cell r="G681">
            <v>5200</v>
          </cell>
          <cell r="H681">
            <v>5200</v>
          </cell>
          <cell r="J681">
            <v>0</v>
          </cell>
          <cell r="K681">
            <v>0</v>
          </cell>
          <cell r="L681">
            <v>0</v>
          </cell>
          <cell r="M681">
            <v>5200</v>
          </cell>
          <cell r="N681">
            <v>5200</v>
          </cell>
          <cell r="O681">
            <v>0</v>
          </cell>
        </row>
        <row r="682">
          <cell r="A682">
            <v>0</v>
          </cell>
          <cell r="B682">
            <v>279</v>
          </cell>
          <cell r="C682" t="str">
            <v>와이어콘넥터</v>
          </cell>
          <cell r="D682" t="str">
            <v>5.5㎟x2가닥</v>
          </cell>
          <cell r="E682" t="str">
            <v>개</v>
          </cell>
          <cell r="F682">
            <v>2</v>
          </cell>
          <cell r="G682">
            <v>146</v>
          </cell>
          <cell r="H682">
            <v>292</v>
          </cell>
          <cell r="J682">
            <v>0</v>
          </cell>
          <cell r="K682">
            <v>0</v>
          </cell>
          <cell r="L682">
            <v>0</v>
          </cell>
          <cell r="M682">
            <v>146</v>
          </cell>
          <cell r="N682">
            <v>292</v>
          </cell>
          <cell r="O682">
            <v>0</v>
          </cell>
        </row>
        <row r="683">
          <cell r="A683">
            <v>0</v>
          </cell>
          <cell r="B683">
            <v>542</v>
          </cell>
          <cell r="C683" t="str">
            <v xml:space="preserve"> PULL BOX</v>
          </cell>
          <cell r="D683" t="str">
            <v xml:space="preserve"> 600x600x200(SUS)</v>
          </cell>
          <cell r="E683" t="str">
            <v>개</v>
          </cell>
          <cell r="F683">
            <v>1</v>
          </cell>
          <cell r="G683">
            <v>39600</v>
          </cell>
          <cell r="H683">
            <v>39600</v>
          </cell>
          <cell r="J683">
            <v>0</v>
          </cell>
          <cell r="K683">
            <v>0</v>
          </cell>
          <cell r="L683">
            <v>0</v>
          </cell>
          <cell r="M683">
            <v>39600</v>
          </cell>
          <cell r="N683">
            <v>39600</v>
          </cell>
          <cell r="O683">
            <v>0</v>
          </cell>
        </row>
        <row r="684">
          <cell r="A684">
            <v>0</v>
          </cell>
          <cell r="B684">
            <v>521</v>
          </cell>
          <cell r="C684" t="str">
            <v xml:space="preserve"> 셋트앵커(3/8")</v>
          </cell>
          <cell r="D684" t="str">
            <v xml:space="preserve"> M10 L70</v>
          </cell>
          <cell r="E684" t="str">
            <v>개</v>
          </cell>
          <cell r="F684">
            <v>4</v>
          </cell>
          <cell r="G684">
            <v>320</v>
          </cell>
          <cell r="H684">
            <v>1280</v>
          </cell>
          <cell r="J684">
            <v>0</v>
          </cell>
          <cell r="K684">
            <v>0</v>
          </cell>
          <cell r="L684">
            <v>0</v>
          </cell>
          <cell r="M684">
            <v>320</v>
          </cell>
          <cell r="N684">
            <v>1280</v>
          </cell>
          <cell r="O684">
            <v>0</v>
          </cell>
        </row>
        <row r="685">
          <cell r="A685">
            <v>0</v>
          </cell>
          <cell r="B685" t="e">
            <v>#N/A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</row>
        <row r="686">
          <cell r="A686">
            <v>0</v>
          </cell>
          <cell r="B686" t="e">
            <v>#N/A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</row>
        <row r="687">
          <cell r="A687">
            <v>0</v>
          </cell>
          <cell r="B687">
            <v>59</v>
          </cell>
          <cell r="C687" t="str">
            <v>나) 노 무 비</v>
          </cell>
          <cell r="D687" t="str">
            <v>내 선 전 공</v>
          </cell>
          <cell r="E687" t="str">
            <v>인</v>
          </cell>
          <cell r="F687">
            <v>1.22</v>
          </cell>
          <cell r="G687">
            <v>0</v>
          </cell>
          <cell r="H687">
            <v>0</v>
          </cell>
          <cell r="I687">
            <v>81127</v>
          </cell>
          <cell r="J687">
            <v>98974</v>
          </cell>
          <cell r="K687">
            <v>0</v>
          </cell>
          <cell r="L687">
            <v>0</v>
          </cell>
          <cell r="M687">
            <v>81127</v>
          </cell>
          <cell r="N687">
            <v>98974</v>
          </cell>
          <cell r="O687">
            <v>0</v>
          </cell>
        </row>
        <row r="688">
          <cell r="A688">
            <v>0</v>
          </cell>
          <cell r="B688" t="e">
            <v>#N/A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</row>
        <row r="689">
          <cell r="A689">
            <v>0</v>
          </cell>
          <cell r="B689">
            <v>59</v>
          </cell>
          <cell r="C689" t="str">
            <v>다) 공 구 손 료</v>
          </cell>
          <cell r="D689" t="str">
            <v>내 선 전 공</v>
          </cell>
          <cell r="E689" t="str">
            <v>인</v>
          </cell>
          <cell r="F689">
            <v>0.03</v>
          </cell>
          <cell r="G689">
            <v>0</v>
          </cell>
          <cell r="H689">
            <v>0</v>
          </cell>
          <cell r="J689">
            <v>0</v>
          </cell>
          <cell r="K689">
            <v>81127</v>
          </cell>
          <cell r="L689">
            <v>2433</v>
          </cell>
          <cell r="M689">
            <v>81127</v>
          </cell>
          <cell r="N689">
            <v>2433</v>
          </cell>
          <cell r="O689">
            <v>0</v>
          </cell>
        </row>
        <row r="690">
          <cell r="A690">
            <v>0</v>
          </cell>
          <cell r="B690" t="e">
            <v>#N/A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</row>
        <row r="691">
          <cell r="A691">
            <v>0</v>
          </cell>
          <cell r="B691" t="e">
            <v>#N/A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A692">
            <v>0</v>
          </cell>
          <cell r="B692" t="e">
            <v>#N/A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A693">
            <v>0</v>
          </cell>
          <cell r="B693" t="e">
            <v>#N/A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A694">
            <v>0</v>
          </cell>
          <cell r="B694" t="e">
            <v>#N/A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</row>
        <row r="695">
          <cell r="A695">
            <v>0</v>
          </cell>
          <cell r="B695" t="e">
            <v>#N/A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 t="e">
            <v>#N/A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</row>
        <row r="697">
          <cell r="A697">
            <v>0</v>
          </cell>
          <cell r="B697" t="e">
            <v>#N/A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 t="str">
            <v>22S</v>
          </cell>
          <cell r="C699" t="str">
            <v>합     계</v>
          </cell>
          <cell r="H699">
            <v>157322</v>
          </cell>
          <cell r="J699">
            <v>98974</v>
          </cell>
          <cell r="L699">
            <v>2433</v>
          </cell>
          <cell r="N699">
            <v>258729</v>
          </cell>
        </row>
        <row r="700">
          <cell r="A700">
            <v>23</v>
          </cell>
          <cell r="B700" t="str">
            <v>23. 등기구 신설</v>
          </cell>
          <cell r="C700" t="str">
            <v>23. 등기구 신설</v>
          </cell>
          <cell r="D700" t="str">
            <v xml:space="preserve"> FL 1/32W(터널용)-할증구간</v>
          </cell>
          <cell r="E700" t="str">
            <v>등</v>
          </cell>
          <cell r="F700">
            <v>1</v>
          </cell>
          <cell r="G700">
            <v>0</v>
          </cell>
          <cell r="H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2260</v>
          </cell>
        </row>
        <row r="701">
          <cell r="A701">
            <v>0</v>
          </cell>
          <cell r="B701" t="e">
            <v>#N/A</v>
          </cell>
          <cell r="C701" t="str">
            <v>가) 재 료 비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A702">
            <v>0</v>
          </cell>
          <cell r="B702" t="str">
            <v>LT2</v>
          </cell>
          <cell r="C702" t="str">
            <v>방진방습등</v>
          </cell>
          <cell r="D702" t="str">
            <v>FL 32W/1</v>
          </cell>
          <cell r="E702" t="str">
            <v>등</v>
          </cell>
          <cell r="F702">
            <v>1</v>
          </cell>
          <cell r="G702">
            <v>87000</v>
          </cell>
          <cell r="H702">
            <v>87000</v>
          </cell>
          <cell r="J702">
            <v>0</v>
          </cell>
          <cell r="K702">
            <v>0</v>
          </cell>
          <cell r="L702">
            <v>0</v>
          </cell>
          <cell r="M702">
            <v>87000</v>
          </cell>
          <cell r="N702">
            <v>87000</v>
          </cell>
          <cell r="O702">
            <v>0</v>
          </cell>
        </row>
        <row r="703">
          <cell r="A703">
            <v>0</v>
          </cell>
          <cell r="B703">
            <v>280</v>
          </cell>
          <cell r="C703" t="str">
            <v>고조도반사갓</v>
          </cell>
          <cell r="D703" t="str">
            <v>32W/1</v>
          </cell>
          <cell r="E703" t="str">
            <v>개</v>
          </cell>
          <cell r="F703">
            <v>1</v>
          </cell>
          <cell r="G703">
            <v>21000</v>
          </cell>
          <cell r="H703">
            <v>21000</v>
          </cell>
          <cell r="J703">
            <v>0</v>
          </cell>
          <cell r="K703">
            <v>0</v>
          </cell>
          <cell r="L703">
            <v>0</v>
          </cell>
          <cell r="M703">
            <v>21000</v>
          </cell>
          <cell r="N703">
            <v>21000</v>
          </cell>
          <cell r="O703">
            <v>0</v>
          </cell>
        </row>
        <row r="704">
          <cell r="A704">
            <v>0</v>
          </cell>
          <cell r="B704">
            <v>275</v>
          </cell>
          <cell r="C704" t="str">
            <v xml:space="preserve"> 형광램프</v>
          </cell>
          <cell r="D704" t="str">
            <v xml:space="preserve"> 32W 삼파장</v>
          </cell>
          <cell r="E704" t="str">
            <v>개</v>
          </cell>
          <cell r="F704">
            <v>1</v>
          </cell>
          <cell r="G704">
            <v>2950</v>
          </cell>
          <cell r="H704">
            <v>2950</v>
          </cell>
          <cell r="J704">
            <v>0</v>
          </cell>
          <cell r="K704">
            <v>0</v>
          </cell>
          <cell r="L704">
            <v>0</v>
          </cell>
          <cell r="M704">
            <v>2950</v>
          </cell>
          <cell r="N704">
            <v>2950</v>
          </cell>
          <cell r="O704">
            <v>0</v>
          </cell>
        </row>
        <row r="705">
          <cell r="A705">
            <v>0</v>
          </cell>
          <cell r="B705" t="str">
            <v>LT4</v>
          </cell>
          <cell r="C705" t="str">
            <v>등기구 브라켓</v>
          </cell>
          <cell r="D705" t="str">
            <v>SUS 2.0t</v>
          </cell>
          <cell r="E705" t="str">
            <v>개</v>
          </cell>
          <cell r="F705">
            <v>1</v>
          </cell>
          <cell r="G705">
            <v>5200</v>
          </cell>
          <cell r="H705">
            <v>5200</v>
          </cell>
          <cell r="J705">
            <v>0</v>
          </cell>
          <cell r="K705">
            <v>0</v>
          </cell>
          <cell r="L705">
            <v>0</v>
          </cell>
          <cell r="M705">
            <v>5200</v>
          </cell>
          <cell r="N705">
            <v>5200</v>
          </cell>
          <cell r="O705">
            <v>0</v>
          </cell>
        </row>
        <row r="706">
          <cell r="A706">
            <v>0</v>
          </cell>
          <cell r="B706">
            <v>279</v>
          </cell>
          <cell r="C706" t="str">
            <v>와이어콘넥터</v>
          </cell>
          <cell r="D706" t="str">
            <v>5.5㎟x2가닥</v>
          </cell>
          <cell r="E706" t="str">
            <v>개</v>
          </cell>
          <cell r="F706">
            <v>2</v>
          </cell>
          <cell r="G706">
            <v>146</v>
          </cell>
          <cell r="H706">
            <v>292</v>
          </cell>
          <cell r="J706">
            <v>0</v>
          </cell>
          <cell r="K706">
            <v>0</v>
          </cell>
          <cell r="L706">
            <v>0</v>
          </cell>
          <cell r="M706">
            <v>146</v>
          </cell>
          <cell r="N706">
            <v>292</v>
          </cell>
          <cell r="O706">
            <v>0</v>
          </cell>
        </row>
        <row r="707">
          <cell r="A707">
            <v>0</v>
          </cell>
          <cell r="B707">
            <v>542</v>
          </cell>
          <cell r="C707" t="str">
            <v xml:space="preserve"> PULL BOX</v>
          </cell>
          <cell r="D707" t="str">
            <v xml:space="preserve"> 600x600x200(SUS)</v>
          </cell>
          <cell r="E707" t="str">
            <v>개</v>
          </cell>
          <cell r="F707">
            <v>1</v>
          </cell>
          <cell r="G707">
            <v>39600</v>
          </cell>
          <cell r="H707">
            <v>39600</v>
          </cell>
          <cell r="J707">
            <v>0</v>
          </cell>
          <cell r="K707">
            <v>0</v>
          </cell>
          <cell r="L707">
            <v>0</v>
          </cell>
          <cell r="M707">
            <v>39600</v>
          </cell>
          <cell r="N707">
            <v>39600</v>
          </cell>
          <cell r="O707">
            <v>0</v>
          </cell>
        </row>
        <row r="708">
          <cell r="A708">
            <v>0</v>
          </cell>
          <cell r="B708">
            <v>521</v>
          </cell>
          <cell r="C708" t="str">
            <v xml:space="preserve"> 셋트앵커(3/8")</v>
          </cell>
          <cell r="D708" t="str">
            <v xml:space="preserve"> M10 L70</v>
          </cell>
          <cell r="E708" t="str">
            <v>개</v>
          </cell>
          <cell r="F708">
            <v>4</v>
          </cell>
          <cell r="G708">
            <v>320</v>
          </cell>
          <cell r="H708">
            <v>1280</v>
          </cell>
          <cell r="J708">
            <v>0</v>
          </cell>
          <cell r="K708">
            <v>0</v>
          </cell>
          <cell r="L708">
            <v>0</v>
          </cell>
          <cell r="M708">
            <v>320</v>
          </cell>
          <cell r="N708">
            <v>1280</v>
          </cell>
          <cell r="O708">
            <v>0</v>
          </cell>
        </row>
        <row r="709">
          <cell r="A709">
            <v>0</v>
          </cell>
          <cell r="B709" t="e">
            <v>#N/A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</row>
        <row r="710">
          <cell r="A710">
            <v>0</v>
          </cell>
          <cell r="B710" t="e">
            <v>#N/A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</row>
        <row r="711">
          <cell r="A711">
            <v>0</v>
          </cell>
          <cell r="B711">
            <v>59</v>
          </cell>
          <cell r="C711" t="str">
            <v>나) 노 무 비</v>
          </cell>
          <cell r="D711" t="str">
            <v>내 선 전 공</v>
          </cell>
          <cell r="E711" t="str">
            <v>인</v>
          </cell>
          <cell r="F711">
            <v>1.38</v>
          </cell>
          <cell r="G711">
            <v>0</v>
          </cell>
          <cell r="H711">
            <v>0</v>
          </cell>
          <cell r="I711">
            <v>81127</v>
          </cell>
          <cell r="J711">
            <v>111955</v>
          </cell>
          <cell r="K711">
            <v>0</v>
          </cell>
          <cell r="L711">
            <v>0</v>
          </cell>
          <cell r="M711">
            <v>81127</v>
          </cell>
          <cell r="N711">
            <v>111955</v>
          </cell>
          <cell r="O711">
            <v>0</v>
          </cell>
        </row>
        <row r="712">
          <cell r="A712">
            <v>0</v>
          </cell>
          <cell r="B712" t="e">
            <v>#N/A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</row>
        <row r="713">
          <cell r="A713">
            <v>0</v>
          </cell>
          <cell r="B713">
            <v>59</v>
          </cell>
          <cell r="C713" t="str">
            <v>다) 공 구 손 료</v>
          </cell>
          <cell r="D713" t="str">
            <v>내 선 전 공</v>
          </cell>
          <cell r="E713" t="str">
            <v>인</v>
          </cell>
          <cell r="F713">
            <v>0.03</v>
          </cell>
          <cell r="G713">
            <v>0</v>
          </cell>
          <cell r="H713">
            <v>0</v>
          </cell>
          <cell r="J713">
            <v>0</v>
          </cell>
          <cell r="K713">
            <v>81127</v>
          </cell>
          <cell r="L713">
            <v>2433</v>
          </cell>
          <cell r="M713">
            <v>81127</v>
          </cell>
          <cell r="N713">
            <v>2433</v>
          </cell>
          <cell r="O713">
            <v>0</v>
          </cell>
        </row>
        <row r="714">
          <cell r="A714">
            <v>0</v>
          </cell>
          <cell r="B714" t="e">
            <v>#N/A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A715">
            <v>0</v>
          </cell>
          <cell r="B715" t="e">
            <v>#N/A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A716">
            <v>0</v>
          </cell>
          <cell r="B716" t="e">
            <v>#N/A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A717">
            <v>0</v>
          </cell>
          <cell r="B717" t="e">
            <v>#N/A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A718">
            <v>0</v>
          </cell>
          <cell r="B718" t="e">
            <v>#N/A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A719">
            <v>0</v>
          </cell>
          <cell r="B719" t="e">
            <v>#N/A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A720">
            <v>0</v>
          </cell>
          <cell r="B720" t="e">
            <v>#N/A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A721">
            <v>0</v>
          </cell>
          <cell r="B721" t="e">
            <v>#N/A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A722">
            <v>0</v>
          </cell>
          <cell r="B722" t="e">
            <v>#N/A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</row>
        <row r="723">
          <cell r="A723" t="str">
            <v>23S</v>
          </cell>
          <cell r="C723" t="str">
            <v>합     계</v>
          </cell>
          <cell r="H723">
            <v>157322</v>
          </cell>
          <cell r="J723">
            <v>111955</v>
          </cell>
          <cell r="L723">
            <v>2433</v>
          </cell>
          <cell r="N723">
            <v>271710</v>
          </cell>
        </row>
        <row r="724">
          <cell r="A724">
            <v>24</v>
          </cell>
          <cell r="B724" t="str">
            <v>24. 등기구(비상) 신설</v>
          </cell>
          <cell r="C724" t="str">
            <v>24. 등기구(비상) 신설</v>
          </cell>
          <cell r="D724" t="str">
            <v xml:space="preserve"> FL 1/32W(할증제외구간)</v>
          </cell>
          <cell r="E724" t="str">
            <v>등</v>
          </cell>
          <cell r="F724">
            <v>1</v>
          </cell>
          <cell r="G724">
            <v>0</v>
          </cell>
          <cell r="H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62</v>
          </cell>
        </row>
        <row r="725">
          <cell r="A725">
            <v>0</v>
          </cell>
          <cell r="B725" t="e">
            <v>#N/A</v>
          </cell>
          <cell r="C725" t="str">
            <v>가) 재 료 비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</row>
        <row r="726">
          <cell r="A726">
            <v>0</v>
          </cell>
          <cell r="B726" t="str">
            <v>LT3</v>
          </cell>
          <cell r="C726" t="str">
            <v>방진방습등</v>
          </cell>
          <cell r="D726" t="str">
            <v>FL 32W/1(밧데리내장)</v>
          </cell>
          <cell r="E726" t="str">
            <v>등</v>
          </cell>
          <cell r="F726">
            <v>1</v>
          </cell>
          <cell r="G726">
            <v>241000</v>
          </cell>
          <cell r="H726">
            <v>241000</v>
          </cell>
          <cell r="J726">
            <v>0</v>
          </cell>
          <cell r="K726">
            <v>0</v>
          </cell>
          <cell r="L726">
            <v>0</v>
          </cell>
          <cell r="M726">
            <v>241000</v>
          </cell>
          <cell r="N726">
            <v>241000</v>
          </cell>
          <cell r="O726">
            <v>0</v>
          </cell>
        </row>
        <row r="727">
          <cell r="A727">
            <v>0</v>
          </cell>
          <cell r="B727">
            <v>280</v>
          </cell>
          <cell r="C727" t="str">
            <v>고조도반사갓</v>
          </cell>
          <cell r="D727" t="str">
            <v>32W/1</v>
          </cell>
          <cell r="E727" t="str">
            <v>개</v>
          </cell>
          <cell r="F727">
            <v>1</v>
          </cell>
          <cell r="G727">
            <v>21000</v>
          </cell>
          <cell r="H727">
            <v>21000</v>
          </cell>
          <cell r="J727">
            <v>0</v>
          </cell>
          <cell r="K727">
            <v>0</v>
          </cell>
          <cell r="L727">
            <v>0</v>
          </cell>
          <cell r="M727">
            <v>21000</v>
          </cell>
          <cell r="N727">
            <v>21000</v>
          </cell>
          <cell r="O727">
            <v>0</v>
          </cell>
        </row>
        <row r="728">
          <cell r="A728">
            <v>0</v>
          </cell>
          <cell r="B728">
            <v>275</v>
          </cell>
          <cell r="C728" t="str">
            <v xml:space="preserve"> 형광램프</v>
          </cell>
          <cell r="D728" t="str">
            <v xml:space="preserve"> 32W 삼파장</v>
          </cell>
          <cell r="E728" t="str">
            <v>개</v>
          </cell>
          <cell r="F728">
            <v>1</v>
          </cell>
          <cell r="G728">
            <v>2950</v>
          </cell>
          <cell r="H728">
            <v>2950</v>
          </cell>
          <cell r="J728">
            <v>0</v>
          </cell>
          <cell r="K728">
            <v>0</v>
          </cell>
          <cell r="L728">
            <v>0</v>
          </cell>
          <cell r="M728">
            <v>2950</v>
          </cell>
          <cell r="N728">
            <v>2950</v>
          </cell>
          <cell r="O728">
            <v>0</v>
          </cell>
        </row>
        <row r="729">
          <cell r="A729">
            <v>0</v>
          </cell>
          <cell r="B729" t="str">
            <v>LT4</v>
          </cell>
          <cell r="C729" t="str">
            <v>등기구 브라켓</v>
          </cell>
          <cell r="D729" t="str">
            <v>SUS 2.0t</v>
          </cell>
          <cell r="E729" t="str">
            <v>개</v>
          </cell>
          <cell r="F729">
            <v>1</v>
          </cell>
          <cell r="G729">
            <v>5200</v>
          </cell>
          <cell r="H729">
            <v>5200</v>
          </cell>
          <cell r="J729">
            <v>0</v>
          </cell>
          <cell r="K729">
            <v>0</v>
          </cell>
          <cell r="L729">
            <v>0</v>
          </cell>
          <cell r="M729">
            <v>5200</v>
          </cell>
          <cell r="N729">
            <v>5200</v>
          </cell>
          <cell r="O729">
            <v>0</v>
          </cell>
        </row>
        <row r="730">
          <cell r="A730">
            <v>0</v>
          </cell>
          <cell r="B730">
            <v>279</v>
          </cell>
          <cell r="C730" t="str">
            <v>와이어콘넥터</v>
          </cell>
          <cell r="D730" t="str">
            <v>5.5㎟x2가닥</v>
          </cell>
          <cell r="E730" t="str">
            <v>개</v>
          </cell>
          <cell r="F730">
            <v>2</v>
          </cell>
          <cell r="G730">
            <v>146</v>
          </cell>
          <cell r="H730">
            <v>292</v>
          </cell>
          <cell r="J730">
            <v>0</v>
          </cell>
          <cell r="K730">
            <v>0</v>
          </cell>
          <cell r="L730">
            <v>0</v>
          </cell>
          <cell r="M730">
            <v>146</v>
          </cell>
          <cell r="N730">
            <v>292</v>
          </cell>
          <cell r="O730">
            <v>0</v>
          </cell>
        </row>
        <row r="731">
          <cell r="A731">
            <v>0</v>
          </cell>
          <cell r="B731">
            <v>542</v>
          </cell>
          <cell r="C731" t="str">
            <v xml:space="preserve"> PULL BOX</v>
          </cell>
          <cell r="D731" t="str">
            <v xml:space="preserve"> 600x600x200(SUS)</v>
          </cell>
          <cell r="E731" t="str">
            <v>개</v>
          </cell>
          <cell r="F731">
            <v>1</v>
          </cell>
          <cell r="G731">
            <v>39600</v>
          </cell>
          <cell r="H731">
            <v>39600</v>
          </cell>
          <cell r="J731">
            <v>0</v>
          </cell>
          <cell r="K731">
            <v>0</v>
          </cell>
          <cell r="L731">
            <v>0</v>
          </cell>
          <cell r="M731">
            <v>39600</v>
          </cell>
          <cell r="N731">
            <v>39600</v>
          </cell>
          <cell r="O731">
            <v>0</v>
          </cell>
        </row>
        <row r="732">
          <cell r="A732">
            <v>0</v>
          </cell>
          <cell r="B732">
            <v>521</v>
          </cell>
          <cell r="C732" t="str">
            <v xml:space="preserve"> 셋트앵커(3/8")</v>
          </cell>
          <cell r="D732" t="str">
            <v xml:space="preserve"> M10 L70</v>
          </cell>
          <cell r="E732" t="str">
            <v>개</v>
          </cell>
          <cell r="F732">
            <v>4</v>
          </cell>
          <cell r="G732">
            <v>320</v>
          </cell>
          <cell r="H732">
            <v>1280</v>
          </cell>
          <cell r="J732">
            <v>0</v>
          </cell>
          <cell r="K732">
            <v>0</v>
          </cell>
          <cell r="L732">
            <v>0</v>
          </cell>
          <cell r="M732">
            <v>320</v>
          </cell>
          <cell r="N732">
            <v>1280</v>
          </cell>
          <cell r="O732">
            <v>0</v>
          </cell>
        </row>
        <row r="733">
          <cell r="A733">
            <v>0</v>
          </cell>
          <cell r="B733" t="e">
            <v>#N/A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4">
          <cell r="A734">
            <v>0</v>
          </cell>
          <cell r="B734" t="e">
            <v>#N/A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</row>
        <row r="735">
          <cell r="A735">
            <v>0</v>
          </cell>
          <cell r="B735">
            <v>59</v>
          </cell>
          <cell r="C735" t="str">
            <v>나) 노 무 비</v>
          </cell>
          <cell r="D735" t="str">
            <v>내 선 전 공</v>
          </cell>
          <cell r="E735" t="str">
            <v>인</v>
          </cell>
          <cell r="F735">
            <v>1.22</v>
          </cell>
          <cell r="G735">
            <v>0</v>
          </cell>
          <cell r="H735">
            <v>0</v>
          </cell>
          <cell r="I735">
            <v>81127</v>
          </cell>
          <cell r="J735">
            <v>98974</v>
          </cell>
          <cell r="K735">
            <v>0</v>
          </cell>
          <cell r="L735">
            <v>0</v>
          </cell>
          <cell r="M735">
            <v>81127</v>
          </cell>
          <cell r="N735">
            <v>98974</v>
          </cell>
          <cell r="O735">
            <v>0</v>
          </cell>
        </row>
        <row r="736">
          <cell r="A736">
            <v>0</v>
          </cell>
          <cell r="B736" t="e">
            <v>#N/A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</row>
        <row r="737">
          <cell r="A737">
            <v>0</v>
          </cell>
          <cell r="B737">
            <v>59</v>
          </cell>
          <cell r="C737" t="str">
            <v>다) 공 구 손 료</v>
          </cell>
          <cell r="D737" t="str">
            <v>내 선 전 공</v>
          </cell>
          <cell r="E737" t="str">
            <v>인</v>
          </cell>
          <cell r="F737">
            <v>0.03</v>
          </cell>
          <cell r="G737">
            <v>0</v>
          </cell>
          <cell r="H737">
            <v>0</v>
          </cell>
          <cell r="J737">
            <v>0</v>
          </cell>
          <cell r="K737">
            <v>81127</v>
          </cell>
          <cell r="L737">
            <v>2433</v>
          </cell>
          <cell r="M737">
            <v>81127</v>
          </cell>
          <cell r="N737">
            <v>2433</v>
          </cell>
          <cell r="O737">
            <v>0</v>
          </cell>
        </row>
        <row r="738">
          <cell r="A738">
            <v>0</v>
          </cell>
          <cell r="B738" t="e">
            <v>#N/A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</row>
        <row r="739">
          <cell r="A739">
            <v>0</v>
          </cell>
          <cell r="B739" t="e">
            <v>#N/A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A740">
            <v>0</v>
          </cell>
          <cell r="B740" t="e">
            <v>#N/A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</row>
        <row r="741">
          <cell r="A741">
            <v>0</v>
          </cell>
          <cell r="B741" t="e">
            <v>#N/A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</row>
        <row r="742">
          <cell r="A742">
            <v>0</v>
          </cell>
          <cell r="B742" t="e">
            <v>#N/A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</row>
        <row r="743">
          <cell r="A743">
            <v>0</v>
          </cell>
          <cell r="B743" t="e">
            <v>#N/A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</row>
        <row r="744">
          <cell r="A744">
            <v>0</v>
          </cell>
          <cell r="B744" t="e">
            <v>#N/A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</row>
        <row r="745">
          <cell r="A745">
            <v>0</v>
          </cell>
          <cell r="B745" t="e">
            <v>#N/A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A746">
            <v>0</v>
          </cell>
          <cell r="B746" t="e">
            <v>#N/A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</row>
        <row r="747">
          <cell r="A747" t="str">
            <v>24S</v>
          </cell>
          <cell r="C747" t="str">
            <v>합     계</v>
          </cell>
          <cell r="H747">
            <v>311322</v>
          </cell>
          <cell r="J747">
            <v>98974</v>
          </cell>
          <cell r="L747">
            <v>2433</v>
          </cell>
          <cell r="N747">
            <v>412729</v>
          </cell>
        </row>
        <row r="748">
          <cell r="A748">
            <v>25</v>
          </cell>
          <cell r="B748" t="str">
            <v>25. 등기구(비상) 신설</v>
          </cell>
          <cell r="C748" t="str">
            <v>25. 등기구(비상) 신설</v>
          </cell>
          <cell r="D748" t="str">
            <v xml:space="preserve"> FL 1/32W(할증구간)</v>
          </cell>
          <cell r="E748" t="str">
            <v>등</v>
          </cell>
          <cell r="F748">
            <v>1</v>
          </cell>
          <cell r="G748">
            <v>0</v>
          </cell>
          <cell r="H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808</v>
          </cell>
        </row>
        <row r="749">
          <cell r="A749">
            <v>0</v>
          </cell>
          <cell r="B749" t="e">
            <v>#N/A</v>
          </cell>
          <cell r="C749" t="str">
            <v>가) 재 료 비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</row>
        <row r="750">
          <cell r="A750">
            <v>0</v>
          </cell>
          <cell r="B750" t="str">
            <v>LT3</v>
          </cell>
          <cell r="C750" t="str">
            <v>방진방습등</v>
          </cell>
          <cell r="D750" t="str">
            <v>FL 32W/1(밧데리내장)</v>
          </cell>
          <cell r="E750" t="str">
            <v>등</v>
          </cell>
          <cell r="F750">
            <v>1</v>
          </cell>
          <cell r="G750">
            <v>241000</v>
          </cell>
          <cell r="H750">
            <v>241000</v>
          </cell>
          <cell r="J750">
            <v>0</v>
          </cell>
          <cell r="K750">
            <v>0</v>
          </cell>
          <cell r="L750">
            <v>0</v>
          </cell>
          <cell r="M750">
            <v>241000</v>
          </cell>
          <cell r="N750">
            <v>241000</v>
          </cell>
          <cell r="O750">
            <v>0</v>
          </cell>
        </row>
        <row r="751">
          <cell r="A751">
            <v>0</v>
          </cell>
          <cell r="B751">
            <v>280</v>
          </cell>
          <cell r="C751" t="str">
            <v>고조도반사갓</v>
          </cell>
          <cell r="D751" t="str">
            <v>32W/1</v>
          </cell>
          <cell r="E751" t="str">
            <v>개</v>
          </cell>
          <cell r="F751">
            <v>1</v>
          </cell>
          <cell r="G751">
            <v>21000</v>
          </cell>
          <cell r="H751">
            <v>21000</v>
          </cell>
          <cell r="J751">
            <v>0</v>
          </cell>
          <cell r="K751">
            <v>0</v>
          </cell>
          <cell r="L751">
            <v>0</v>
          </cell>
          <cell r="M751">
            <v>21000</v>
          </cell>
          <cell r="N751">
            <v>21000</v>
          </cell>
          <cell r="O751">
            <v>0</v>
          </cell>
        </row>
        <row r="752">
          <cell r="A752">
            <v>0</v>
          </cell>
          <cell r="B752">
            <v>275</v>
          </cell>
          <cell r="C752" t="str">
            <v xml:space="preserve"> 형광램프</v>
          </cell>
          <cell r="D752" t="str">
            <v xml:space="preserve"> 32W 삼파장</v>
          </cell>
          <cell r="E752" t="str">
            <v>개</v>
          </cell>
          <cell r="F752">
            <v>1</v>
          </cell>
          <cell r="G752">
            <v>2950</v>
          </cell>
          <cell r="H752">
            <v>2950</v>
          </cell>
          <cell r="J752">
            <v>0</v>
          </cell>
          <cell r="K752">
            <v>0</v>
          </cell>
          <cell r="L752">
            <v>0</v>
          </cell>
          <cell r="M752">
            <v>2950</v>
          </cell>
          <cell r="N752">
            <v>2950</v>
          </cell>
          <cell r="O752">
            <v>0</v>
          </cell>
        </row>
        <row r="753">
          <cell r="A753">
            <v>0</v>
          </cell>
          <cell r="B753" t="str">
            <v>LT4</v>
          </cell>
          <cell r="C753" t="str">
            <v>등기구 브라켓</v>
          </cell>
          <cell r="D753" t="str">
            <v>SUS 2.0t</v>
          </cell>
          <cell r="E753" t="str">
            <v>개</v>
          </cell>
          <cell r="F753">
            <v>1</v>
          </cell>
          <cell r="G753">
            <v>5200</v>
          </cell>
          <cell r="H753">
            <v>5200</v>
          </cell>
          <cell r="J753">
            <v>0</v>
          </cell>
          <cell r="K753">
            <v>0</v>
          </cell>
          <cell r="L753">
            <v>0</v>
          </cell>
          <cell r="M753">
            <v>5200</v>
          </cell>
          <cell r="N753">
            <v>5200</v>
          </cell>
          <cell r="O753">
            <v>0</v>
          </cell>
        </row>
        <row r="754">
          <cell r="A754">
            <v>0</v>
          </cell>
          <cell r="B754">
            <v>279</v>
          </cell>
          <cell r="C754" t="str">
            <v>와이어콘넥터</v>
          </cell>
          <cell r="D754" t="str">
            <v>5.5㎟x2가닥</v>
          </cell>
          <cell r="E754" t="str">
            <v>개</v>
          </cell>
          <cell r="F754">
            <v>2</v>
          </cell>
          <cell r="G754">
            <v>146</v>
          </cell>
          <cell r="H754">
            <v>292</v>
          </cell>
          <cell r="J754">
            <v>0</v>
          </cell>
          <cell r="K754">
            <v>0</v>
          </cell>
          <cell r="L754">
            <v>0</v>
          </cell>
          <cell r="M754">
            <v>146</v>
          </cell>
          <cell r="N754">
            <v>292</v>
          </cell>
          <cell r="O754">
            <v>0</v>
          </cell>
        </row>
        <row r="755">
          <cell r="A755">
            <v>0</v>
          </cell>
          <cell r="B755">
            <v>542</v>
          </cell>
          <cell r="C755" t="str">
            <v xml:space="preserve"> PULL BOX</v>
          </cell>
          <cell r="D755" t="str">
            <v xml:space="preserve"> 600x600x200(SUS)</v>
          </cell>
          <cell r="E755" t="str">
            <v>개</v>
          </cell>
          <cell r="F755">
            <v>1</v>
          </cell>
          <cell r="G755">
            <v>39600</v>
          </cell>
          <cell r="H755">
            <v>39600</v>
          </cell>
          <cell r="J755">
            <v>0</v>
          </cell>
          <cell r="K755">
            <v>0</v>
          </cell>
          <cell r="L755">
            <v>0</v>
          </cell>
          <cell r="M755">
            <v>39600</v>
          </cell>
          <cell r="N755">
            <v>39600</v>
          </cell>
          <cell r="O755">
            <v>0</v>
          </cell>
        </row>
        <row r="756">
          <cell r="A756">
            <v>0</v>
          </cell>
          <cell r="B756">
            <v>521</v>
          </cell>
          <cell r="C756" t="str">
            <v xml:space="preserve"> 셋트앵커(3/8")</v>
          </cell>
          <cell r="D756" t="str">
            <v xml:space="preserve"> M10 L70</v>
          </cell>
          <cell r="E756" t="str">
            <v>개</v>
          </cell>
          <cell r="F756">
            <v>4</v>
          </cell>
          <cell r="G756">
            <v>320</v>
          </cell>
          <cell r="H756">
            <v>1280</v>
          </cell>
          <cell r="J756">
            <v>0</v>
          </cell>
          <cell r="K756">
            <v>0</v>
          </cell>
          <cell r="L756">
            <v>0</v>
          </cell>
          <cell r="M756">
            <v>320</v>
          </cell>
          <cell r="N756">
            <v>1280</v>
          </cell>
          <cell r="O756">
            <v>0</v>
          </cell>
        </row>
        <row r="757">
          <cell r="A757">
            <v>0</v>
          </cell>
          <cell r="B757" t="e">
            <v>#N/A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A758">
            <v>0</v>
          </cell>
          <cell r="B758" t="e">
            <v>#N/A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A759">
            <v>0</v>
          </cell>
          <cell r="B759">
            <v>59</v>
          </cell>
          <cell r="C759" t="str">
            <v>나) 노 무 비</v>
          </cell>
          <cell r="D759" t="str">
            <v>내 선 전 공</v>
          </cell>
          <cell r="E759" t="str">
            <v>인</v>
          </cell>
          <cell r="F759">
            <v>1.38</v>
          </cell>
          <cell r="G759">
            <v>0</v>
          </cell>
          <cell r="H759">
            <v>0</v>
          </cell>
          <cell r="I759">
            <v>81127</v>
          </cell>
          <cell r="J759">
            <v>111955</v>
          </cell>
          <cell r="K759">
            <v>0</v>
          </cell>
          <cell r="L759">
            <v>0</v>
          </cell>
          <cell r="M759">
            <v>81127</v>
          </cell>
          <cell r="N759">
            <v>111955</v>
          </cell>
          <cell r="O759">
            <v>0</v>
          </cell>
        </row>
        <row r="760">
          <cell r="A760">
            <v>0</v>
          </cell>
          <cell r="B760" t="e">
            <v>#N/A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A761">
            <v>0</v>
          </cell>
          <cell r="B761">
            <v>59</v>
          </cell>
          <cell r="C761" t="str">
            <v>다) 공 구 손 료</v>
          </cell>
          <cell r="D761" t="str">
            <v>내 선 전 공</v>
          </cell>
          <cell r="E761" t="str">
            <v>인</v>
          </cell>
          <cell r="F761">
            <v>0.03</v>
          </cell>
          <cell r="G761">
            <v>0</v>
          </cell>
          <cell r="H761">
            <v>0</v>
          </cell>
          <cell r="J761">
            <v>0</v>
          </cell>
          <cell r="K761">
            <v>81127</v>
          </cell>
          <cell r="L761">
            <v>2433</v>
          </cell>
          <cell r="M761">
            <v>81127</v>
          </cell>
          <cell r="N761">
            <v>2433</v>
          </cell>
          <cell r="O761">
            <v>0</v>
          </cell>
        </row>
        <row r="762">
          <cell r="A762">
            <v>0</v>
          </cell>
          <cell r="B762" t="e">
            <v>#N/A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A763">
            <v>0</v>
          </cell>
          <cell r="B763" t="e">
            <v>#N/A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A764">
            <v>0</v>
          </cell>
          <cell r="B764" t="e">
            <v>#N/A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A765">
            <v>0</v>
          </cell>
          <cell r="B765" t="e">
            <v>#N/A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A766">
            <v>0</v>
          </cell>
          <cell r="B766" t="e">
            <v>#N/A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</row>
        <row r="767">
          <cell r="A767">
            <v>0</v>
          </cell>
          <cell r="B767" t="e">
            <v>#N/A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A768">
            <v>0</v>
          </cell>
          <cell r="B768" t="e">
            <v>#N/A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</row>
        <row r="769">
          <cell r="A769">
            <v>0</v>
          </cell>
          <cell r="B769" t="e">
            <v>#N/A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</row>
        <row r="770">
          <cell r="A770">
            <v>0</v>
          </cell>
          <cell r="B770" t="e">
            <v>#N/A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</row>
        <row r="771">
          <cell r="A771" t="str">
            <v>25S</v>
          </cell>
          <cell r="C771" t="str">
            <v>합     계</v>
          </cell>
          <cell r="H771">
            <v>311322</v>
          </cell>
          <cell r="J771">
            <v>111955</v>
          </cell>
          <cell r="L771">
            <v>2433</v>
          </cell>
          <cell r="N771">
            <v>425710</v>
          </cell>
        </row>
        <row r="772">
          <cell r="A772">
            <v>26</v>
          </cell>
          <cell r="B772" t="str">
            <v>26. 등기구 신설</v>
          </cell>
          <cell r="C772" t="str">
            <v>26. 등기구 신설</v>
          </cell>
          <cell r="D772" t="str">
            <v xml:space="preserve"> FL 2/32W(터널용)-할증구간</v>
          </cell>
          <cell r="E772" t="str">
            <v>개</v>
          </cell>
          <cell r="F772">
            <v>1</v>
          </cell>
          <cell r="G772">
            <v>0</v>
          </cell>
          <cell r="H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4</v>
          </cell>
        </row>
        <row r="773">
          <cell r="A773">
            <v>0</v>
          </cell>
          <cell r="B773" t="e">
            <v>#N/A</v>
          </cell>
          <cell r="C773" t="str">
            <v>가) 재 료 비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</row>
        <row r="774">
          <cell r="A774">
            <v>0</v>
          </cell>
          <cell r="B774" t="str">
            <v>LT1</v>
          </cell>
          <cell r="C774" t="str">
            <v>방진방습등</v>
          </cell>
          <cell r="D774" t="str">
            <v>FL 32W/2</v>
          </cell>
          <cell r="E774" t="str">
            <v>등</v>
          </cell>
          <cell r="F774">
            <v>1</v>
          </cell>
          <cell r="G774">
            <v>126000</v>
          </cell>
          <cell r="H774">
            <v>126000</v>
          </cell>
          <cell r="J774">
            <v>0</v>
          </cell>
          <cell r="K774">
            <v>0</v>
          </cell>
          <cell r="L774">
            <v>0</v>
          </cell>
          <cell r="M774">
            <v>126000</v>
          </cell>
          <cell r="N774">
            <v>126000</v>
          </cell>
          <cell r="O774">
            <v>0</v>
          </cell>
        </row>
        <row r="775">
          <cell r="A775">
            <v>0</v>
          </cell>
          <cell r="B775">
            <v>281</v>
          </cell>
          <cell r="C775" t="str">
            <v>고조도반사갓</v>
          </cell>
          <cell r="D775" t="str">
            <v>32W/2</v>
          </cell>
          <cell r="E775" t="str">
            <v>개</v>
          </cell>
          <cell r="F775">
            <v>1</v>
          </cell>
          <cell r="G775">
            <v>21000</v>
          </cell>
          <cell r="H775">
            <v>21000</v>
          </cell>
          <cell r="J775">
            <v>0</v>
          </cell>
          <cell r="K775">
            <v>0</v>
          </cell>
          <cell r="L775">
            <v>0</v>
          </cell>
          <cell r="M775">
            <v>21000</v>
          </cell>
          <cell r="N775">
            <v>21000</v>
          </cell>
          <cell r="O775">
            <v>0</v>
          </cell>
        </row>
        <row r="776">
          <cell r="A776">
            <v>0</v>
          </cell>
          <cell r="B776">
            <v>275</v>
          </cell>
          <cell r="C776" t="str">
            <v xml:space="preserve"> 형광램프</v>
          </cell>
          <cell r="D776" t="str">
            <v xml:space="preserve"> 32W 삼파장</v>
          </cell>
          <cell r="E776" t="str">
            <v>개</v>
          </cell>
          <cell r="F776">
            <v>2</v>
          </cell>
          <cell r="G776">
            <v>2950</v>
          </cell>
          <cell r="H776">
            <v>5900</v>
          </cell>
          <cell r="J776">
            <v>0</v>
          </cell>
          <cell r="K776">
            <v>0</v>
          </cell>
          <cell r="L776">
            <v>0</v>
          </cell>
          <cell r="M776">
            <v>2950</v>
          </cell>
          <cell r="N776">
            <v>5900</v>
          </cell>
          <cell r="O776">
            <v>0</v>
          </cell>
        </row>
        <row r="777">
          <cell r="A777">
            <v>0</v>
          </cell>
          <cell r="B777">
            <v>279</v>
          </cell>
          <cell r="C777" t="str">
            <v>와이어콘넥터</v>
          </cell>
          <cell r="D777" t="str">
            <v>5.5㎟x2가닥</v>
          </cell>
          <cell r="E777" t="str">
            <v>개</v>
          </cell>
          <cell r="F777">
            <v>2</v>
          </cell>
          <cell r="G777">
            <v>146</v>
          </cell>
          <cell r="H777">
            <v>292</v>
          </cell>
          <cell r="J777">
            <v>0</v>
          </cell>
          <cell r="K777">
            <v>0</v>
          </cell>
          <cell r="L777">
            <v>0</v>
          </cell>
          <cell r="M777">
            <v>146</v>
          </cell>
          <cell r="N777">
            <v>292</v>
          </cell>
          <cell r="O777">
            <v>0</v>
          </cell>
        </row>
        <row r="778">
          <cell r="A778">
            <v>0</v>
          </cell>
          <cell r="B778">
            <v>542</v>
          </cell>
          <cell r="C778" t="str">
            <v xml:space="preserve"> PULL BOX</v>
          </cell>
          <cell r="D778" t="str">
            <v xml:space="preserve"> 600x600x200(SUS)</v>
          </cell>
          <cell r="E778" t="str">
            <v>개</v>
          </cell>
          <cell r="F778">
            <v>1</v>
          </cell>
          <cell r="G778">
            <v>39600</v>
          </cell>
          <cell r="H778">
            <v>39600</v>
          </cell>
          <cell r="J778">
            <v>0</v>
          </cell>
          <cell r="K778">
            <v>0</v>
          </cell>
          <cell r="L778">
            <v>0</v>
          </cell>
          <cell r="M778">
            <v>39600</v>
          </cell>
          <cell r="N778">
            <v>39600</v>
          </cell>
          <cell r="O778">
            <v>0</v>
          </cell>
        </row>
        <row r="779">
          <cell r="A779">
            <v>0</v>
          </cell>
          <cell r="B779">
            <v>521</v>
          </cell>
          <cell r="C779" t="str">
            <v xml:space="preserve"> 셋트앵커(3/8")</v>
          </cell>
          <cell r="D779" t="str">
            <v xml:space="preserve"> M10 L70</v>
          </cell>
          <cell r="E779" t="str">
            <v>개</v>
          </cell>
          <cell r="F779">
            <v>4</v>
          </cell>
          <cell r="G779">
            <v>320</v>
          </cell>
          <cell r="H779">
            <v>1280</v>
          </cell>
          <cell r="J779">
            <v>0</v>
          </cell>
          <cell r="K779">
            <v>0</v>
          </cell>
          <cell r="L779">
            <v>0</v>
          </cell>
          <cell r="M779">
            <v>320</v>
          </cell>
          <cell r="N779">
            <v>1280</v>
          </cell>
          <cell r="O779">
            <v>0</v>
          </cell>
        </row>
        <row r="780">
          <cell r="A780">
            <v>0</v>
          </cell>
          <cell r="B780" t="e">
            <v>#N/A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</row>
        <row r="781">
          <cell r="A781">
            <v>0</v>
          </cell>
          <cell r="B781" t="e">
            <v>#N/A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A782">
            <v>0</v>
          </cell>
          <cell r="B782" t="e">
            <v>#N/A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A783">
            <v>0</v>
          </cell>
          <cell r="B783" t="e">
            <v>#N/A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</row>
        <row r="784">
          <cell r="A784">
            <v>0</v>
          </cell>
          <cell r="B784" t="e">
            <v>#N/A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</row>
        <row r="785">
          <cell r="A785">
            <v>0</v>
          </cell>
          <cell r="B785" t="e">
            <v>#N/A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</row>
        <row r="786">
          <cell r="A786">
            <v>0</v>
          </cell>
          <cell r="B786" t="e">
            <v>#N/A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A787">
            <v>0</v>
          </cell>
          <cell r="B787" t="e">
            <v>#N/A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A788">
            <v>0</v>
          </cell>
          <cell r="B788">
            <v>59</v>
          </cell>
          <cell r="C788" t="str">
            <v>나) 노 무 비</v>
          </cell>
          <cell r="D788" t="str">
            <v>내 선 전 공</v>
          </cell>
          <cell r="E788" t="str">
            <v>인</v>
          </cell>
          <cell r="F788">
            <v>1.45</v>
          </cell>
          <cell r="G788">
            <v>0</v>
          </cell>
          <cell r="H788">
            <v>0</v>
          </cell>
          <cell r="I788">
            <v>81127</v>
          </cell>
          <cell r="J788">
            <v>117634</v>
          </cell>
          <cell r="K788">
            <v>0</v>
          </cell>
          <cell r="L788">
            <v>0</v>
          </cell>
          <cell r="M788">
            <v>81127</v>
          </cell>
          <cell r="N788">
            <v>117634</v>
          </cell>
          <cell r="O788">
            <v>0</v>
          </cell>
        </row>
        <row r="789">
          <cell r="A789">
            <v>0</v>
          </cell>
          <cell r="B789" t="e">
            <v>#N/A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A790">
            <v>0</v>
          </cell>
          <cell r="B790">
            <v>59</v>
          </cell>
          <cell r="C790" t="str">
            <v>다) 공 구 손 료</v>
          </cell>
          <cell r="D790" t="str">
            <v>내 선 전 공</v>
          </cell>
          <cell r="E790" t="str">
            <v>인</v>
          </cell>
          <cell r="F790">
            <v>0.03</v>
          </cell>
          <cell r="G790">
            <v>0</v>
          </cell>
          <cell r="H790">
            <v>0</v>
          </cell>
          <cell r="J790">
            <v>0</v>
          </cell>
          <cell r="K790">
            <v>81127</v>
          </cell>
          <cell r="L790">
            <v>2433</v>
          </cell>
          <cell r="M790">
            <v>81127</v>
          </cell>
          <cell r="N790">
            <v>2433</v>
          </cell>
          <cell r="O790">
            <v>0</v>
          </cell>
        </row>
        <row r="791">
          <cell r="A791">
            <v>0</v>
          </cell>
          <cell r="B791" t="e">
            <v>#N/A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A792">
            <v>0</v>
          </cell>
          <cell r="B792" t="e">
            <v>#N/A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A793">
            <v>0</v>
          </cell>
          <cell r="B793" t="e">
            <v>#N/A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</row>
        <row r="794">
          <cell r="A794">
            <v>0</v>
          </cell>
          <cell r="B794" t="e">
            <v>#N/A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</row>
        <row r="795">
          <cell r="A795" t="str">
            <v>26S</v>
          </cell>
          <cell r="C795" t="str">
            <v>합     계</v>
          </cell>
          <cell r="H795">
            <v>194072</v>
          </cell>
          <cell r="J795">
            <v>117634</v>
          </cell>
          <cell r="L795">
            <v>2433</v>
          </cell>
          <cell r="N795">
            <v>314139</v>
          </cell>
        </row>
        <row r="796">
          <cell r="A796">
            <v>27</v>
          </cell>
          <cell r="B796" t="str">
            <v>27. CONTROL BOX 신설</v>
          </cell>
          <cell r="C796" t="str">
            <v>27. CONTROL BOX 신설</v>
          </cell>
          <cell r="D796" t="str">
            <v xml:space="preserve"> 450x550x150(터널용)-할증제외구간</v>
          </cell>
          <cell r="E796" t="str">
            <v>면</v>
          </cell>
          <cell r="F796">
            <v>1</v>
          </cell>
          <cell r="G796">
            <v>0</v>
          </cell>
          <cell r="H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44</v>
          </cell>
        </row>
        <row r="797">
          <cell r="A797">
            <v>0</v>
          </cell>
          <cell r="B797" t="e">
            <v>#N/A</v>
          </cell>
          <cell r="C797" t="str">
            <v>가) 재 료 비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</row>
        <row r="798">
          <cell r="A798">
            <v>0</v>
          </cell>
          <cell r="B798">
            <v>244</v>
          </cell>
          <cell r="C798" t="str">
            <v>CONTROL BOX</v>
          </cell>
          <cell r="D798" t="str">
            <v>CB</v>
          </cell>
          <cell r="E798" t="str">
            <v>면</v>
          </cell>
          <cell r="F798">
            <v>1</v>
          </cell>
          <cell r="G798">
            <v>482860</v>
          </cell>
          <cell r="H798">
            <v>482860</v>
          </cell>
          <cell r="J798">
            <v>0</v>
          </cell>
          <cell r="K798">
            <v>0</v>
          </cell>
          <cell r="L798">
            <v>0</v>
          </cell>
          <cell r="M798">
            <v>482860</v>
          </cell>
          <cell r="N798">
            <v>482860</v>
          </cell>
          <cell r="O798">
            <v>0</v>
          </cell>
        </row>
        <row r="799">
          <cell r="A799">
            <v>0</v>
          </cell>
          <cell r="B799">
            <v>424</v>
          </cell>
          <cell r="C799" t="str">
            <v xml:space="preserve"> 셋트앵커(1/2")</v>
          </cell>
          <cell r="D799" t="str">
            <v xml:space="preserve"> M12 L100</v>
          </cell>
          <cell r="E799" t="str">
            <v>개</v>
          </cell>
          <cell r="F799">
            <v>4</v>
          </cell>
          <cell r="G799">
            <v>830</v>
          </cell>
          <cell r="H799">
            <v>3320</v>
          </cell>
          <cell r="J799">
            <v>0</v>
          </cell>
          <cell r="K799">
            <v>0</v>
          </cell>
          <cell r="L799">
            <v>0</v>
          </cell>
          <cell r="M799">
            <v>830</v>
          </cell>
          <cell r="N799">
            <v>3320</v>
          </cell>
          <cell r="O799">
            <v>0</v>
          </cell>
        </row>
        <row r="800">
          <cell r="A800">
            <v>0</v>
          </cell>
          <cell r="B800">
            <v>542</v>
          </cell>
          <cell r="C800" t="str">
            <v xml:space="preserve"> PULL BOX</v>
          </cell>
          <cell r="D800" t="str">
            <v xml:space="preserve"> 600x600x200(SUS)</v>
          </cell>
          <cell r="E800" t="str">
            <v>개</v>
          </cell>
          <cell r="F800">
            <v>1</v>
          </cell>
          <cell r="G800">
            <v>39600</v>
          </cell>
          <cell r="H800">
            <v>39600</v>
          </cell>
          <cell r="J800">
            <v>0</v>
          </cell>
          <cell r="K800">
            <v>0</v>
          </cell>
          <cell r="L800">
            <v>0</v>
          </cell>
          <cell r="M800">
            <v>39600</v>
          </cell>
          <cell r="N800">
            <v>39600</v>
          </cell>
          <cell r="O800">
            <v>0</v>
          </cell>
        </row>
        <row r="801">
          <cell r="A801">
            <v>0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A803">
            <v>0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</row>
        <row r="804">
          <cell r="A804">
            <v>0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A805">
            <v>0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A806">
            <v>0</v>
          </cell>
          <cell r="B806">
            <v>59</v>
          </cell>
          <cell r="C806" t="str">
            <v>나) 노 무 비</v>
          </cell>
          <cell r="D806" t="str">
            <v>내 선 전 공</v>
          </cell>
          <cell r="E806" t="str">
            <v>인</v>
          </cell>
          <cell r="F806">
            <v>2.09</v>
          </cell>
          <cell r="G806">
            <v>0</v>
          </cell>
          <cell r="H806">
            <v>0</v>
          </cell>
          <cell r="I806">
            <v>81127</v>
          </cell>
          <cell r="J806">
            <v>169555</v>
          </cell>
          <cell r="K806">
            <v>0</v>
          </cell>
          <cell r="L806">
            <v>0</v>
          </cell>
          <cell r="M806">
            <v>81127</v>
          </cell>
          <cell r="N806">
            <v>169555</v>
          </cell>
          <cell r="O806">
            <v>0</v>
          </cell>
        </row>
        <row r="807">
          <cell r="A807">
            <v>0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A808">
            <v>0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A809">
            <v>0</v>
          </cell>
          <cell r="B809">
            <v>59</v>
          </cell>
          <cell r="C809" t="str">
            <v>다) 공 구 손 료</v>
          </cell>
          <cell r="D809" t="str">
            <v>내 선 전 공</v>
          </cell>
          <cell r="E809" t="str">
            <v>인</v>
          </cell>
          <cell r="F809">
            <v>0.06</v>
          </cell>
          <cell r="G809">
            <v>0</v>
          </cell>
          <cell r="H809">
            <v>0</v>
          </cell>
          <cell r="J809">
            <v>0</v>
          </cell>
          <cell r="K809">
            <v>81127</v>
          </cell>
          <cell r="L809">
            <v>4867</v>
          </cell>
          <cell r="M809">
            <v>81127</v>
          </cell>
          <cell r="N809">
            <v>4867</v>
          </cell>
          <cell r="O809">
            <v>0</v>
          </cell>
        </row>
        <row r="810">
          <cell r="A810">
            <v>0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A811">
            <v>0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A812">
            <v>0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A813">
            <v>0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A814">
            <v>0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</row>
        <row r="815">
          <cell r="A815">
            <v>0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</row>
        <row r="819">
          <cell r="A819" t="str">
            <v>27S</v>
          </cell>
          <cell r="C819" t="str">
            <v>합     계</v>
          </cell>
          <cell r="H819">
            <v>525780</v>
          </cell>
          <cell r="J819">
            <v>169555</v>
          </cell>
          <cell r="L819">
            <v>4867</v>
          </cell>
          <cell r="N819">
            <v>700202</v>
          </cell>
        </row>
        <row r="820">
          <cell r="A820">
            <v>28</v>
          </cell>
          <cell r="B820" t="str">
            <v>28. CONTROL BOX 신설</v>
          </cell>
          <cell r="C820" t="str">
            <v>28. CONTROL BOX 신설</v>
          </cell>
          <cell r="D820" t="str">
            <v xml:space="preserve"> 450x550x150(터널용)-할증구간</v>
          </cell>
          <cell r="E820" t="str">
            <v>면</v>
          </cell>
          <cell r="F820">
            <v>1</v>
          </cell>
          <cell r="G820">
            <v>0</v>
          </cell>
          <cell r="H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82</v>
          </cell>
        </row>
        <row r="821">
          <cell r="A821">
            <v>0</v>
          </cell>
          <cell r="B821" t="e">
            <v>#N/A</v>
          </cell>
          <cell r="C821" t="str">
            <v>가) 재 료 비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</row>
        <row r="822">
          <cell r="A822">
            <v>0</v>
          </cell>
          <cell r="B822">
            <v>244</v>
          </cell>
          <cell r="C822" t="str">
            <v>CONTROL BOX</v>
          </cell>
          <cell r="D822" t="str">
            <v>CB</v>
          </cell>
          <cell r="E822" t="str">
            <v>면</v>
          </cell>
          <cell r="F822">
            <v>1</v>
          </cell>
          <cell r="G822">
            <v>482860</v>
          </cell>
          <cell r="H822">
            <v>482860</v>
          </cell>
          <cell r="J822">
            <v>0</v>
          </cell>
          <cell r="K822">
            <v>0</v>
          </cell>
          <cell r="L822">
            <v>0</v>
          </cell>
          <cell r="M822">
            <v>482860</v>
          </cell>
          <cell r="N822">
            <v>482860</v>
          </cell>
          <cell r="O822">
            <v>0</v>
          </cell>
        </row>
        <row r="823">
          <cell r="A823">
            <v>0</v>
          </cell>
          <cell r="B823">
            <v>424</v>
          </cell>
          <cell r="C823" t="str">
            <v xml:space="preserve"> 셋트앵커(1/2")</v>
          </cell>
          <cell r="D823" t="str">
            <v xml:space="preserve"> M12 L100</v>
          </cell>
          <cell r="E823" t="str">
            <v>개</v>
          </cell>
          <cell r="F823">
            <v>4</v>
          </cell>
          <cell r="G823">
            <v>830</v>
          </cell>
          <cell r="H823">
            <v>3320</v>
          </cell>
          <cell r="J823">
            <v>0</v>
          </cell>
          <cell r="K823">
            <v>0</v>
          </cell>
          <cell r="L823">
            <v>0</v>
          </cell>
          <cell r="M823">
            <v>830</v>
          </cell>
          <cell r="N823">
            <v>3320</v>
          </cell>
          <cell r="O823">
            <v>0</v>
          </cell>
        </row>
        <row r="824">
          <cell r="A824">
            <v>0</v>
          </cell>
          <cell r="B824">
            <v>542</v>
          </cell>
          <cell r="C824" t="str">
            <v xml:space="preserve"> PULL BOX</v>
          </cell>
          <cell r="D824" t="str">
            <v xml:space="preserve"> 600x600x200(SUS)</v>
          </cell>
          <cell r="E824" t="str">
            <v>개</v>
          </cell>
          <cell r="F824">
            <v>1</v>
          </cell>
          <cell r="G824">
            <v>39600</v>
          </cell>
          <cell r="H824">
            <v>39600</v>
          </cell>
          <cell r="J824">
            <v>0</v>
          </cell>
          <cell r="K824">
            <v>0</v>
          </cell>
          <cell r="L824">
            <v>0</v>
          </cell>
          <cell r="M824">
            <v>39600</v>
          </cell>
          <cell r="N824">
            <v>39600</v>
          </cell>
          <cell r="O824">
            <v>0</v>
          </cell>
        </row>
        <row r="825">
          <cell r="A825">
            <v>0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</row>
        <row r="826">
          <cell r="A826">
            <v>0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</row>
        <row r="830">
          <cell r="A830">
            <v>0</v>
          </cell>
          <cell r="B830">
            <v>59</v>
          </cell>
          <cell r="C830" t="str">
            <v>나) 노 무 비</v>
          </cell>
          <cell r="D830" t="str">
            <v>내 선 전 공</v>
          </cell>
          <cell r="E830" t="str">
            <v>인</v>
          </cell>
          <cell r="F830">
            <v>2.39</v>
          </cell>
          <cell r="G830">
            <v>0</v>
          </cell>
          <cell r="H830">
            <v>0</v>
          </cell>
          <cell r="I830">
            <v>81127</v>
          </cell>
          <cell r="J830">
            <v>193893</v>
          </cell>
          <cell r="K830">
            <v>0</v>
          </cell>
          <cell r="L830">
            <v>0</v>
          </cell>
          <cell r="M830">
            <v>81127</v>
          </cell>
          <cell r="N830">
            <v>193893</v>
          </cell>
          <cell r="O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A833">
            <v>0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A834">
            <v>0</v>
          </cell>
          <cell r="B834">
            <v>59</v>
          </cell>
          <cell r="C834" t="str">
            <v>다) 공 구 손 료</v>
          </cell>
          <cell r="D834" t="str">
            <v>내 선 전 공</v>
          </cell>
          <cell r="E834" t="str">
            <v>인</v>
          </cell>
          <cell r="F834">
            <v>0.06</v>
          </cell>
          <cell r="G834">
            <v>0</v>
          </cell>
          <cell r="H834">
            <v>0</v>
          </cell>
          <cell r="J834">
            <v>0</v>
          </cell>
          <cell r="K834">
            <v>81127</v>
          </cell>
          <cell r="L834">
            <v>4867</v>
          </cell>
          <cell r="M834">
            <v>81127</v>
          </cell>
          <cell r="N834">
            <v>4867</v>
          </cell>
          <cell r="O834">
            <v>0</v>
          </cell>
        </row>
        <row r="835">
          <cell r="A835">
            <v>0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A836">
            <v>0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A838">
            <v>0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</row>
        <row r="839">
          <cell r="A839">
            <v>0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</row>
        <row r="843">
          <cell r="A843" t="str">
            <v>28S</v>
          </cell>
          <cell r="C843" t="str">
            <v>합     계</v>
          </cell>
          <cell r="H843">
            <v>525780</v>
          </cell>
          <cell r="J843">
            <v>193893</v>
          </cell>
          <cell r="L843">
            <v>4867</v>
          </cell>
          <cell r="N843">
            <v>724540</v>
          </cell>
        </row>
        <row r="844">
          <cell r="A844">
            <v>29</v>
          </cell>
          <cell r="B844" t="str">
            <v>29. 스위치함 신설</v>
          </cell>
          <cell r="C844" t="str">
            <v>29. 스위치함 신설</v>
          </cell>
          <cell r="D844" t="str">
            <v xml:space="preserve"> 터널용 ON/OFF(할증제외구간)</v>
          </cell>
          <cell r="E844" t="str">
            <v>면</v>
          </cell>
          <cell r="F844">
            <v>1</v>
          </cell>
          <cell r="G844">
            <v>0</v>
          </cell>
          <cell r="H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16</v>
          </cell>
        </row>
        <row r="845">
          <cell r="A845">
            <v>0</v>
          </cell>
          <cell r="B845" t="e">
            <v>#N/A</v>
          </cell>
          <cell r="C845" t="str">
            <v>가) 재 료 비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</row>
        <row r="846">
          <cell r="A846">
            <v>0</v>
          </cell>
          <cell r="B846">
            <v>523</v>
          </cell>
          <cell r="C846" t="str">
            <v>스위치함</v>
          </cell>
          <cell r="D846" t="str">
            <v>ON/OFF</v>
          </cell>
          <cell r="E846" t="str">
            <v>면</v>
          </cell>
          <cell r="F846">
            <v>1</v>
          </cell>
          <cell r="G846">
            <v>110040</v>
          </cell>
          <cell r="H846">
            <v>110040</v>
          </cell>
          <cell r="J846">
            <v>0</v>
          </cell>
          <cell r="K846">
            <v>0</v>
          </cell>
          <cell r="L846">
            <v>0</v>
          </cell>
          <cell r="M846">
            <v>110040</v>
          </cell>
          <cell r="N846">
            <v>110040</v>
          </cell>
          <cell r="O846">
            <v>0</v>
          </cell>
        </row>
        <row r="847">
          <cell r="A847">
            <v>0</v>
          </cell>
          <cell r="B847">
            <v>424</v>
          </cell>
          <cell r="C847" t="str">
            <v xml:space="preserve"> 셋트앵커(1/2")</v>
          </cell>
          <cell r="D847" t="str">
            <v xml:space="preserve"> M12 L100</v>
          </cell>
          <cell r="E847" t="str">
            <v>개</v>
          </cell>
          <cell r="F847">
            <v>4</v>
          </cell>
          <cell r="G847">
            <v>830</v>
          </cell>
          <cell r="H847">
            <v>3320</v>
          </cell>
          <cell r="J847">
            <v>0</v>
          </cell>
          <cell r="K847">
            <v>0</v>
          </cell>
          <cell r="L847">
            <v>0</v>
          </cell>
          <cell r="M847">
            <v>830</v>
          </cell>
          <cell r="N847">
            <v>3320</v>
          </cell>
          <cell r="O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A849">
            <v>0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</row>
        <row r="850">
          <cell r="A850">
            <v>0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</row>
        <row r="851">
          <cell r="A851">
            <v>0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</row>
        <row r="855">
          <cell r="A855">
            <v>0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</row>
        <row r="856">
          <cell r="A856">
            <v>0</v>
          </cell>
          <cell r="B856" t="e">
            <v>#N/A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</row>
        <row r="857">
          <cell r="A857">
            <v>0</v>
          </cell>
          <cell r="B857" t="e">
            <v>#N/A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</row>
        <row r="858">
          <cell r="A858">
            <v>0</v>
          </cell>
          <cell r="B858">
            <v>59</v>
          </cell>
          <cell r="C858" t="str">
            <v>나) 노 무 비</v>
          </cell>
          <cell r="D858" t="str">
            <v>내 선 전 공</v>
          </cell>
          <cell r="E858" t="str">
            <v>인</v>
          </cell>
          <cell r="F858">
            <v>0.61</v>
          </cell>
          <cell r="G858">
            <v>0</v>
          </cell>
          <cell r="H858">
            <v>0</v>
          </cell>
          <cell r="I858">
            <v>81127</v>
          </cell>
          <cell r="J858">
            <v>49487</v>
          </cell>
          <cell r="K858">
            <v>0</v>
          </cell>
          <cell r="L858">
            <v>0</v>
          </cell>
          <cell r="M858">
            <v>81127</v>
          </cell>
          <cell r="N858">
            <v>49487</v>
          </cell>
          <cell r="O858">
            <v>0</v>
          </cell>
        </row>
        <row r="859">
          <cell r="A859">
            <v>0</v>
          </cell>
          <cell r="B859" t="e">
            <v>#N/A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</row>
        <row r="860">
          <cell r="A860">
            <v>0</v>
          </cell>
          <cell r="B860" t="e">
            <v>#N/A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</row>
        <row r="861">
          <cell r="A861">
            <v>0</v>
          </cell>
          <cell r="B861" t="e">
            <v>#N/A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</row>
        <row r="862">
          <cell r="A862">
            <v>0</v>
          </cell>
          <cell r="B862">
            <v>59</v>
          </cell>
          <cell r="C862" t="str">
            <v>다) 공 구 손 료</v>
          </cell>
          <cell r="D862" t="str">
            <v>내 선 전 공</v>
          </cell>
          <cell r="E862" t="str">
            <v>인</v>
          </cell>
          <cell r="F862">
            <v>0.01</v>
          </cell>
          <cell r="G862">
            <v>0</v>
          </cell>
          <cell r="H862">
            <v>0</v>
          </cell>
          <cell r="J862">
            <v>0</v>
          </cell>
          <cell r="K862">
            <v>81127</v>
          </cell>
          <cell r="L862">
            <v>811</v>
          </cell>
          <cell r="M862">
            <v>81127</v>
          </cell>
          <cell r="N862">
            <v>811</v>
          </cell>
          <cell r="O862">
            <v>0</v>
          </cell>
        </row>
        <row r="863">
          <cell r="A863">
            <v>0</v>
          </cell>
          <cell r="B863" t="e">
            <v>#N/A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</row>
        <row r="864">
          <cell r="A864">
            <v>0</v>
          </cell>
          <cell r="B864" t="e">
            <v>#N/A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</row>
        <row r="865">
          <cell r="A865">
            <v>0</v>
          </cell>
          <cell r="B865" t="e">
            <v>#N/A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</row>
        <row r="867">
          <cell r="A867" t="str">
            <v>29S</v>
          </cell>
          <cell r="C867" t="str">
            <v>합     계</v>
          </cell>
          <cell r="H867">
            <v>113360</v>
          </cell>
          <cell r="J867">
            <v>49487</v>
          </cell>
          <cell r="L867">
            <v>811</v>
          </cell>
          <cell r="N867">
            <v>163658</v>
          </cell>
        </row>
        <row r="868">
          <cell r="A868">
            <v>30</v>
          </cell>
          <cell r="B868" t="str">
            <v>30. 스위치함 신설</v>
          </cell>
          <cell r="C868" t="str">
            <v>30. 스위치함 신설</v>
          </cell>
          <cell r="D868" t="str">
            <v xml:space="preserve"> 터널용 ON/OFF(할증구간)</v>
          </cell>
          <cell r="E868" t="str">
            <v>면</v>
          </cell>
          <cell r="F868">
            <v>1</v>
          </cell>
          <cell r="G868">
            <v>0</v>
          </cell>
          <cell r="H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106</v>
          </cell>
        </row>
        <row r="869">
          <cell r="A869">
            <v>0</v>
          </cell>
          <cell r="B869" t="e">
            <v>#N/A</v>
          </cell>
          <cell r="C869" t="str">
            <v>가) 재 료 비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</row>
        <row r="870">
          <cell r="A870">
            <v>0</v>
          </cell>
          <cell r="B870">
            <v>523</v>
          </cell>
          <cell r="C870" t="str">
            <v>스위치함</v>
          </cell>
          <cell r="D870" t="str">
            <v>ON/OFF</v>
          </cell>
          <cell r="E870" t="str">
            <v>면</v>
          </cell>
          <cell r="F870">
            <v>1</v>
          </cell>
          <cell r="G870">
            <v>110040</v>
          </cell>
          <cell r="H870">
            <v>110040</v>
          </cell>
          <cell r="J870">
            <v>0</v>
          </cell>
          <cell r="K870">
            <v>0</v>
          </cell>
          <cell r="L870">
            <v>0</v>
          </cell>
          <cell r="M870">
            <v>110040</v>
          </cell>
          <cell r="N870">
            <v>110040</v>
          </cell>
          <cell r="O870" t="str">
            <v>할증구간</v>
          </cell>
        </row>
        <row r="871">
          <cell r="A871">
            <v>0</v>
          </cell>
          <cell r="B871">
            <v>424</v>
          </cell>
          <cell r="C871" t="str">
            <v xml:space="preserve"> 셋트앵커(1/2")</v>
          </cell>
          <cell r="D871" t="str">
            <v xml:space="preserve"> M12 L100</v>
          </cell>
          <cell r="E871" t="str">
            <v>개</v>
          </cell>
          <cell r="F871">
            <v>4</v>
          </cell>
          <cell r="G871">
            <v>830</v>
          </cell>
          <cell r="H871">
            <v>3320</v>
          </cell>
          <cell r="J871">
            <v>0</v>
          </cell>
          <cell r="K871">
            <v>0</v>
          </cell>
          <cell r="L871">
            <v>0</v>
          </cell>
          <cell r="M871">
            <v>830</v>
          </cell>
          <cell r="N871">
            <v>3320</v>
          </cell>
          <cell r="O871">
            <v>0</v>
          </cell>
        </row>
        <row r="872">
          <cell r="A872">
            <v>0</v>
          </cell>
          <cell r="B872" t="e">
            <v>#N/A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</row>
        <row r="873">
          <cell r="A873">
            <v>0</v>
          </cell>
          <cell r="B873" t="e">
            <v>#N/A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</row>
        <row r="874">
          <cell r="A874">
            <v>0</v>
          </cell>
          <cell r="B874" t="e">
            <v>#N/A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</row>
        <row r="875">
          <cell r="A875">
            <v>0</v>
          </cell>
          <cell r="B875" t="e">
            <v>#N/A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</row>
        <row r="876">
          <cell r="A876">
            <v>0</v>
          </cell>
          <cell r="B876" t="e">
            <v>#N/A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</row>
        <row r="877">
          <cell r="A877">
            <v>0</v>
          </cell>
          <cell r="B877" t="e">
            <v>#N/A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</row>
        <row r="878">
          <cell r="A878">
            <v>0</v>
          </cell>
          <cell r="B878" t="e">
            <v>#N/A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</row>
        <row r="879">
          <cell r="A879">
            <v>0</v>
          </cell>
          <cell r="B879" t="e">
            <v>#N/A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</row>
        <row r="880">
          <cell r="A880">
            <v>0</v>
          </cell>
          <cell r="B880" t="e">
            <v>#N/A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</row>
        <row r="881">
          <cell r="A881">
            <v>0</v>
          </cell>
          <cell r="B881" t="e">
            <v>#N/A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A882">
            <v>0</v>
          </cell>
          <cell r="B882" t="e">
            <v>#N/A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</row>
        <row r="883">
          <cell r="A883">
            <v>0</v>
          </cell>
          <cell r="B883" t="e">
            <v>#N/A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</row>
        <row r="884">
          <cell r="A884">
            <v>0</v>
          </cell>
          <cell r="B884" t="e">
            <v>#N/A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</row>
        <row r="885">
          <cell r="A885">
            <v>0</v>
          </cell>
          <cell r="B885">
            <v>59</v>
          </cell>
          <cell r="C885" t="str">
            <v>나) 노 무 비</v>
          </cell>
          <cell r="D885" t="str">
            <v>내 선 전 공</v>
          </cell>
          <cell r="E885" t="str">
            <v>인</v>
          </cell>
          <cell r="F885">
            <v>0.69</v>
          </cell>
          <cell r="G885">
            <v>0</v>
          </cell>
          <cell r="H885">
            <v>0</v>
          </cell>
          <cell r="I885">
            <v>81127</v>
          </cell>
          <cell r="J885">
            <v>55977</v>
          </cell>
          <cell r="K885">
            <v>0</v>
          </cell>
          <cell r="L885">
            <v>0</v>
          </cell>
          <cell r="M885">
            <v>81127</v>
          </cell>
          <cell r="N885">
            <v>55977</v>
          </cell>
          <cell r="O885">
            <v>0</v>
          </cell>
        </row>
        <row r="886">
          <cell r="A886">
            <v>0</v>
          </cell>
          <cell r="B886" t="e">
            <v>#N/A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</row>
        <row r="887">
          <cell r="A887">
            <v>0</v>
          </cell>
          <cell r="B887" t="e">
            <v>#N/A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</row>
        <row r="888">
          <cell r="A888">
            <v>0</v>
          </cell>
          <cell r="B888" t="e">
            <v>#N/A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</row>
        <row r="889">
          <cell r="A889">
            <v>0</v>
          </cell>
          <cell r="B889">
            <v>59</v>
          </cell>
          <cell r="C889" t="str">
            <v>다) 공 구 손 료</v>
          </cell>
          <cell r="D889" t="str">
            <v>내 선 전 공</v>
          </cell>
          <cell r="E889" t="str">
            <v>인</v>
          </cell>
          <cell r="F889">
            <v>0.01</v>
          </cell>
          <cell r="G889">
            <v>0</v>
          </cell>
          <cell r="H889">
            <v>0</v>
          </cell>
          <cell r="J889">
            <v>0</v>
          </cell>
          <cell r="K889">
            <v>81127</v>
          </cell>
          <cell r="L889">
            <v>811</v>
          </cell>
          <cell r="M889">
            <v>81127</v>
          </cell>
          <cell r="N889">
            <v>811</v>
          </cell>
          <cell r="O889">
            <v>0</v>
          </cell>
        </row>
        <row r="890">
          <cell r="A890">
            <v>0</v>
          </cell>
          <cell r="B890" t="e">
            <v>#N/A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</row>
        <row r="891">
          <cell r="A891" t="str">
            <v>30S</v>
          </cell>
          <cell r="C891" t="str">
            <v>합     계</v>
          </cell>
          <cell r="H891">
            <v>113360</v>
          </cell>
          <cell r="J891">
            <v>55977</v>
          </cell>
          <cell r="L891">
            <v>811</v>
          </cell>
          <cell r="N891">
            <v>170148</v>
          </cell>
        </row>
        <row r="892">
          <cell r="A892">
            <v>31</v>
          </cell>
          <cell r="B892" t="str">
            <v>31. 콘센트함 신설</v>
          </cell>
          <cell r="C892" t="str">
            <v>31. 콘센트함 신설</v>
          </cell>
          <cell r="D892" t="str">
            <v xml:space="preserve"> 350x450x150(터널용)-할증제외구간</v>
          </cell>
          <cell r="E892" t="str">
            <v>면</v>
          </cell>
          <cell r="F892">
            <v>1</v>
          </cell>
          <cell r="G892">
            <v>0</v>
          </cell>
          <cell r="H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60</v>
          </cell>
        </row>
        <row r="893">
          <cell r="A893">
            <v>0</v>
          </cell>
          <cell r="B893" t="e">
            <v>#N/A</v>
          </cell>
          <cell r="C893" t="str">
            <v>가) 재 료 비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</row>
        <row r="894">
          <cell r="A894">
            <v>0</v>
          </cell>
          <cell r="B894">
            <v>522</v>
          </cell>
          <cell r="C894" t="str">
            <v>콘센트함</v>
          </cell>
          <cell r="D894" t="str">
            <v xml:space="preserve"> 1Φ250V, 3Φ380V</v>
          </cell>
          <cell r="E894" t="str">
            <v>면</v>
          </cell>
          <cell r="F894">
            <v>1</v>
          </cell>
          <cell r="G894">
            <v>244160</v>
          </cell>
          <cell r="H894">
            <v>244160</v>
          </cell>
          <cell r="J894">
            <v>0</v>
          </cell>
          <cell r="K894">
            <v>0</v>
          </cell>
          <cell r="L894">
            <v>0</v>
          </cell>
          <cell r="M894">
            <v>244160</v>
          </cell>
          <cell r="N894">
            <v>244160</v>
          </cell>
          <cell r="O894">
            <v>0</v>
          </cell>
        </row>
        <row r="895">
          <cell r="A895">
            <v>0</v>
          </cell>
          <cell r="B895">
            <v>424</v>
          </cell>
          <cell r="C895" t="str">
            <v xml:space="preserve"> 셋트앵커(1/2")</v>
          </cell>
          <cell r="D895" t="str">
            <v xml:space="preserve"> M12 L100</v>
          </cell>
          <cell r="E895" t="str">
            <v>개</v>
          </cell>
          <cell r="F895">
            <v>4</v>
          </cell>
          <cell r="G895">
            <v>830</v>
          </cell>
          <cell r="H895">
            <v>3320</v>
          </cell>
          <cell r="J895">
            <v>0</v>
          </cell>
          <cell r="K895">
            <v>0</v>
          </cell>
          <cell r="L895">
            <v>0</v>
          </cell>
          <cell r="M895">
            <v>830</v>
          </cell>
          <cell r="N895">
            <v>3320</v>
          </cell>
          <cell r="O895">
            <v>0</v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</row>
        <row r="904">
          <cell r="A904">
            <v>0</v>
          </cell>
          <cell r="B904" t="e">
            <v>#N/A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A905">
            <v>0</v>
          </cell>
          <cell r="B905" t="e">
            <v>#N/A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</row>
        <row r="906">
          <cell r="A906">
            <v>0</v>
          </cell>
          <cell r="B906" t="e">
            <v>#N/A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</row>
        <row r="907">
          <cell r="A907">
            <v>0</v>
          </cell>
          <cell r="B907">
            <v>59</v>
          </cell>
          <cell r="C907" t="str">
            <v>나) 노 무 비</v>
          </cell>
          <cell r="D907" t="str">
            <v>내 선 전 공</v>
          </cell>
          <cell r="E907" t="str">
            <v>인</v>
          </cell>
          <cell r="F907">
            <v>0.98</v>
          </cell>
          <cell r="G907">
            <v>0</v>
          </cell>
          <cell r="H907">
            <v>0</v>
          </cell>
          <cell r="I907">
            <v>81127</v>
          </cell>
          <cell r="J907">
            <v>79504</v>
          </cell>
          <cell r="K907">
            <v>0</v>
          </cell>
          <cell r="L907">
            <v>0</v>
          </cell>
          <cell r="M907">
            <v>81127</v>
          </cell>
          <cell r="N907">
            <v>79504</v>
          </cell>
          <cell r="O907">
            <v>0</v>
          </cell>
        </row>
        <row r="908">
          <cell r="A908">
            <v>0</v>
          </cell>
          <cell r="B908" t="e">
            <v>#N/A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</row>
        <row r="909">
          <cell r="A909">
            <v>0</v>
          </cell>
          <cell r="B909" t="e">
            <v>#N/A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A910">
            <v>0</v>
          </cell>
          <cell r="B910" t="e">
            <v>#N/A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A911">
            <v>0</v>
          </cell>
          <cell r="B911">
            <v>59</v>
          </cell>
          <cell r="C911" t="str">
            <v>다) 공 구 손 료</v>
          </cell>
          <cell r="D911" t="str">
            <v>내 선 전 공</v>
          </cell>
          <cell r="E911" t="str">
            <v>인</v>
          </cell>
          <cell r="F911">
            <v>0.02</v>
          </cell>
          <cell r="G911">
            <v>0</v>
          </cell>
          <cell r="H911">
            <v>0</v>
          </cell>
          <cell r="J911">
            <v>0</v>
          </cell>
          <cell r="K911">
            <v>81127</v>
          </cell>
          <cell r="L911">
            <v>1622</v>
          </cell>
          <cell r="M911">
            <v>81127</v>
          </cell>
          <cell r="N911">
            <v>1622</v>
          </cell>
          <cell r="O911">
            <v>0</v>
          </cell>
        </row>
        <row r="912">
          <cell r="A912">
            <v>0</v>
          </cell>
          <cell r="B912" t="e">
            <v>#N/A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A913">
            <v>0</v>
          </cell>
          <cell r="B913" t="e">
            <v>#N/A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5">
          <cell r="A915" t="str">
            <v>31S</v>
          </cell>
          <cell r="C915" t="str">
            <v>합     계</v>
          </cell>
          <cell r="H915">
            <v>247480</v>
          </cell>
          <cell r="J915">
            <v>79504</v>
          </cell>
          <cell r="L915">
            <v>1622</v>
          </cell>
          <cell r="N915">
            <v>328606</v>
          </cell>
        </row>
        <row r="916">
          <cell r="A916">
            <v>32</v>
          </cell>
          <cell r="B916" t="str">
            <v>32. 콘센트함 신설</v>
          </cell>
          <cell r="C916" t="str">
            <v>32. 콘센트함 신설</v>
          </cell>
          <cell r="D916" t="str">
            <v xml:space="preserve"> 350x450x150(터널용)-할증구간</v>
          </cell>
          <cell r="E916" t="str">
            <v>면</v>
          </cell>
          <cell r="F916">
            <v>1</v>
          </cell>
          <cell r="G916">
            <v>0</v>
          </cell>
          <cell r="H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706</v>
          </cell>
        </row>
        <row r="917">
          <cell r="A917">
            <v>0</v>
          </cell>
          <cell r="B917" t="e">
            <v>#N/A</v>
          </cell>
          <cell r="C917" t="str">
            <v>가) 재 료 비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</row>
        <row r="918">
          <cell r="A918">
            <v>0</v>
          </cell>
          <cell r="B918">
            <v>522</v>
          </cell>
          <cell r="C918" t="str">
            <v>콘센트함</v>
          </cell>
          <cell r="D918" t="str">
            <v xml:space="preserve"> 1Φ250V, 3Φ380V</v>
          </cell>
          <cell r="E918" t="str">
            <v>면</v>
          </cell>
          <cell r="F918">
            <v>1</v>
          </cell>
          <cell r="G918">
            <v>244160</v>
          </cell>
          <cell r="H918">
            <v>244160</v>
          </cell>
          <cell r="J918">
            <v>0</v>
          </cell>
          <cell r="K918">
            <v>0</v>
          </cell>
          <cell r="L918">
            <v>0</v>
          </cell>
          <cell r="M918">
            <v>244160</v>
          </cell>
          <cell r="N918">
            <v>244160</v>
          </cell>
          <cell r="O918" t="str">
            <v>할증구간</v>
          </cell>
        </row>
        <row r="919">
          <cell r="A919">
            <v>0</v>
          </cell>
          <cell r="B919">
            <v>424</v>
          </cell>
          <cell r="C919" t="str">
            <v xml:space="preserve"> 셋트앵커(1/2")</v>
          </cell>
          <cell r="D919" t="str">
            <v xml:space="preserve"> M12 L100</v>
          </cell>
          <cell r="E919" t="str">
            <v>개</v>
          </cell>
          <cell r="F919">
            <v>4</v>
          </cell>
          <cell r="G919">
            <v>830</v>
          </cell>
          <cell r="H919">
            <v>3320</v>
          </cell>
          <cell r="J919">
            <v>0</v>
          </cell>
          <cell r="K919">
            <v>0</v>
          </cell>
          <cell r="L919">
            <v>0</v>
          </cell>
          <cell r="M919">
            <v>830</v>
          </cell>
          <cell r="N919">
            <v>3320</v>
          </cell>
          <cell r="O919">
            <v>0</v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A930">
            <v>0</v>
          </cell>
          <cell r="B930" t="e">
            <v>#N/A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</row>
        <row r="931">
          <cell r="A931">
            <v>0</v>
          </cell>
          <cell r="B931" t="e">
            <v>#N/A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</row>
        <row r="932">
          <cell r="A932">
            <v>0</v>
          </cell>
          <cell r="B932" t="e">
            <v>#N/A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</row>
        <row r="933">
          <cell r="A933">
            <v>0</v>
          </cell>
          <cell r="B933">
            <v>59</v>
          </cell>
          <cell r="C933" t="str">
            <v>나) 노 무 비</v>
          </cell>
          <cell r="D933" t="str">
            <v>내 선 전 공</v>
          </cell>
          <cell r="E933" t="str">
            <v>인</v>
          </cell>
          <cell r="F933">
            <v>1.1100000000000001</v>
          </cell>
          <cell r="G933">
            <v>0</v>
          </cell>
          <cell r="H933">
            <v>0</v>
          </cell>
          <cell r="I933">
            <v>81127</v>
          </cell>
          <cell r="J933">
            <v>90050</v>
          </cell>
          <cell r="K933">
            <v>0</v>
          </cell>
          <cell r="L933">
            <v>0</v>
          </cell>
          <cell r="M933">
            <v>81127</v>
          </cell>
          <cell r="N933">
            <v>90050</v>
          </cell>
          <cell r="O933">
            <v>0</v>
          </cell>
        </row>
        <row r="934">
          <cell r="A934">
            <v>0</v>
          </cell>
          <cell r="B934" t="e">
            <v>#N/A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</row>
        <row r="935">
          <cell r="A935">
            <v>0</v>
          </cell>
          <cell r="B935" t="e">
            <v>#N/A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</row>
        <row r="936">
          <cell r="A936">
            <v>0</v>
          </cell>
          <cell r="B936" t="e">
            <v>#N/A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A937">
            <v>0</v>
          </cell>
          <cell r="B937">
            <v>59</v>
          </cell>
          <cell r="C937" t="str">
            <v>다) 공 구 손 료</v>
          </cell>
          <cell r="D937" t="str">
            <v>내 선 전 공</v>
          </cell>
          <cell r="E937" t="str">
            <v>인</v>
          </cell>
          <cell r="F937">
            <v>0.02</v>
          </cell>
          <cell r="G937">
            <v>0</v>
          </cell>
          <cell r="H937">
            <v>0</v>
          </cell>
          <cell r="J937">
            <v>0</v>
          </cell>
          <cell r="K937">
            <v>81127</v>
          </cell>
          <cell r="L937">
            <v>1622</v>
          </cell>
          <cell r="M937">
            <v>81127</v>
          </cell>
          <cell r="N937">
            <v>1622</v>
          </cell>
          <cell r="O937">
            <v>0</v>
          </cell>
        </row>
        <row r="938">
          <cell r="A938">
            <v>0</v>
          </cell>
          <cell r="B938" t="e">
            <v>#N/A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</row>
        <row r="939">
          <cell r="A939" t="str">
            <v>32S</v>
          </cell>
          <cell r="C939" t="str">
            <v>합     계</v>
          </cell>
          <cell r="H939">
            <v>247480</v>
          </cell>
          <cell r="J939">
            <v>90050</v>
          </cell>
          <cell r="L939">
            <v>1622</v>
          </cell>
          <cell r="N939">
            <v>339152</v>
          </cell>
        </row>
        <row r="940">
          <cell r="A940">
            <v>33</v>
          </cell>
          <cell r="B940" t="str">
            <v>33. 통신분전반 신설</v>
          </cell>
          <cell r="C940" t="str">
            <v>33. 통신분전반 신설</v>
          </cell>
          <cell r="D940" t="str">
            <v>터널용</v>
          </cell>
          <cell r="E940" t="str">
            <v>식</v>
          </cell>
          <cell r="F940">
            <v>1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9</v>
          </cell>
        </row>
        <row r="941">
          <cell r="A941">
            <v>0</v>
          </cell>
          <cell r="B941" t="e">
            <v>#N/A</v>
          </cell>
          <cell r="C941" t="str">
            <v>가) 재 료 비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2">
          <cell r="A942">
            <v>0</v>
          </cell>
          <cell r="B942" t="str">
            <v>PNL1</v>
          </cell>
          <cell r="C942" t="str">
            <v>통신분전반</v>
          </cell>
          <cell r="D942" t="str">
            <v>터널용</v>
          </cell>
          <cell r="E942" t="str">
            <v>면</v>
          </cell>
          <cell r="F942">
            <v>1</v>
          </cell>
          <cell r="G942">
            <v>854000</v>
          </cell>
          <cell r="H942">
            <v>854000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854000</v>
          </cell>
          <cell r="N942">
            <v>854000</v>
          </cell>
          <cell r="O942">
            <v>0</v>
          </cell>
        </row>
        <row r="943">
          <cell r="A943">
            <v>0</v>
          </cell>
          <cell r="B943">
            <v>424</v>
          </cell>
          <cell r="C943" t="str">
            <v xml:space="preserve"> 셋트앵커(1/2")</v>
          </cell>
          <cell r="D943" t="str">
            <v xml:space="preserve"> M12 L100</v>
          </cell>
          <cell r="E943" t="str">
            <v>개</v>
          </cell>
          <cell r="F943">
            <v>4</v>
          </cell>
          <cell r="G943">
            <v>830</v>
          </cell>
          <cell r="H943">
            <v>3320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830</v>
          </cell>
          <cell r="N943">
            <v>3320</v>
          </cell>
          <cell r="O943">
            <v>0</v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</row>
        <row r="951">
          <cell r="A951">
            <v>0</v>
          </cell>
          <cell r="B951" t="e">
            <v>#N/A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A952">
            <v>0</v>
          </cell>
          <cell r="B952">
            <v>59</v>
          </cell>
          <cell r="C952" t="str">
            <v>나) 노 무 비</v>
          </cell>
          <cell r="D952" t="str">
            <v>내 선 전 공</v>
          </cell>
          <cell r="E952" t="str">
            <v>인</v>
          </cell>
          <cell r="F952">
            <v>1.64</v>
          </cell>
          <cell r="G952">
            <v>0</v>
          </cell>
          <cell r="H952">
            <v>0</v>
          </cell>
          <cell r="I952">
            <v>81127</v>
          </cell>
          <cell r="J952">
            <v>133048</v>
          </cell>
          <cell r="K952">
            <v>0</v>
          </cell>
          <cell r="L952">
            <v>0</v>
          </cell>
          <cell r="M952">
            <v>81127</v>
          </cell>
          <cell r="N952">
            <v>133048</v>
          </cell>
          <cell r="O952">
            <v>0</v>
          </cell>
        </row>
        <row r="953">
          <cell r="A953">
            <v>0</v>
          </cell>
          <cell r="B953" t="e">
            <v>#N/A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</row>
        <row r="954">
          <cell r="A954">
            <v>0</v>
          </cell>
          <cell r="B954" t="e">
            <v>#N/A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A955">
            <v>0</v>
          </cell>
          <cell r="B955" t="e">
            <v>#N/A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</row>
        <row r="956">
          <cell r="A956">
            <v>0</v>
          </cell>
          <cell r="B956">
            <v>59</v>
          </cell>
          <cell r="C956" t="str">
            <v>다) 공 구 손 료</v>
          </cell>
          <cell r="D956" t="str">
            <v>내 선 전 공</v>
          </cell>
          <cell r="E956" t="str">
            <v>인</v>
          </cell>
          <cell r="F956">
            <v>0.04</v>
          </cell>
          <cell r="G956">
            <v>0</v>
          </cell>
          <cell r="H956">
            <v>0</v>
          </cell>
          <cell r="J956">
            <v>0</v>
          </cell>
          <cell r="K956">
            <v>81127</v>
          </cell>
          <cell r="L956">
            <v>3245</v>
          </cell>
          <cell r="M956">
            <v>81127</v>
          </cell>
          <cell r="N956">
            <v>3245</v>
          </cell>
          <cell r="O956">
            <v>0</v>
          </cell>
        </row>
        <row r="957">
          <cell r="A957">
            <v>0</v>
          </cell>
          <cell r="B957" t="e">
            <v>#N/A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A958">
            <v>0</v>
          </cell>
          <cell r="B958" t="e">
            <v>#N/A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</row>
        <row r="963">
          <cell r="A963" t="str">
            <v>33S</v>
          </cell>
          <cell r="C963" t="str">
            <v>합     계</v>
          </cell>
          <cell r="H963">
            <v>857320</v>
          </cell>
          <cell r="J963">
            <v>133048</v>
          </cell>
          <cell r="L963">
            <v>3245</v>
          </cell>
          <cell r="N963">
            <v>993613</v>
          </cell>
        </row>
        <row r="964">
          <cell r="A964">
            <v>34</v>
          </cell>
          <cell r="B964" t="str">
            <v>34. 교량접속함 신설</v>
          </cell>
          <cell r="C964" t="str">
            <v>34. 교량접속함 신설</v>
          </cell>
          <cell r="D964" t="str">
            <v>1300x400x150</v>
          </cell>
          <cell r="E964" t="str">
            <v>식</v>
          </cell>
          <cell r="F964">
            <v>1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20</v>
          </cell>
        </row>
        <row r="965">
          <cell r="A965">
            <v>0</v>
          </cell>
          <cell r="B965" t="e">
            <v>#N/A</v>
          </cell>
          <cell r="C965" t="str">
            <v>가) 재 료 비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</row>
        <row r="966">
          <cell r="A966">
            <v>0</v>
          </cell>
          <cell r="B966" t="str">
            <v>PB1</v>
          </cell>
          <cell r="C966" t="str">
            <v>교량접속함</v>
          </cell>
          <cell r="D966" t="str">
            <v>1300x400x150</v>
          </cell>
          <cell r="E966" t="str">
            <v>EA</v>
          </cell>
          <cell r="F966">
            <v>1</v>
          </cell>
          <cell r="G966">
            <v>39600</v>
          </cell>
          <cell r="H966">
            <v>39600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39600</v>
          </cell>
          <cell r="N966">
            <v>39600</v>
          </cell>
          <cell r="O966">
            <v>0</v>
          </cell>
        </row>
        <row r="967">
          <cell r="A967">
            <v>0</v>
          </cell>
          <cell r="B967">
            <v>424</v>
          </cell>
          <cell r="C967" t="str">
            <v xml:space="preserve"> 셋트앵커(1/2")</v>
          </cell>
          <cell r="D967" t="str">
            <v xml:space="preserve"> M12 L100</v>
          </cell>
          <cell r="E967" t="str">
            <v>개</v>
          </cell>
          <cell r="F967">
            <v>4</v>
          </cell>
          <cell r="G967">
            <v>830</v>
          </cell>
          <cell r="H967">
            <v>3320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830</v>
          </cell>
          <cell r="N967">
            <v>3320</v>
          </cell>
          <cell r="O967">
            <v>0</v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A972">
            <v>0</v>
          </cell>
          <cell r="B972" t="e">
            <v>#N/A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</row>
        <row r="976">
          <cell r="A976">
            <v>0</v>
          </cell>
          <cell r="B976" t="e">
            <v>#N/A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</row>
        <row r="977">
          <cell r="A977">
            <v>0</v>
          </cell>
          <cell r="B977">
            <v>59</v>
          </cell>
          <cell r="C977" t="str">
            <v>나) 노 무 비</v>
          </cell>
          <cell r="D977" t="str">
            <v>내 선 전 공</v>
          </cell>
          <cell r="E977" t="str">
            <v>인</v>
          </cell>
          <cell r="F977">
            <v>1.85</v>
          </cell>
          <cell r="G977">
            <v>0</v>
          </cell>
          <cell r="H977">
            <v>0</v>
          </cell>
          <cell r="I977">
            <v>81127</v>
          </cell>
          <cell r="J977">
            <v>150084</v>
          </cell>
          <cell r="K977">
            <v>0</v>
          </cell>
          <cell r="L977">
            <v>0</v>
          </cell>
          <cell r="M977">
            <v>81127</v>
          </cell>
          <cell r="N977">
            <v>150084</v>
          </cell>
          <cell r="O977">
            <v>0</v>
          </cell>
        </row>
        <row r="979">
          <cell r="A979">
            <v>0</v>
          </cell>
          <cell r="B979" t="e">
            <v>#N/A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</row>
        <row r="980">
          <cell r="A980">
            <v>0</v>
          </cell>
          <cell r="B980" t="e">
            <v>#N/A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</row>
        <row r="981">
          <cell r="A981">
            <v>0</v>
          </cell>
          <cell r="B981" t="e">
            <v>#N/A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</row>
        <row r="982">
          <cell r="A982">
            <v>0</v>
          </cell>
          <cell r="B982">
            <v>59</v>
          </cell>
          <cell r="C982" t="str">
            <v>다) 공 구 손 료</v>
          </cell>
          <cell r="D982" t="str">
            <v>내 선 전 공</v>
          </cell>
          <cell r="E982" t="str">
            <v>인</v>
          </cell>
          <cell r="F982">
            <v>0.04</v>
          </cell>
          <cell r="G982">
            <v>0</v>
          </cell>
          <cell r="H982">
            <v>0</v>
          </cell>
          <cell r="J982">
            <v>0</v>
          </cell>
          <cell r="K982">
            <v>81127</v>
          </cell>
          <cell r="L982">
            <v>3245</v>
          </cell>
          <cell r="M982">
            <v>81127</v>
          </cell>
          <cell r="N982">
            <v>3245</v>
          </cell>
          <cell r="O982">
            <v>0</v>
          </cell>
        </row>
        <row r="983">
          <cell r="A983">
            <v>0</v>
          </cell>
          <cell r="B983" t="e">
            <v>#N/A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</row>
        <row r="984">
          <cell r="A984">
            <v>0</v>
          </cell>
          <cell r="B984" t="e">
            <v>#N/A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</row>
        <row r="987">
          <cell r="A987" t="str">
            <v>34S</v>
          </cell>
          <cell r="C987" t="str">
            <v>합     계</v>
          </cell>
          <cell r="H987">
            <v>42920</v>
          </cell>
          <cell r="J987">
            <v>150084</v>
          </cell>
          <cell r="L987">
            <v>3245</v>
          </cell>
          <cell r="N987">
            <v>196249</v>
          </cell>
        </row>
        <row r="988">
          <cell r="A988">
            <v>35</v>
          </cell>
          <cell r="B988" t="str">
            <v xml:space="preserve">35. 케이블 등 철거 </v>
          </cell>
          <cell r="C988" t="str">
            <v xml:space="preserve">35. 케이블 등 철거 </v>
          </cell>
          <cell r="D988" t="str">
            <v>각  종 (일반구간)</v>
          </cell>
          <cell r="E988" t="str">
            <v>식</v>
          </cell>
          <cell r="F988">
            <v>1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</v>
          </cell>
        </row>
        <row r="989">
          <cell r="A989">
            <v>0</v>
          </cell>
          <cell r="B989" t="e">
            <v>#N/A</v>
          </cell>
          <cell r="C989" t="str">
            <v xml:space="preserve">가) 재 료 비 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A990">
            <v>0</v>
          </cell>
          <cell r="B990" t="str">
            <v>CA-D1</v>
          </cell>
          <cell r="C990" t="str">
            <v>고압케이블</v>
          </cell>
          <cell r="D990" t="str">
            <v xml:space="preserve"> 6.6kV CV 60㎟/1C</v>
          </cell>
          <cell r="E990" t="str">
            <v>m</v>
          </cell>
          <cell r="F990">
            <v>680.63</v>
          </cell>
          <cell r="H990" t="str">
            <v>철거자재</v>
          </cell>
        </row>
        <row r="991">
          <cell r="A991">
            <v>0</v>
          </cell>
          <cell r="B991">
            <v>0</v>
          </cell>
          <cell r="C991" t="str">
            <v>맨홀뚜껑</v>
          </cell>
          <cell r="D991">
            <v>0</v>
          </cell>
          <cell r="E991" t="str">
            <v>개</v>
          </cell>
          <cell r="F991">
            <v>2</v>
          </cell>
          <cell r="H991" t="str">
            <v>철거자재</v>
          </cell>
        </row>
        <row r="992">
          <cell r="A992">
            <v>0</v>
          </cell>
          <cell r="B992" t="e">
            <v>#N/A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5">
          <cell r="A995">
            <v>0</v>
          </cell>
          <cell r="B995" t="e">
            <v>#N/A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0</v>
          </cell>
          <cell r="B996" t="e">
            <v>#N/A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>
            <v>0</v>
          </cell>
          <cell r="B997" t="e">
            <v>#N/A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>
            <v>0</v>
          </cell>
          <cell r="B998" t="e">
            <v>#N/A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A999">
            <v>0</v>
          </cell>
          <cell r="B999">
            <v>61</v>
          </cell>
          <cell r="C999" t="str">
            <v>나) 노 무 비</v>
          </cell>
          <cell r="D999" t="str">
            <v>고압케이블전공</v>
          </cell>
          <cell r="E999" t="str">
            <v>인</v>
          </cell>
          <cell r="F999">
            <v>4.01</v>
          </cell>
          <cell r="G999">
            <v>0</v>
          </cell>
          <cell r="H999">
            <v>0</v>
          </cell>
          <cell r="I999">
            <v>115876</v>
          </cell>
          <cell r="J999">
            <v>464662</v>
          </cell>
          <cell r="K999">
            <v>0</v>
          </cell>
          <cell r="L999">
            <v>0</v>
          </cell>
          <cell r="M999">
            <v>115876</v>
          </cell>
          <cell r="N999">
            <v>464662</v>
          </cell>
          <cell r="O999">
            <v>0</v>
          </cell>
        </row>
        <row r="1000">
          <cell r="A1000">
            <v>0</v>
          </cell>
          <cell r="B1000">
            <v>74</v>
          </cell>
          <cell r="C1000">
            <v>0</v>
          </cell>
          <cell r="D1000" t="str">
            <v>보 통 인 부</v>
          </cell>
          <cell r="E1000" t="str">
            <v>인</v>
          </cell>
          <cell r="F1000">
            <v>4.01</v>
          </cell>
          <cell r="G1000">
            <v>0</v>
          </cell>
          <cell r="H1000">
            <v>0</v>
          </cell>
          <cell r="I1000">
            <v>52565</v>
          </cell>
          <cell r="J1000">
            <v>210785</v>
          </cell>
          <cell r="K1000">
            <v>0</v>
          </cell>
          <cell r="L1000">
            <v>0</v>
          </cell>
          <cell r="M1000">
            <v>52565</v>
          </cell>
          <cell r="N1000">
            <v>210785</v>
          </cell>
          <cell r="O1000">
            <v>0</v>
          </cell>
        </row>
        <row r="1001">
          <cell r="A1001">
            <v>0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</row>
        <row r="1002">
          <cell r="A1002">
            <v>0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</row>
        <row r="1005">
          <cell r="A1005">
            <v>0</v>
          </cell>
          <cell r="B1005">
            <v>61</v>
          </cell>
          <cell r="C1005" t="str">
            <v>다) 공 구 손 료</v>
          </cell>
          <cell r="D1005" t="str">
            <v>고압케이블전공</v>
          </cell>
          <cell r="E1005" t="str">
            <v>인</v>
          </cell>
          <cell r="F1005">
            <v>0.1</v>
          </cell>
          <cell r="G1005">
            <v>0</v>
          </cell>
          <cell r="H1005">
            <v>0</v>
          </cell>
          <cell r="J1005">
            <v>0</v>
          </cell>
          <cell r="K1005">
            <v>115876</v>
          </cell>
          <cell r="L1005">
            <v>11587</v>
          </cell>
          <cell r="M1005">
            <v>115876</v>
          </cell>
          <cell r="N1005">
            <v>11587</v>
          </cell>
          <cell r="O1005">
            <v>0</v>
          </cell>
        </row>
        <row r="1006">
          <cell r="A1006">
            <v>0</v>
          </cell>
          <cell r="B1006">
            <v>74</v>
          </cell>
          <cell r="C1006">
            <v>0</v>
          </cell>
          <cell r="D1006" t="str">
            <v>보 통 인 부</v>
          </cell>
          <cell r="E1006" t="str">
            <v>인</v>
          </cell>
          <cell r="F1006">
            <v>0.1</v>
          </cell>
          <cell r="G1006">
            <v>0</v>
          </cell>
          <cell r="H1006">
            <v>0</v>
          </cell>
          <cell r="J1006">
            <v>0</v>
          </cell>
          <cell r="K1006">
            <v>52565</v>
          </cell>
          <cell r="L1006">
            <v>5256</v>
          </cell>
          <cell r="M1006">
            <v>52565</v>
          </cell>
          <cell r="N1006">
            <v>5256</v>
          </cell>
          <cell r="O1006">
            <v>0</v>
          </cell>
        </row>
        <row r="1007">
          <cell r="A1007">
            <v>0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</row>
        <row r="1011">
          <cell r="A1011" t="str">
            <v>35S</v>
          </cell>
          <cell r="C1011" t="str">
            <v>합     계</v>
          </cell>
          <cell r="H1011">
            <v>0</v>
          </cell>
          <cell r="J1011">
            <v>675447</v>
          </cell>
          <cell r="L1011">
            <v>16843</v>
          </cell>
          <cell r="N1011">
            <v>692290</v>
          </cell>
        </row>
        <row r="1012">
          <cell r="A1012">
            <v>36</v>
          </cell>
          <cell r="B1012" t="str">
            <v>36. 케이블 등 철거</v>
          </cell>
          <cell r="C1012" t="str">
            <v>36. 케이블 등 철거</v>
          </cell>
          <cell r="D1012" t="str">
            <v>각  종 (터널)</v>
          </cell>
          <cell r="E1012" t="str">
            <v>식</v>
          </cell>
          <cell r="F1012">
            <v>1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1</v>
          </cell>
        </row>
        <row r="1013">
          <cell r="A1013">
            <v>0</v>
          </cell>
          <cell r="B1013" t="e">
            <v>#N/A</v>
          </cell>
          <cell r="C1013" t="str">
            <v xml:space="preserve">가) 재 료 비 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</row>
        <row r="1014">
          <cell r="A1014">
            <v>0</v>
          </cell>
          <cell r="B1014" t="str">
            <v>CA-D1</v>
          </cell>
          <cell r="C1014" t="str">
            <v>고압케이블</v>
          </cell>
          <cell r="D1014" t="str">
            <v xml:space="preserve"> 6.6kV CV 60㎟/1C</v>
          </cell>
          <cell r="E1014" t="str">
            <v>m</v>
          </cell>
          <cell r="F1014">
            <v>48366.45</v>
          </cell>
          <cell r="H1014" t="str">
            <v>철거자재</v>
          </cell>
        </row>
        <row r="1015">
          <cell r="A1015">
            <v>0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</row>
        <row r="1016">
          <cell r="A1016">
            <v>0</v>
          </cell>
          <cell r="B1016" t="e">
            <v>#N/A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</row>
        <row r="1017">
          <cell r="A1017">
            <v>0</v>
          </cell>
          <cell r="B1017" t="e">
            <v>#N/A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</row>
        <row r="1018">
          <cell r="A1018">
            <v>0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</row>
        <row r="1019">
          <cell r="A1019">
            <v>0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</row>
        <row r="1020">
          <cell r="A1020">
            <v>0</v>
          </cell>
          <cell r="B1020" t="e">
            <v>#N/A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</row>
        <row r="1021">
          <cell r="A1021">
            <v>0</v>
          </cell>
          <cell r="B1021" t="e">
            <v>#N/A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</row>
        <row r="1022">
          <cell r="A1022">
            <v>0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</row>
        <row r="1023">
          <cell r="A1023">
            <v>0</v>
          </cell>
          <cell r="B1023">
            <v>61</v>
          </cell>
          <cell r="C1023" t="str">
            <v>나) 노 무 비</v>
          </cell>
          <cell r="D1023" t="str">
            <v>고압케이블전공</v>
          </cell>
          <cell r="E1023" t="str">
            <v>인</v>
          </cell>
          <cell r="F1023">
            <v>282.13</v>
          </cell>
          <cell r="G1023">
            <v>0</v>
          </cell>
          <cell r="H1023">
            <v>0</v>
          </cell>
          <cell r="I1023">
            <v>115876</v>
          </cell>
          <cell r="J1023">
            <v>32692095</v>
          </cell>
          <cell r="K1023">
            <v>0</v>
          </cell>
          <cell r="L1023">
            <v>0</v>
          </cell>
          <cell r="M1023">
            <v>115876</v>
          </cell>
          <cell r="N1023">
            <v>32692095</v>
          </cell>
          <cell r="O1023">
            <v>0</v>
          </cell>
        </row>
        <row r="1024">
          <cell r="A1024">
            <v>0</v>
          </cell>
          <cell r="B1024">
            <v>74</v>
          </cell>
          <cell r="C1024">
            <v>0</v>
          </cell>
          <cell r="D1024" t="str">
            <v>보 통 인 부</v>
          </cell>
          <cell r="E1024" t="str">
            <v>인</v>
          </cell>
          <cell r="F1024">
            <v>282.13</v>
          </cell>
          <cell r="G1024">
            <v>0</v>
          </cell>
          <cell r="H1024">
            <v>0</v>
          </cell>
          <cell r="I1024">
            <v>52565</v>
          </cell>
          <cell r="J1024">
            <v>14830163</v>
          </cell>
          <cell r="K1024">
            <v>0</v>
          </cell>
          <cell r="L1024">
            <v>0</v>
          </cell>
          <cell r="M1024">
            <v>52565</v>
          </cell>
          <cell r="N1024">
            <v>14830163</v>
          </cell>
          <cell r="O1024">
            <v>0</v>
          </cell>
        </row>
        <row r="1025">
          <cell r="A1025">
            <v>0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</row>
        <row r="1026">
          <cell r="A1026">
            <v>0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</row>
        <row r="1027">
          <cell r="A1027">
            <v>0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</row>
        <row r="1028">
          <cell r="A1028">
            <v>0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</row>
        <row r="1029">
          <cell r="A1029">
            <v>0</v>
          </cell>
          <cell r="B1029">
            <v>61</v>
          </cell>
          <cell r="C1029" t="str">
            <v>다) 공 구 손 료</v>
          </cell>
          <cell r="D1029" t="str">
            <v>고압케이블전공</v>
          </cell>
          <cell r="E1029" t="str">
            <v>인</v>
          </cell>
          <cell r="F1029">
            <v>6.51</v>
          </cell>
          <cell r="G1029">
            <v>0</v>
          </cell>
          <cell r="H1029">
            <v>0</v>
          </cell>
          <cell r="J1029">
            <v>0</v>
          </cell>
          <cell r="K1029">
            <v>115876</v>
          </cell>
          <cell r="L1029">
            <v>754352</v>
          </cell>
          <cell r="M1029">
            <v>115876</v>
          </cell>
          <cell r="N1029">
            <v>754352</v>
          </cell>
          <cell r="O1029">
            <v>0</v>
          </cell>
        </row>
        <row r="1030">
          <cell r="A1030">
            <v>0</v>
          </cell>
          <cell r="B1030">
            <v>74</v>
          </cell>
          <cell r="C1030">
            <v>0</v>
          </cell>
          <cell r="D1030" t="str">
            <v>보 통 인 부</v>
          </cell>
          <cell r="E1030" t="str">
            <v>인</v>
          </cell>
          <cell r="F1030">
            <v>6.51</v>
          </cell>
          <cell r="G1030">
            <v>0</v>
          </cell>
          <cell r="H1030">
            <v>0</v>
          </cell>
          <cell r="J1030">
            <v>0</v>
          </cell>
          <cell r="K1030">
            <v>52565</v>
          </cell>
          <cell r="L1030">
            <v>342198</v>
          </cell>
          <cell r="M1030">
            <v>52565</v>
          </cell>
          <cell r="N1030">
            <v>342198</v>
          </cell>
          <cell r="O1030">
            <v>0</v>
          </cell>
        </row>
        <row r="1031">
          <cell r="A1031">
            <v>0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</row>
        <row r="1032">
          <cell r="A1032">
            <v>0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</row>
        <row r="1035">
          <cell r="A1035" t="str">
            <v>36S</v>
          </cell>
          <cell r="C1035" t="str">
            <v>합     계</v>
          </cell>
          <cell r="H1035">
            <v>0</v>
          </cell>
          <cell r="J1035">
            <v>47522258</v>
          </cell>
          <cell r="L1035">
            <v>1096550</v>
          </cell>
          <cell r="N1035">
            <v>48618808</v>
          </cell>
        </row>
        <row r="1036">
          <cell r="A1036">
            <v>37</v>
          </cell>
          <cell r="B1036" t="str">
            <v>37. 케이블 등 철거</v>
          </cell>
          <cell r="C1036" t="str">
            <v>37. 케이블 등 철거</v>
          </cell>
          <cell r="D1036" t="str">
            <v>각  종 (가공)</v>
          </cell>
          <cell r="E1036" t="str">
            <v>식</v>
          </cell>
          <cell r="F1036">
            <v>1</v>
          </cell>
          <cell r="G1036">
            <v>0</v>
          </cell>
          <cell r="H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</v>
          </cell>
        </row>
        <row r="1037">
          <cell r="A1037">
            <v>0</v>
          </cell>
          <cell r="B1037" t="e">
            <v>#N/A</v>
          </cell>
          <cell r="C1037" t="str">
            <v xml:space="preserve">가) 재 료 비 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</row>
        <row r="1038">
          <cell r="A1038">
            <v>0</v>
          </cell>
          <cell r="B1038">
            <v>701</v>
          </cell>
          <cell r="C1038" t="str">
            <v xml:space="preserve"> 강심알루미늄전선</v>
          </cell>
          <cell r="D1038" t="str">
            <v xml:space="preserve"> H.ACSR OC 95㎟X1C(가공전선)</v>
          </cell>
          <cell r="E1038" t="str">
            <v>m</v>
          </cell>
          <cell r="F1038">
            <v>20439.73</v>
          </cell>
          <cell r="G1038">
            <v>0</v>
          </cell>
          <cell r="H1038" t="str">
            <v>철거자재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O1038">
            <v>0</v>
          </cell>
        </row>
        <row r="1039">
          <cell r="A1039">
            <v>0</v>
          </cell>
          <cell r="B1039">
            <v>0</v>
          </cell>
          <cell r="C1039" t="str">
            <v xml:space="preserve"> 강심알루미늄전선</v>
          </cell>
          <cell r="D1039" t="str">
            <v xml:space="preserve"> H.ACSR 95㎟ (가공지선)</v>
          </cell>
          <cell r="E1039" t="str">
            <v>m</v>
          </cell>
          <cell r="F1039">
            <v>6813.24</v>
          </cell>
          <cell r="G1039">
            <v>0</v>
          </cell>
          <cell r="H1039" t="str">
            <v>철거자재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O1039">
            <v>0</v>
          </cell>
        </row>
        <row r="1040">
          <cell r="A1040">
            <v>0</v>
          </cell>
          <cell r="B1040">
            <v>704</v>
          </cell>
          <cell r="C1040" t="str">
            <v xml:space="preserve"> 콘크리트전주</v>
          </cell>
          <cell r="D1040" t="str">
            <v xml:space="preserve"> 경하중 10m</v>
          </cell>
          <cell r="E1040" t="str">
            <v>본</v>
          </cell>
          <cell r="F1040">
            <v>132</v>
          </cell>
          <cell r="G1040">
            <v>0</v>
          </cell>
          <cell r="H1040" t="str">
            <v>철거자재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O1040">
            <v>0</v>
          </cell>
        </row>
        <row r="1041">
          <cell r="A1041">
            <v>0</v>
          </cell>
          <cell r="B1041">
            <v>710</v>
          </cell>
          <cell r="C1041" t="str">
            <v xml:space="preserve"> 철    주</v>
          </cell>
          <cell r="D1041" t="str">
            <v xml:space="preserve"> 9m</v>
          </cell>
          <cell r="E1041" t="str">
            <v>본</v>
          </cell>
          <cell r="F1041">
            <v>14</v>
          </cell>
          <cell r="G1041">
            <v>0</v>
          </cell>
          <cell r="H1041" t="str">
            <v>철거자재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O1041">
            <v>0</v>
          </cell>
        </row>
        <row r="1042">
          <cell r="A1042">
            <v>0</v>
          </cell>
          <cell r="B1042">
            <v>0</v>
          </cell>
          <cell r="C1042" t="str">
            <v xml:space="preserve"> 라인포스트</v>
          </cell>
          <cell r="D1042" t="str">
            <v xml:space="preserve"> 23KV</v>
          </cell>
          <cell r="E1042" t="str">
            <v>개</v>
          </cell>
          <cell r="F1042">
            <v>296.94</v>
          </cell>
          <cell r="G1042">
            <v>0</v>
          </cell>
          <cell r="H1042" t="str">
            <v>철거자재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O1042">
            <v>0</v>
          </cell>
        </row>
        <row r="1043">
          <cell r="A1043">
            <v>0</v>
          </cell>
          <cell r="B1043">
            <v>0</v>
          </cell>
          <cell r="C1043" t="str">
            <v xml:space="preserve"> 현수애자</v>
          </cell>
          <cell r="D1043" t="str">
            <v xml:space="preserve"> 180㎜</v>
          </cell>
          <cell r="E1043" t="str">
            <v>개</v>
          </cell>
          <cell r="F1043">
            <v>531.9</v>
          </cell>
          <cell r="G1043">
            <v>0</v>
          </cell>
          <cell r="H1043" t="str">
            <v>철거자재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O1043">
            <v>0</v>
          </cell>
        </row>
        <row r="1044">
          <cell r="A1044">
            <v>0</v>
          </cell>
          <cell r="B1044">
            <v>717</v>
          </cell>
          <cell r="C1044" t="str">
            <v xml:space="preserve"> 완    철</v>
          </cell>
          <cell r="D1044" t="str">
            <v xml:space="preserve"> 75x75x9tx1800</v>
          </cell>
          <cell r="E1044" t="str">
            <v>개</v>
          </cell>
          <cell r="F1044">
            <v>14.1</v>
          </cell>
          <cell r="G1044">
            <v>0</v>
          </cell>
          <cell r="H1044" t="str">
            <v>철거자재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O1044">
            <v>0</v>
          </cell>
        </row>
        <row r="1045">
          <cell r="A1045">
            <v>0</v>
          </cell>
          <cell r="B1045">
            <v>719</v>
          </cell>
          <cell r="C1045" t="str">
            <v xml:space="preserve"> 완    철</v>
          </cell>
          <cell r="D1045" t="str">
            <v xml:space="preserve"> 75x75x9tx2400</v>
          </cell>
          <cell r="E1045" t="str">
            <v>개</v>
          </cell>
          <cell r="F1045">
            <v>183.3</v>
          </cell>
          <cell r="G1045">
            <v>0</v>
          </cell>
          <cell r="H1045" t="str">
            <v>철거자재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O1045">
            <v>0</v>
          </cell>
        </row>
        <row r="1046">
          <cell r="A1046">
            <v>0</v>
          </cell>
          <cell r="B1046" t="str">
            <v>JS1</v>
          </cell>
          <cell r="C1046" t="str">
            <v>지    선 (7/2.6mm)</v>
          </cell>
          <cell r="D1046" t="str">
            <v>1방 보통지선</v>
          </cell>
          <cell r="E1046" t="str">
            <v>본</v>
          </cell>
          <cell r="F1046">
            <v>30</v>
          </cell>
          <cell r="G1046">
            <v>0</v>
          </cell>
          <cell r="H1046" t="str">
            <v>철거자재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O1046">
            <v>0</v>
          </cell>
        </row>
        <row r="1047">
          <cell r="A1047">
            <v>0</v>
          </cell>
          <cell r="B1047" t="str">
            <v>JS2</v>
          </cell>
          <cell r="C1047" t="str">
            <v>지    선 (7/2.6mm)</v>
          </cell>
          <cell r="D1047" t="str">
            <v>2방 보통지선</v>
          </cell>
          <cell r="E1047" t="str">
            <v>본</v>
          </cell>
          <cell r="F1047">
            <v>8</v>
          </cell>
          <cell r="G1047">
            <v>0</v>
          </cell>
          <cell r="H1047" t="str">
            <v>철거자재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O1047">
            <v>0</v>
          </cell>
        </row>
        <row r="1048">
          <cell r="A1048">
            <v>0</v>
          </cell>
          <cell r="B1048" t="str">
            <v>JS3</v>
          </cell>
          <cell r="C1048" t="str">
            <v>지    선 (7/2.6mm)</v>
          </cell>
          <cell r="D1048" t="str">
            <v>3방 보통지선</v>
          </cell>
          <cell r="E1048" t="str">
            <v>본</v>
          </cell>
          <cell r="F1048">
            <v>3</v>
          </cell>
          <cell r="G1048">
            <v>0</v>
          </cell>
          <cell r="H1048" t="str">
            <v>철거자재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O1048">
            <v>0</v>
          </cell>
        </row>
        <row r="1049">
          <cell r="A1049">
            <v>0</v>
          </cell>
          <cell r="B1049" t="str">
            <v>JS4</v>
          </cell>
          <cell r="C1049" t="str">
            <v>지    선 (7/2.6mm)</v>
          </cell>
          <cell r="D1049" t="str">
            <v>4방 보통지선</v>
          </cell>
          <cell r="E1049" t="str">
            <v>본</v>
          </cell>
          <cell r="F1049">
            <v>8</v>
          </cell>
          <cell r="G1049">
            <v>0</v>
          </cell>
          <cell r="H1049" t="str">
            <v>철거자재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O1049">
            <v>0</v>
          </cell>
        </row>
        <row r="1050">
          <cell r="A1050">
            <v>0</v>
          </cell>
          <cell r="B1050">
            <v>734</v>
          </cell>
          <cell r="C1050" t="str">
            <v xml:space="preserve"> 기중개폐기</v>
          </cell>
          <cell r="D1050" t="str">
            <v xml:space="preserve"> AS 7.2KV 200A</v>
          </cell>
          <cell r="E1050" t="str">
            <v>대</v>
          </cell>
          <cell r="F1050">
            <v>11</v>
          </cell>
          <cell r="G1050">
            <v>0</v>
          </cell>
          <cell r="H1050" t="str">
            <v>철거자재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O1050">
            <v>0</v>
          </cell>
        </row>
        <row r="1051">
          <cell r="A1051">
            <v>0</v>
          </cell>
          <cell r="B1051">
            <v>731</v>
          </cell>
          <cell r="C1051" t="str">
            <v xml:space="preserve"> 피 뢰 기</v>
          </cell>
          <cell r="D1051" t="str">
            <v xml:space="preserve"> LA 7.5kVA 2.5KA(W/DISC)</v>
          </cell>
          <cell r="E1051" t="str">
            <v>개</v>
          </cell>
          <cell r="F1051">
            <v>22</v>
          </cell>
          <cell r="G1051">
            <v>0</v>
          </cell>
          <cell r="H1051" t="str">
            <v>철거자재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O1051">
            <v>0</v>
          </cell>
        </row>
        <row r="1052">
          <cell r="A1052">
            <v>0</v>
          </cell>
          <cell r="B1052">
            <v>900</v>
          </cell>
          <cell r="C1052" t="str">
            <v xml:space="preserve"> 가공지선 지지대</v>
          </cell>
          <cell r="D1052" t="str">
            <v xml:space="preserve"> 직 선 형</v>
          </cell>
          <cell r="E1052" t="str">
            <v>본</v>
          </cell>
          <cell r="F1052">
            <v>128</v>
          </cell>
          <cell r="G1052">
            <v>0</v>
          </cell>
          <cell r="H1052" t="str">
            <v>철거자재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O1052">
            <v>0</v>
          </cell>
        </row>
        <row r="1053">
          <cell r="A1053">
            <v>0</v>
          </cell>
          <cell r="B1053">
            <v>716</v>
          </cell>
          <cell r="C1053" t="str">
            <v xml:space="preserve"> 가공지선 지지대</v>
          </cell>
          <cell r="D1053" t="str">
            <v xml:space="preserve"> 내 장 형</v>
          </cell>
          <cell r="E1053" t="str">
            <v>본</v>
          </cell>
          <cell r="F1053">
            <v>18</v>
          </cell>
          <cell r="G1053">
            <v>0</v>
          </cell>
          <cell r="H1053" t="str">
            <v>철거자재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O1053">
            <v>0</v>
          </cell>
        </row>
        <row r="1054">
          <cell r="A1054">
            <v>0</v>
          </cell>
          <cell r="B1054" t="str">
            <v>HAB1</v>
          </cell>
          <cell r="C1054" t="str">
            <v>행거밴드</v>
          </cell>
          <cell r="D1054">
            <v>0</v>
          </cell>
          <cell r="E1054" t="str">
            <v>개</v>
          </cell>
          <cell r="F1054">
            <v>137.24</v>
          </cell>
          <cell r="G1054">
            <v>0</v>
          </cell>
          <cell r="H1054" t="str">
            <v>철거자재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O1054">
            <v>0</v>
          </cell>
        </row>
        <row r="1055">
          <cell r="A1055">
            <v>0</v>
          </cell>
          <cell r="B1055">
            <v>702</v>
          </cell>
          <cell r="C1055" t="str">
            <v xml:space="preserve"> 고압가교PE케이블</v>
          </cell>
          <cell r="D1055" t="str">
            <v xml:space="preserve"> H.CV 6.9kV 60㎟x1C</v>
          </cell>
          <cell r="E1055" t="str">
            <v>m</v>
          </cell>
          <cell r="F1055">
            <v>10448.879999999999</v>
          </cell>
          <cell r="G1055">
            <v>0</v>
          </cell>
          <cell r="H1055" t="str">
            <v>철거자재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O1055">
            <v>0</v>
          </cell>
        </row>
        <row r="1056">
          <cell r="A1056">
            <v>0</v>
          </cell>
          <cell r="B1056" t="str">
            <v>ELP100-D</v>
          </cell>
          <cell r="C1056" t="str">
            <v>ELP전선관</v>
          </cell>
          <cell r="D1056" t="str">
            <v>ELP Φ100</v>
          </cell>
          <cell r="E1056" t="str">
            <v>m</v>
          </cell>
          <cell r="F1056">
            <v>293.76</v>
          </cell>
          <cell r="G1056">
            <v>0</v>
          </cell>
          <cell r="H1056" t="str">
            <v>철거자재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O1056">
            <v>0</v>
          </cell>
        </row>
        <row r="1057">
          <cell r="A1057">
            <v>0</v>
          </cell>
          <cell r="B1057">
            <v>901</v>
          </cell>
          <cell r="C1057" t="str">
            <v xml:space="preserve"> 접속장비(직선처리재)</v>
          </cell>
          <cell r="D1057" t="str">
            <v>6.9kV 60㎟X1C</v>
          </cell>
          <cell r="E1057" t="str">
            <v>개</v>
          </cell>
          <cell r="F1057">
            <v>21</v>
          </cell>
          <cell r="G1057">
            <v>0</v>
          </cell>
          <cell r="H1057" t="str">
            <v>철거자재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O1057">
            <v>0</v>
          </cell>
        </row>
        <row r="1058">
          <cell r="A1058">
            <v>0</v>
          </cell>
          <cell r="B1058">
            <v>746</v>
          </cell>
          <cell r="C1058" t="str">
            <v xml:space="preserve"> 접속장비(단말처리재)</v>
          </cell>
          <cell r="D1058" t="str">
            <v>23kV 60㎟x1C 3상분</v>
          </cell>
          <cell r="E1058" t="str">
            <v>조</v>
          </cell>
          <cell r="F1058">
            <v>5</v>
          </cell>
          <cell r="G1058">
            <v>0</v>
          </cell>
          <cell r="H1058" t="str">
            <v>철거자재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O1058">
            <v>0</v>
          </cell>
        </row>
        <row r="1059">
          <cell r="A1059">
            <v>0</v>
          </cell>
          <cell r="B1059" t="str">
            <v>CAB3</v>
          </cell>
          <cell r="C1059" t="str">
            <v>케이블헤드지지대</v>
          </cell>
          <cell r="D1059" t="str">
            <v>상,하부용</v>
          </cell>
          <cell r="E1059" t="str">
            <v>개</v>
          </cell>
          <cell r="F1059">
            <v>5</v>
          </cell>
          <cell r="G1059">
            <v>0</v>
          </cell>
          <cell r="H1059" t="str">
            <v>철거자재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O1059">
            <v>0</v>
          </cell>
        </row>
        <row r="1060">
          <cell r="A1060">
            <v>0</v>
          </cell>
          <cell r="B1060" t="str">
            <v>CAD-4</v>
          </cell>
          <cell r="C1060" t="str">
            <v>케이블크리트</v>
          </cell>
          <cell r="D1060" t="str">
            <v>300㎟</v>
          </cell>
          <cell r="E1060" t="str">
            <v>m</v>
          </cell>
          <cell r="F1060">
            <v>1</v>
          </cell>
          <cell r="G1060">
            <v>0</v>
          </cell>
          <cell r="H1060" t="str">
            <v>철거자재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O1060">
            <v>0</v>
          </cell>
        </row>
        <row r="1061">
          <cell r="A1061">
            <v>0</v>
          </cell>
          <cell r="B1061" t="str">
            <v>CAD-5</v>
          </cell>
          <cell r="C1061" t="str">
            <v>전주밴드</v>
          </cell>
          <cell r="D1061" t="str">
            <v>스텐조절식</v>
          </cell>
          <cell r="E1061" t="str">
            <v>개</v>
          </cell>
          <cell r="F1061">
            <v>15.04</v>
          </cell>
          <cell r="G1061">
            <v>0</v>
          </cell>
          <cell r="H1061" t="str">
            <v>철거자재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O1061">
            <v>0</v>
          </cell>
        </row>
        <row r="1062">
          <cell r="A1062">
            <v>0</v>
          </cell>
          <cell r="B1062" t="str">
            <v>6CV70</v>
          </cell>
          <cell r="C1062" t="str">
            <v xml:space="preserve"> 전력케이블</v>
          </cell>
          <cell r="D1062" t="str">
            <v xml:space="preserve"> 6/10kV CV 70㎟/1C</v>
          </cell>
          <cell r="E1062" t="str">
            <v>m</v>
          </cell>
          <cell r="F1062">
            <v>7889.85</v>
          </cell>
          <cell r="G1062">
            <v>0</v>
          </cell>
          <cell r="H1062" t="str">
            <v>철거자재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O1062">
            <v>0</v>
          </cell>
        </row>
        <row r="1063">
          <cell r="A1063">
            <v>0</v>
          </cell>
          <cell r="B1063" t="str">
            <v>D-JJ</v>
          </cell>
          <cell r="C1063" t="str">
            <v>임시접속함</v>
          </cell>
          <cell r="D1063" t="str">
            <v>900x250x150</v>
          </cell>
          <cell r="E1063" t="str">
            <v>개</v>
          </cell>
          <cell r="F1063">
            <v>12</v>
          </cell>
          <cell r="G1063">
            <v>0</v>
          </cell>
          <cell r="H1063" t="str">
            <v>철거자재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O1063">
            <v>0</v>
          </cell>
        </row>
        <row r="1064">
          <cell r="A1064">
            <v>0</v>
          </cell>
          <cell r="B1064">
            <v>1089</v>
          </cell>
          <cell r="C1064" t="str">
            <v>맨홀뚜껑</v>
          </cell>
          <cell r="D1064">
            <v>0</v>
          </cell>
          <cell r="E1064" t="str">
            <v>개</v>
          </cell>
          <cell r="F1064">
            <v>2</v>
          </cell>
          <cell r="G1064">
            <v>0</v>
          </cell>
          <cell r="H1064" t="str">
            <v>철거자재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O1064">
            <v>0</v>
          </cell>
        </row>
        <row r="1065">
          <cell r="A1065">
            <v>0</v>
          </cell>
          <cell r="B1065" t="str">
            <v>D-FGV95</v>
          </cell>
          <cell r="C1065" t="str">
            <v xml:space="preserve"> 접지용전선</v>
          </cell>
          <cell r="D1065" t="str">
            <v xml:space="preserve"> 0.6/1kV F-GV 95㎟</v>
          </cell>
          <cell r="E1065" t="str">
            <v>m</v>
          </cell>
          <cell r="F1065">
            <v>39</v>
          </cell>
          <cell r="G1065">
            <v>0</v>
          </cell>
          <cell r="H1065" t="str">
            <v>철거자재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O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</row>
        <row r="1067">
          <cell r="A1067">
            <v>0</v>
          </cell>
          <cell r="B1067">
            <v>61</v>
          </cell>
          <cell r="C1067" t="str">
            <v>나) 노 무 비</v>
          </cell>
          <cell r="D1067" t="str">
            <v>고압케이블전공</v>
          </cell>
          <cell r="E1067" t="str">
            <v>인</v>
          </cell>
          <cell r="F1067">
            <v>122.8</v>
          </cell>
          <cell r="G1067">
            <v>0</v>
          </cell>
          <cell r="H1067">
            <v>0</v>
          </cell>
          <cell r="I1067">
            <v>115876</v>
          </cell>
          <cell r="J1067">
            <v>14229572</v>
          </cell>
          <cell r="K1067">
            <v>0</v>
          </cell>
          <cell r="L1067">
            <v>0</v>
          </cell>
          <cell r="M1067">
            <v>115876</v>
          </cell>
          <cell r="N1067">
            <v>14229572</v>
          </cell>
          <cell r="O1067">
            <v>0</v>
          </cell>
        </row>
        <row r="1068">
          <cell r="A1068">
            <v>0</v>
          </cell>
          <cell r="B1068">
            <v>54</v>
          </cell>
          <cell r="C1068">
            <v>0</v>
          </cell>
          <cell r="D1068" t="str">
            <v>송 전 전 공</v>
          </cell>
          <cell r="E1068" t="str">
            <v>인</v>
          </cell>
          <cell r="F1068">
            <v>32.75</v>
          </cell>
          <cell r="G1068">
            <v>0</v>
          </cell>
          <cell r="H1068">
            <v>0</v>
          </cell>
          <cell r="I1068">
            <v>257779</v>
          </cell>
          <cell r="J1068">
            <v>8442262</v>
          </cell>
          <cell r="K1068">
            <v>0</v>
          </cell>
          <cell r="L1068">
            <v>0</v>
          </cell>
          <cell r="M1068">
            <v>257779</v>
          </cell>
          <cell r="N1068">
            <v>8442262</v>
          </cell>
          <cell r="O1068">
            <v>0</v>
          </cell>
        </row>
        <row r="1069">
          <cell r="A1069">
            <v>0</v>
          </cell>
          <cell r="B1069">
            <v>56</v>
          </cell>
          <cell r="C1069">
            <v>0</v>
          </cell>
          <cell r="D1069" t="str">
            <v>배 전 전 공</v>
          </cell>
          <cell r="E1069" t="str">
            <v>인</v>
          </cell>
          <cell r="F1069">
            <v>459.66</v>
          </cell>
          <cell r="G1069">
            <v>0</v>
          </cell>
          <cell r="H1069">
            <v>0</v>
          </cell>
          <cell r="I1069">
            <v>173271</v>
          </cell>
          <cell r="J1069">
            <v>79645747</v>
          </cell>
          <cell r="K1069">
            <v>0</v>
          </cell>
          <cell r="L1069">
            <v>0</v>
          </cell>
          <cell r="M1069">
            <v>173271</v>
          </cell>
          <cell r="N1069">
            <v>79645747</v>
          </cell>
          <cell r="O1069">
            <v>0</v>
          </cell>
        </row>
        <row r="1070">
          <cell r="A1070">
            <v>0</v>
          </cell>
          <cell r="B1070">
            <v>59</v>
          </cell>
          <cell r="C1070">
            <v>0</v>
          </cell>
          <cell r="D1070" t="str">
            <v>내 선 전 공</v>
          </cell>
          <cell r="E1070" t="str">
            <v>인</v>
          </cell>
          <cell r="F1070">
            <v>4.55</v>
          </cell>
          <cell r="G1070">
            <v>0</v>
          </cell>
          <cell r="H1070">
            <v>0</v>
          </cell>
          <cell r="I1070">
            <v>81127</v>
          </cell>
          <cell r="J1070">
            <v>369127</v>
          </cell>
          <cell r="K1070">
            <v>0</v>
          </cell>
          <cell r="L1070">
            <v>0</v>
          </cell>
          <cell r="M1070">
            <v>81127</v>
          </cell>
          <cell r="N1070">
            <v>369127</v>
          </cell>
          <cell r="O1070">
            <v>0</v>
          </cell>
        </row>
        <row r="1071">
          <cell r="A1071">
            <v>0</v>
          </cell>
          <cell r="B1071">
            <v>73</v>
          </cell>
          <cell r="C1071">
            <v>0</v>
          </cell>
          <cell r="D1071" t="str">
            <v>특 별 인 부</v>
          </cell>
          <cell r="E1071" t="str">
            <v>인</v>
          </cell>
          <cell r="F1071">
            <v>33.29</v>
          </cell>
          <cell r="G1071">
            <v>0</v>
          </cell>
          <cell r="H1071">
            <v>0</v>
          </cell>
          <cell r="I1071">
            <v>66586</v>
          </cell>
          <cell r="J1071">
            <v>2216647</v>
          </cell>
          <cell r="K1071">
            <v>0</v>
          </cell>
          <cell r="L1071">
            <v>0</v>
          </cell>
          <cell r="M1071">
            <v>66586</v>
          </cell>
          <cell r="N1071">
            <v>2216647</v>
          </cell>
          <cell r="O1071">
            <v>0</v>
          </cell>
        </row>
        <row r="1072">
          <cell r="A1072">
            <v>0</v>
          </cell>
          <cell r="B1072">
            <v>74</v>
          </cell>
          <cell r="C1072">
            <v>0</v>
          </cell>
          <cell r="D1072" t="str">
            <v>보 통 인 부</v>
          </cell>
          <cell r="E1072" t="str">
            <v>인</v>
          </cell>
          <cell r="F1072">
            <v>466.91</v>
          </cell>
          <cell r="G1072">
            <v>0</v>
          </cell>
          <cell r="H1072">
            <v>0</v>
          </cell>
          <cell r="I1072">
            <v>52565</v>
          </cell>
          <cell r="J1072">
            <v>24543124</v>
          </cell>
          <cell r="K1072">
            <v>0</v>
          </cell>
          <cell r="L1072">
            <v>0</v>
          </cell>
          <cell r="M1072">
            <v>52565</v>
          </cell>
          <cell r="N1072">
            <v>24543124</v>
          </cell>
          <cell r="O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</row>
        <row r="1074">
          <cell r="A1074">
            <v>0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</row>
        <row r="1075">
          <cell r="A1075">
            <v>0</v>
          </cell>
          <cell r="B1075">
            <v>61</v>
          </cell>
          <cell r="C1075" t="str">
            <v>다) 공 구 손 료</v>
          </cell>
          <cell r="D1075" t="str">
            <v>고압케이블전공</v>
          </cell>
          <cell r="E1075" t="str">
            <v>인</v>
          </cell>
          <cell r="F1075">
            <v>3.2</v>
          </cell>
          <cell r="G1075">
            <v>0</v>
          </cell>
          <cell r="H1075">
            <v>0</v>
          </cell>
          <cell r="J1075">
            <v>0</v>
          </cell>
          <cell r="K1075">
            <v>115876</v>
          </cell>
          <cell r="L1075">
            <v>370803</v>
          </cell>
          <cell r="M1075">
            <v>115876</v>
          </cell>
          <cell r="N1075">
            <v>370803</v>
          </cell>
          <cell r="O1075">
            <v>0</v>
          </cell>
        </row>
        <row r="1076">
          <cell r="A1076">
            <v>0</v>
          </cell>
          <cell r="B1076">
            <v>54</v>
          </cell>
          <cell r="C1076">
            <v>0</v>
          </cell>
          <cell r="D1076" t="str">
            <v>송 전 전 공</v>
          </cell>
          <cell r="E1076" t="str">
            <v>인</v>
          </cell>
          <cell r="F1076">
            <v>0.85</v>
          </cell>
          <cell r="G1076">
            <v>0</v>
          </cell>
          <cell r="H1076">
            <v>0</v>
          </cell>
          <cell r="J1076">
            <v>0</v>
          </cell>
          <cell r="K1076">
            <v>257779</v>
          </cell>
          <cell r="L1076">
            <v>219112</v>
          </cell>
          <cell r="M1076">
            <v>257779</v>
          </cell>
          <cell r="N1076">
            <v>219112</v>
          </cell>
          <cell r="O1076">
            <v>0</v>
          </cell>
        </row>
        <row r="1077">
          <cell r="A1077">
            <v>0</v>
          </cell>
          <cell r="B1077">
            <v>56</v>
          </cell>
          <cell r="C1077">
            <v>0</v>
          </cell>
          <cell r="D1077" t="str">
            <v>배 전 전 공</v>
          </cell>
          <cell r="E1077" t="str">
            <v>인</v>
          </cell>
          <cell r="F1077">
            <v>11.99</v>
          </cell>
          <cell r="G1077">
            <v>0</v>
          </cell>
          <cell r="H1077">
            <v>0</v>
          </cell>
          <cell r="J1077">
            <v>0</v>
          </cell>
          <cell r="K1077">
            <v>173271</v>
          </cell>
          <cell r="L1077">
            <v>2077519</v>
          </cell>
          <cell r="M1077">
            <v>173271</v>
          </cell>
          <cell r="N1077">
            <v>2077519</v>
          </cell>
          <cell r="O1077">
            <v>0</v>
          </cell>
        </row>
        <row r="1078">
          <cell r="A1078">
            <v>0</v>
          </cell>
          <cell r="B1078">
            <v>59</v>
          </cell>
          <cell r="C1078">
            <v>0</v>
          </cell>
          <cell r="D1078" t="str">
            <v>내 선 전 공</v>
          </cell>
          <cell r="E1078" t="str">
            <v>인</v>
          </cell>
          <cell r="F1078">
            <v>0.11</v>
          </cell>
          <cell r="G1078">
            <v>0</v>
          </cell>
          <cell r="H1078">
            <v>0</v>
          </cell>
          <cell r="J1078">
            <v>0</v>
          </cell>
          <cell r="K1078">
            <v>81127</v>
          </cell>
          <cell r="L1078">
            <v>8923</v>
          </cell>
          <cell r="M1078">
            <v>81127</v>
          </cell>
          <cell r="N1078">
            <v>8923</v>
          </cell>
          <cell r="O1078">
            <v>0</v>
          </cell>
        </row>
        <row r="1079">
          <cell r="A1079">
            <v>0</v>
          </cell>
          <cell r="B1079">
            <v>73</v>
          </cell>
          <cell r="C1079">
            <v>0</v>
          </cell>
          <cell r="D1079" t="str">
            <v>특 별 인 부</v>
          </cell>
          <cell r="E1079" t="str">
            <v>인</v>
          </cell>
          <cell r="F1079">
            <v>0.86</v>
          </cell>
          <cell r="G1079">
            <v>0</v>
          </cell>
          <cell r="H1079">
            <v>0</v>
          </cell>
          <cell r="J1079">
            <v>0</v>
          </cell>
          <cell r="K1079">
            <v>66586</v>
          </cell>
          <cell r="L1079">
            <v>57263</v>
          </cell>
          <cell r="M1079">
            <v>66586</v>
          </cell>
          <cell r="N1079">
            <v>57263</v>
          </cell>
          <cell r="O1079">
            <v>0</v>
          </cell>
        </row>
        <row r="1080">
          <cell r="A1080">
            <v>0</v>
          </cell>
          <cell r="B1080">
            <v>74</v>
          </cell>
          <cell r="C1080">
            <v>0</v>
          </cell>
          <cell r="D1080" t="str">
            <v>보 통 인 부</v>
          </cell>
          <cell r="E1080" t="str">
            <v>인</v>
          </cell>
          <cell r="F1080">
            <v>12.18</v>
          </cell>
          <cell r="G1080">
            <v>0</v>
          </cell>
          <cell r="H1080">
            <v>0</v>
          </cell>
          <cell r="J1080">
            <v>0</v>
          </cell>
          <cell r="K1080">
            <v>52565</v>
          </cell>
          <cell r="L1080">
            <v>640241</v>
          </cell>
          <cell r="M1080">
            <v>52565</v>
          </cell>
          <cell r="N1080">
            <v>640241</v>
          </cell>
          <cell r="O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</row>
        <row r="1082">
          <cell r="A1082">
            <v>0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</row>
        <row r="1083">
          <cell r="A1083" t="str">
            <v>37S</v>
          </cell>
          <cell r="C1083" t="str">
            <v>합     계</v>
          </cell>
          <cell r="H1083">
            <v>0</v>
          </cell>
          <cell r="J1083">
            <v>129446479</v>
          </cell>
          <cell r="L1083">
            <v>3373861</v>
          </cell>
          <cell r="N1083">
            <v>132820340</v>
          </cell>
        </row>
        <row r="1084">
          <cell r="A1084">
            <v>38</v>
          </cell>
          <cell r="B1084" t="str">
            <v>38. 역간구분개폐기반 철거</v>
          </cell>
          <cell r="C1084" t="str">
            <v>38. 역간구분개폐기반 철거</v>
          </cell>
          <cell r="D1084" t="str">
            <v xml:space="preserve"> AS 7.2KV 200A</v>
          </cell>
          <cell r="E1084" t="str">
            <v>면</v>
          </cell>
          <cell r="F1084">
            <v>1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5</v>
          </cell>
        </row>
        <row r="1085">
          <cell r="A1085">
            <v>0</v>
          </cell>
          <cell r="B1085" t="e">
            <v>#N/A</v>
          </cell>
          <cell r="C1085" t="str">
            <v xml:space="preserve">가) 재 료 비 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</row>
        <row r="1086">
          <cell r="A1086">
            <v>0</v>
          </cell>
          <cell r="B1086">
            <v>747</v>
          </cell>
          <cell r="C1086" t="str">
            <v xml:space="preserve"> 구분개폐기반</v>
          </cell>
          <cell r="D1086" t="str">
            <v xml:space="preserve"> AS 7.2KV 200A</v>
          </cell>
          <cell r="E1086" t="str">
            <v>면</v>
          </cell>
          <cell r="F1086">
            <v>1</v>
          </cell>
          <cell r="G1086">
            <v>0</v>
          </cell>
          <cell r="H1086" t="str">
            <v>철거자재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O1086">
            <v>0</v>
          </cell>
        </row>
        <row r="1087">
          <cell r="A1087">
            <v>0</v>
          </cell>
          <cell r="B1087" t="e">
            <v>#N/A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</row>
        <row r="1088">
          <cell r="A1088">
            <v>0</v>
          </cell>
          <cell r="B1088" t="e">
            <v>#N/A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</row>
        <row r="1089">
          <cell r="A1089">
            <v>0</v>
          </cell>
          <cell r="B1089" t="e">
            <v>#N/A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</row>
        <row r="1090">
          <cell r="A1090">
            <v>0</v>
          </cell>
          <cell r="B1090" t="e">
            <v>#N/A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</row>
        <row r="1091">
          <cell r="A1091">
            <v>0</v>
          </cell>
          <cell r="B1091" t="e">
            <v>#N/A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</row>
        <row r="1092">
          <cell r="A1092">
            <v>0</v>
          </cell>
          <cell r="B1092" t="e">
            <v>#N/A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</row>
        <row r="1093">
          <cell r="A1093">
            <v>0</v>
          </cell>
          <cell r="B1093" t="e">
            <v>#N/A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</row>
        <row r="1094">
          <cell r="A1094">
            <v>0</v>
          </cell>
          <cell r="B1094">
            <v>58</v>
          </cell>
          <cell r="C1094" t="str">
            <v>나) 노 무 비</v>
          </cell>
          <cell r="D1094" t="str">
            <v>플랜트전공</v>
          </cell>
          <cell r="E1094" t="str">
            <v>인</v>
          </cell>
          <cell r="F1094">
            <v>1.2</v>
          </cell>
          <cell r="G1094">
            <v>0</v>
          </cell>
          <cell r="H1094">
            <v>0</v>
          </cell>
          <cell r="I1094">
            <v>82619</v>
          </cell>
          <cell r="J1094">
            <v>99142</v>
          </cell>
          <cell r="K1094">
            <v>0</v>
          </cell>
          <cell r="L1094">
            <v>0</v>
          </cell>
          <cell r="M1094">
            <v>82619</v>
          </cell>
          <cell r="N1094">
            <v>99142</v>
          </cell>
          <cell r="O1094">
            <v>0</v>
          </cell>
        </row>
        <row r="1095">
          <cell r="A1095">
            <v>0</v>
          </cell>
          <cell r="B1095">
            <v>13</v>
          </cell>
          <cell r="C1095">
            <v>0</v>
          </cell>
          <cell r="D1095" t="str">
            <v>비  계  공</v>
          </cell>
          <cell r="E1095" t="str">
            <v>인</v>
          </cell>
          <cell r="F1095">
            <v>0.82</v>
          </cell>
          <cell r="G1095">
            <v>0</v>
          </cell>
          <cell r="H1095">
            <v>0</v>
          </cell>
          <cell r="I1095">
            <v>95541</v>
          </cell>
          <cell r="J1095">
            <v>78343</v>
          </cell>
          <cell r="K1095">
            <v>0</v>
          </cell>
          <cell r="L1095">
            <v>0</v>
          </cell>
          <cell r="M1095">
            <v>95541</v>
          </cell>
          <cell r="N1095">
            <v>78343</v>
          </cell>
          <cell r="O1095">
            <v>0</v>
          </cell>
        </row>
        <row r="1096">
          <cell r="A1096">
            <v>0</v>
          </cell>
          <cell r="B1096">
            <v>74</v>
          </cell>
          <cell r="C1096">
            <v>0</v>
          </cell>
          <cell r="D1096" t="str">
            <v>보 통 인 부</v>
          </cell>
          <cell r="E1096" t="str">
            <v>인</v>
          </cell>
          <cell r="F1096">
            <v>0.82</v>
          </cell>
          <cell r="G1096">
            <v>0</v>
          </cell>
          <cell r="H1096">
            <v>0</v>
          </cell>
          <cell r="I1096">
            <v>52565</v>
          </cell>
          <cell r="J1096">
            <v>43103</v>
          </cell>
          <cell r="K1096">
            <v>0</v>
          </cell>
          <cell r="L1096">
            <v>0</v>
          </cell>
          <cell r="M1096">
            <v>52565</v>
          </cell>
          <cell r="N1096">
            <v>43103</v>
          </cell>
          <cell r="O1096">
            <v>0</v>
          </cell>
        </row>
        <row r="1097">
          <cell r="A1097">
            <v>0</v>
          </cell>
          <cell r="B1097" t="e">
            <v>#N/A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</row>
        <row r="1098">
          <cell r="A1098">
            <v>0</v>
          </cell>
          <cell r="B1098" t="e">
            <v>#N/A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A1099">
            <v>0</v>
          </cell>
          <cell r="B1099">
            <v>58</v>
          </cell>
          <cell r="C1099" t="str">
            <v>다) 공 구 손 료</v>
          </cell>
          <cell r="D1099" t="str">
            <v>플랜트전공</v>
          </cell>
          <cell r="E1099" t="str">
            <v>인</v>
          </cell>
          <cell r="F1099">
            <v>0.03</v>
          </cell>
          <cell r="G1099">
            <v>0</v>
          </cell>
          <cell r="H1099">
            <v>0</v>
          </cell>
          <cell r="J1099">
            <v>0</v>
          </cell>
          <cell r="K1099">
            <v>82619</v>
          </cell>
          <cell r="L1099">
            <v>2478</v>
          </cell>
          <cell r="M1099">
            <v>82619</v>
          </cell>
          <cell r="N1099">
            <v>2478</v>
          </cell>
          <cell r="O1099">
            <v>0</v>
          </cell>
        </row>
        <row r="1100">
          <cell r="A1100">
            <v>0</v>
          </cell>
          <cell r="B1100">
            <v>13</v>
          </cell>
          <cell r="C1100">
            <v>0</v>
          </cell>
          <cell r="D1100" t="str">
            <v>비  계  공</v>
          </cell>
          <cell r="E1100" t="str">
            <v>인</v>
          </cell>
          <cell r="F1100">
            <v>0.02</v>
          </cell>
          <cell r="G1100">
            <v>0</v>
          </cell>
          <cell r="H1100">
            <v>0</v>
          </cell>
          <cell r="J1100">
            <v>0</v>
          </cell>
          <cell r="K1100">
            <v>95541</v>
          </cell>
          <cell r="L1100">
            <v>1910</v>
          </cell>
          <cell r="M1100">
            <v>95541</v>
          </cell>
          <cell r="N1100">
            <v>1910</v>
          </cell>
          <cell r="O1100">
            <v>0</v>
          </cell>
        </row>
        <row r="1101">
          <cell r="A1101">
            <v>0</v>
          </cell>
          <cell r="B1101">
            <v>74</v>
          </cell>
          <cell r="C1101">
            <v>0</v>
          </cell>
          <cell r="D1101" t="str">
            <v>보 통 인 부</v>
          </cell>
          <cell r="E1101" t="str">
            <v>인</v>
          </cell>
          <cell r="F1101">
            <v>0.02</v>
          </cell>
          <cell r="G1101">
            <v>0</v>
          </cell>
          <cell r="H1101">
            <v>0</v>
          </cell>
          <cell r="J1101">
            <v>0</v>
          </cell>
          <cell r="K1101">
            <v>52565</v>
          </cell>
          <cell r="L1101">
            <v>1051</v>
          </cell>
          <cell r="M1101">
            <v>52565</v>
          </cell>
          <cell r="N1101">
            <v>1051</v>
          </cell>
          <cell r="O1101">
            <v>0</v>
          </cell>
        </row>
        <row r="1102">
          <cell r="A1102">
            <v>0</v>
          </cell>
          <cell r="B1102" t="e">
            <v>#N/A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</row>
        <row r="1103">
          <cell r="A1103">
            <v>0</v>
          </cell>
          <cell r="B1103" t="e">
            <v>#N/A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</row>
        <row r="1104">
          <cell r="A1104">
            <v>0</v>
          </cell>
          <cell r="B1104" t="e">
            <v>#N/A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</row>
        <row r="1105">
          <cell r="A1105">
            <v>0</v>
          </cell>
          <cell r="B1105" t="e">
            <v>#N/A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</row>
        <row r="1107">
          <cell r="A1107" t="str">
            <v>38S</v>
          </cell>
          <cell r="C1107" t="str">
            <v>합     계</v>
          </cell>
          <cell r="H1107">
            <v>0</v>
          </cell>
          <cell r="J1107">
            <v>220588</v>
          </cell>
          <cell r="L1107">
            <v>5439</v>
          </cell>
          <cell r="N1107">
            <v>226027</v>
          </cell>
        </row>
        <row r="1108">
          <cell r="A1108">
            <v>39</v>
          </cell>
          <cell r="B1108" t="str">
            <v>39. 변압기반(터널용) 철거</v>
          </cell>
          <cell r="C1108" t="str">
            <v>39. 변압기반(터널용) 철거</v>
          </cell>
          <cell r="D1108" t="str">
            <v xml:space="preserve"> 6.6KV 3Φ10KVA</v>
          </cell>
          <cell r="E1108" t="str">
            <v>대</v>
          </cell>
          <cell r="F1108">
            <v>1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15</v>
          </cell>
        </row>
        <row r="1109">
          <cell r="A1109">
            <v>0</v>
          </cell>
          <cell r="B1109" t="e">
            <v>#N/A</v>
          </cell>
          <cell r="C1109" t="str">
            <v xml:space="preserve">가) 재 료 비 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</row>
        <row r="1110">
          <cell r="A1110">
            <v>0</v>
          </cell>
          <cell r="B1110">
            <v>902</v>
          </cell>
          <cell r="C1110" t="str">
            <v xml:space="preserve"> 변 압 기 반 (터널용-입출구)</v>
          </cell>
          <cell r="D1110" t="str">
            <v xml:space="preserve"> 6.6KV 3Φ10KVA</v>
          </cell>
          <cell r="E1110" t="str">
            <v>대</v>
          </cell>
          <cell r="F1110">
            <v>1</v>
          </cell>
          <cell r="G1110">
            <v>0</v>
          </cell>
          <cell r="H1110" t="str">
            <v>철거자재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O1110">
            <v>0</v>
          </cell>
        </row>
        <row r="1111">
          <cell r="A1111">
            <v>0</v>
          </cell>
          <cell r="B1111" t="e">
            <v>#N/A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</row>
        <row r="1112">
          <cell r="A1112">
            <v>0</v>
          </cell>
          <cell r="B1112" t="e">
            <v>#N/A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A1113">
            <v>0</v>
          </cell>
          <cell r="B1113" t="e">
            <v>#N/A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</row>
        <row r="1114">
          <cell r="A1114">
            <v>0</v>
          </cell>
          <cell r="B1114" t="e">
            <v>#N/A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</row>
        <row r="1115">
          <cell r="A1115">
            <v>0</v>
          </cell>
          <cell r="B1115" t="e">
            <v>#N/A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</row>
        <row r="1116">
          <cell r="A1116">
            <v>0</v>
          </cell>
          <cell r="B1116">
            <v>58</v>
          </cell>
          <cell r="C1116" t="str">
            <v>나) 노 무 비</v>
          </cell>
          <cell r="D1116" t="str">
            <v>플랜트전공</v>
          </cell>
          <cell r="E1116" t="str">
            <v>인</v>
          </cell>
          <cell r="F1116">
            <v>2.5099999999999998</v>
          </cell>
          <cell r="G1116">
            <v>0</v>
          </cell>
          <cell r="H1116">
            <v>0</v>
          </cell>
          <cell r="I1116">
            <v>82619</v>
          </cell>
          <cell r="J1116">
            <v>207373</v>
          </cell>
          <cell r="K1116">
            <v>0</v>
          </cell>
          <cell r="L1116">
            <v>0</v>
          </cell>
          <cell r="M1116">
            <v>82619</v>
          </cell>
          <cell r="N1116">
            <v>207373</v>
          </cell>
          <cell r="O1116">
            <v>0</v>
          </cell>
        </row>
        <row r="1117">
          <cell r="A1117">
            <v>0</v>
          </cell>
          <cell r="B1117">
            <v>13</v>
          </cell>
          <cell r="C1117">
            <v>0</v>
          </cell>
          <cell r="D1117" t="str">
            <v>비  계  공</v>
          </cell>
          <cell r="E1117" t="str">
            <v>인</v>
          </cell>
          <cell r="F1117">
            <v>1.65</v>
          </cell>
          <cell r="G1117">
            <v>0</v>
          </cell>
          <cell r="H1117">
            <v>0</v>
          </cell>
          <cell r="I1117">
            <v>95541</v>
          </cell>
          <cell r="J1117">
            <v>157642</v>
          </cell>
          <cell r="K1117">
            <v>0</v>
          </cell>
          <cell r="L1117">
            <v>0</v>
          </cell>
          <cell r="M1117">
            <v>95541</v>
          </cell>
          <cell r="N1117">
            <v>157642</v>
          </cell>
          <cell r="O1117">
            <v>0</v>
          </cell>
        </row>
        <row r="1118">
          <cell r="A1118">
            <v>0</v>
          </cell>
          <cell r="B1118">
            <v>74</v>
          </cell>
          <cell r="C1118">
            <v>0</v>
          </cell>
          <cell r="D1118" t="str">
            <v>보 통 인 부</v>
          </cell>
          <cell r="E1118" t="str">
            <v>인</v>
          </cell>
          <cell r="F1118">
            <v>1.65</v>
          </cell>
          <cell r="G1118">
            <v>0</v>
          </cell>
          <cell r="H1118">
            <v>0</v>
          </cell>
          <cell r="I1118">
            <v>52565</v>
          </cell>
          <cell r="J1118">
            <v>86732</v>
          </cell>
          <cell r="K1118">
            <v>0</v>
          </cell>
          <cell r="L1118">
            <v>0</v>
          </cell>
          <cell r="M1118">
            <v>52565</v>
          </cell>
          <cell r="N1118">
            <v>86732</v>
          </cell>
          <cell r="O1118">
            <v>0</v>
          </cell>
        </row>
        <row r="1119">
          <cell r="A1119">
            <v>0</v>
          </cell>
          <cell r="B1119" t="e">
            <v>#N/A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</row>
        <row r="1120">
          <cell r="A1120">
            <v>0</v>
          </cell>
          <cell r="B1120" t="e">
            <v>#N/A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</row>
        <row r="1121">
          <cell r="A1121">
            <v>0</v>
          </cell>
          <cell r="B1121">
            <v>58</v>
          </cell>
          <cell r="C1121" t="str">
            <v>다) 공 구 손 료</v>
          </cell>
          <cell r="D1121" t="str">
            <v>플랜트전공</v>
          </cell>
          <cell r="E1121" t="str">
            <v>인</v>
          </cell>
          <cell r="F1121">
            <v>0.06</v>
          </cell>
          <cell r="G1121">
            <v>0</v>
          </cell>
          <cell r="H1121">
            <v>0</v>
          </cell>
          <cell r="J1121">
            <v>0</v>
          </cell>
          <cell r="K1121">
            <v>82619</v>
          </cell>
          <cell r="L1121">
            <v>4957</v>
          </cell>
          <cell r="M1121">
            <v>82619</v>
          </cell>
          <cell r="N1121">
            <v>4957</v>
          </cell>
          <cell r="O1121">
            <v>0</v>
          </cell>
        </row>
        <row r="1122">
          <cell r="A1122">
            <v>0</v>
          </cell>
          <cell r="B1122">
            <v>13</v>
          </cell>
          <cell r="C1122">
            <v>0</v>
          </cell>
          <cell r="D1122" t="str">
            <v>비  계  공</v>
          </cell>
          <cell r="E1122" t="str">
            <v>인</v>
          </cell>
          <cell r="F1122">
            <v>0.04</v>
          </cell>
          <cell r="G1122">
            <v>0</v>
          </cell>
          <cell r="H1122">
            <v>0</v>
          </cell>
          <cell r="J1122">
            <v>0</v>
          </cell>
          <cell r="K1122">
            <v>95541</v>
          </cell>
          <cell r="L1122">
            <v>3821</v>
          </cell>
          <cell r="M1122">
            <v>95541</v>
          </cell>
          <cell r="N1122">
            <v>3821</v>
          </cell>
          <cell r="O1122">
            <v>0</v>
          </cell>
        </row>
        <row r="1123">
          <cell r="A1123">
            <v>0</v>
          </cell>
          <cell r="B1123">
            <v>74</v>
          </cell>
          <cell r="C1123">
            <v>0</v>
          </cell>
          <cell r="D1123" t="str">
            <v>보 통 인 부</v>
          </cell>
          <cell r="E1123" t="str">
            <v>인</v>
          </cell>
          <cell r="F1123">
            <v>0.04</v>
          </cell>
          <cell r="G1123">
            <v>0</v>
          </cell>
          <cell r="H1123">
            <v>0</v>
          </cell>
          <cell r="J1123">
            <v>0</v>
          </cell>
          <cell r="K1123">
            <v>52565</v>
          </cell>
          <cell r="L1123">
            <v>2102</v>
          </cell>
          <cell r="M1123">
            <v>52565</v>
          </cell>
          <cell r="N1123">
            <v>2102</v>
          </cell>
          <cell r="O1123">
            <v>0</v>
          </cell>
        </row>
        <row r="1124">
          <cell r="A1124">
            <v>0</v>
          </cell>
          <cell r="B1124" t="e">
            <v>#N/A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</row>
        <row r="1125">
          <cell r="A1125">
            <v>0</v>
          </cell>
          <cell r="B1125" t="e">
            <v>#N/A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</row>
        <row r="1126">
          <cell r="A1126">
            <v>0</v>
          </cell>
          <cell r="B1126" t="e">
            <v>#N/A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</row>
        <row r="1127">
          <cell r="A1127">
            <v>0</v>
          </cell>
          <cell r="B1127" t="e">
            <v>#N/A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31">
          <cell r="A1131" t="str">
            <v>39S</v>
          </cell>
          <cell r="C1131" t="str">
            <v>합     계</v>
          </cell>
          <cell r="H1131">
            <v>0</v>
          </cell>
          <cell r="J1131">
            <v>451747</v>
          </cell>
          <cell r="L1131">
            <v>10880</v>
          </cell>
          <cell r="N1131">
            <v>462627</v>
          </cell>
        </row>
        <row r="1132">
          <cell r="A1132">
            <v>40</v>
          </cell>
          <cell r="B1132" t="str">
            <v>40. 변압기반(터널용) 철거</v>
          </cell>
          <cell r="C1132" t="str">
            <v>40. 변압기반(터널용) 철거</v>
          </cell>
          <cell r="D1132" t="str">
            <v xml:space="preserve"> 6.6KV 3Φ20KVA</v>
          </cell>
          <cell r="E1132" t="str">
            <v>대</v>
          </cell>
          <cell r="F1132">
            <v>1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8</v>
          </cell>
        </row>
        <row r="1133">
          <cell r="A1133">
            <v>0</v>
          </cell>
          <cell r="B1133" t="e">
            <v>#N/A</v>
          </cell>
          <cell r="C1133" t="str">
            <v xml:space="preserve">가) 재 료 비 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</row>
        <row r="1134">
          <cell r="A1134">
            <v>0</v>
          </cell>
          <cell r="B1134" t="str">
            <v>902-1</v>
          </cell>
          <cell r="C1134" t="str">
            <v xml:space="preserve"> 변 압 기 반 (터널용-입출구)</v>
          </cell>
          <cell r="D1134" t="str">
            <v xml:space="preserve"> 6.6KV 3Φ20KVA</v>
          </cell>
          <cell r="E1134" t="str">
            <v>대</v>
          </cell>
          <cell r="F1134">
            <v>1</v>
          </cell>
          <cell r="G1134">
            <v>0</v>
          </cell>
          <cell r="H1134" t="str">
            <v>철거자재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O1134">
            <v>0</v>
          </cell>
        </row>
        <row r="1135">
          <cell r="A1135">
            <v>0</v>
          </cell>
          <cell r="B1135" t="e">
            <v>#N/A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</row>
        <row r="1136">
          <cell r="A1136">
            <v>0</v>
          </cell>
          <cell r="B1136" t="e">
            <v>#N/A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</row>
        <row r="1137">
          <cell r="A1137">
            <v>0</v>
          </cell>
          <cell r="B1137" t="e">
            <v>#N/A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</row>
        <row r="1138">
          <cell r="A1138">
            <v>0</v>
          </cell>
          <cell r="B1138" t="e">
            <v>#N/A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</row>
        <row r="1139">
          <cell r="A1139">
            <v>0</v>
          </cell>
          <cell r="B1139" t="e">
            <v>#N/A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</row>
        <row r="1140">
          <cell r="A1140">
            <v>0</v>
          </cell>
          <cell r="B1140" t="e">
            <v>#N/A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</row>
        <row r="1141">
          <cell r="A1141">
            <v>0</v>
          </cell>
          <cell r="B1141" t="e">
            <v>#N/A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</row>
        <row r="1142">
          <cell r="A1142">
            <v>0</v>
          </cell>
          <cell r="B1142" t="e">
            <v>#N/A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</row>
        <row r="1143">
          <cell r="A1143">
            <v>0</v>
          </cell>
          <cell r="B1143">
            <v>58</v>
          </cell>
          <cell r="C1143" t="str">
            <v>나) 노 무 비</v>
          </cell>
          <cell r="D1143" t="str">
            <v>플랜트전공</v>
          </cell>
          <cell r="E1143" t="str">
            <v>인</v>
          </cell>
          <cell r="F1143">
            <v>2.5099999999999998</v>
          </cell>
          <cell r="G1143">
            <v>0</v>
          </cell>
          <cell r="H1143">
            <v>0</v>
          </cell>
          <cell r="I1143">
            <v>82619</v>
          </cell>
          <cell r="J1143">
            <v>207373</v>
          </cell>
          <cell r="K1143">
            <v>0</v>
          </cell>
          <cell r="L1143">
            <v>0</v>
          </cell>
          <cell r="M1143">
            <v>82619</v>
          </cell>
          <cell r="N1143">
            <v>207373</v>
          </cell>
          <cell r="O1143">
            <v>0</v>
          </cell>
        </row>
        <row r="1144">
          <cell r="A1144">
            <v>0</v>
          </cell>
          <cell r="B1144">
            <v>13</v>
          </cell>
          <cell r="C1144">
            <v>0</v>
          </cell>
          <cell r="D1144" t="str">
            <v>비  계  공</v>
          </cell>
          <cell r="E1144" t="str">
            <v>인</v>
          </cell>
          <cell r="F1144">
            <v>1.65</v>
          </cell>
          <cell r="G1144">
            <v>0</v>
          </cell>
          <cell r="H1144">
            <v>0</v>
          </cell>
          <cell r="I1144">
            <v>95541</v>
          </cell>
          <cell r="J1144">
            <v>157642</v>
          </cell>
          <cell r="K1144">
            <v>0</v>
          </cell>
          <cell r="L1144">
            <v>0</v>
          </cell>
          <cell r="M1144">
            <v>95541</v>
          </cell>
          <cell r="N1144">
            <v>157642</v>
          </cell>
          <cell r="O1144">
            <v>0</v>
          </cell>
        </row>
        <row r="1145">
          <cell r="A1145">
            <v>0</v>
          </cell>
          <cell r="B1145">
            <v>74</v>
          </cell>
          <cell r="C1145">
            <v>0</v>
          </cell>
          <cell r="D1145" t="str">
            <v>보 통 인 부</v>
          </cell>
          <cell r="E1145" t="str">
            <v>인</v>
          </cell>
          <cell r="F1145">
            <v>1.65</v>
          </cell>
          <cell r="G1145">
            <v>0</v>
          </cell>
          <cell r="H1145">
            <v>0</v>
          </cell>
          <cell r="I1145">
            <v>52565</v>
          </cell>
          <cell r="J1145">
            <v>86732</v>
          </cell>
          <cell r="K1145">
            <v>0</v>
          </cell>
          <cell r="L1145">
            <v>0</v>
          </cell>
          <cell r="M1145">
            <v>52565</v>
          </cell>
          <cell r="N1145">
            <v>86732</v>
          </cell>
          <cell r="O1145">
            <v>0</v>
          </cell>
        </row>
        <row r="1146">
          <cell r="A1146">
            <v>0</v>
          </cell>
          <cell r="B1146" t="e">
            <v>#N/A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</row>
        <row r="1147">
          <cell r="A1147">
            <v>0</v>
          </cell>
          <cell r="B1147" t="e">
            <v>#N/A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</row>
        <row r="1148">
          <cell r="A1148">
            <v>0</v>
          </cell>
          <cell r="B1148">
            <v>58</v>
          </cell>
          <cell r="C1148" t="str">
            <v>다) 공 구 손 료</v>
          </cell>
          <cell r="D1148" t="str">
            <v>플랜트전공</v>
          </cell>
          <cell r="E1148" t="str">
            <v>인</v>
          </cell>
          <cell r="F1148">
            <v>0.06</v>
          </cell>
          <cell r="G1148">
            <v>0</v>
          </cell>
          <cell r="H1148">
            <v>0</v>
          </cell>
          <cell r="J1148">
            <v>0</v>
          </cell>
          <cell r="K1148">
            <v>82619</v>
          </cell>
          <cell r="L1148">
            <v>4957</v>
          </cell>
          <cell r="M1148">
            <v>82619</v>
          </cell>
          <cell r="N1148">
            <v>4957</v>
          </cell>
          <cell r="O1148">
            <v>0</v>
          </cell>
        </row>
        <row r="1149">
          <cell r="A1149">
            <v>0</v>
          </cell>
          <cell r="B1149">
            <v>13</v>
          </cell>
          <cell r="C1149">
            <v>0</v>
          </cell>
          <cell r="D1149" t="str">
            <v>비  계  공</v>
          </cell>
          <cell r="E1149" t="str">
            <v>인</v>
          </cell>
          <cell r="F1149">
            <v>0.04</v>
          </cell>
          <cell r="G1149">
            <v>0</v>
          </cell>
          <cell r="H1149">
            <v>0</v>
          </cell>
          <cell r="J1149">
            <v>0</v>
          </cell>
          <cell r="K1149">
            <v>95541</v>
          </cell>
          <cell r="L1149">
            <v>3821</v>
          </cell>
          <cell r="M1149">
            <v>95541</v>
          </cell>
          <cell r="N1149">
            <v>3821</v>
          </cell>
          <cell r="O1149">
            <v>0</v>
          </cell>
        </row>
        <row r="1150">
          <cell r="A1150">
            <v>0</v>
          </cell>
          <cell r="B1150">
            <v>74</v>
          </cell>
          <cell r="C1150">
            <v>0</v>
          </cell>
          <cell r="D1150" t="str">
            <v>보 통 인 부</v>
          </cell>
          <cell r="E1150" t="str">
            <v>인</v>
          </cell>
          <cell r="F1150">
            <v>0.04</v>
          </cell>
          <cell r="G1150">
            <v>0</v>
          </cell>
          <cell r="H1150">
            <v>0</v>
          </cell>
          <cell r="J1150">
            <v>0</v>
          </cell>
          <cell r="K1150">
            <v>52565</v>
          </cell>
          <cell r="L1150">
            <v>2102</v>
          </cell>
          <cell r="M1150">
            <v>52565</v>
          </cell>
          <cell r="N1150">
            <v>2102</v>
          </cell>
          <cell r="O1150">
            <v>0</v>
          </cell>
        </row>
        <row r="1151">
          <cell r="A1151">
            <v>0</v>
          </cell>
          <cell r="B1151" t="e">
            <v>#N/A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A1152">
            <v>0</v>
          </cell>
          <cell r="B1152" t="e">
            <v>#N/A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A1153">
            <v>0</v>
          </cell>
          <cell r="B1153" t="e">
            <v>#N/A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A1154">
            <v>0</v>
          </cell>
          <cell r="B1154" t="e">
            <v>#N/A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A1155" t="str">
            <v>40S</v>
          </cell>
          <cell r="C1155" t="str">
            <v>합     계</v>
          </cell>
          <cell r="H1155">
            <v>0</v>
          </cell>
          <cell r="J1155">
            <v>451747</v>
          </cell>
          <cell r="L1155">
            <v>10880</v>
          </cell>
          <cell r="N1155">
            <v>462627</v>
          </cell>
        </row>
        <row r="1156">
          <cell r="A1156">
            <v>41</v>
          </cell>
          <cell r="B1156" t="str">
            <v>41. 변압기반(터널용) 철거</v>
          </cell>
          <cell r="C1156" t="str">
            <v>41. 변압기반(터널용) 철거</v>
          </cell>
          <cell r="D1156" t="str">
            <v xml:space="preserve"> 6.6KV 3Φ20KVA</v>
          </cell>
          <cell r="E1156" t="str">
            <v>대</v>
          </cell>
          <cell r="F1156">
            <v>1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7</v>
          </cell>
        </row>
        <row r="1157">
          <cell r="A1157">
            <v>0</v>
          </cell>
          <cell r="B1157" t="e">
            <v>#N/A</v>
          </cell>
          <cell r="C1157" t="str">
            <v xml:space="preserve">가) 재 료 비 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</row>
        <row r="1158">
          <cell r="A1158">
            <v>0</v>
          </cell>
          <cell r="B1158">
            <v>799</v>
          </cell>
          <cell r="C1158" t="str">
            <v xml:space="preserve"> 변 압 기 반 (터널내부)</v>
          </cell>
          <cell r="D1158" t="str">
            <v xml:space="preserve"> 6.6KV 3Φ20KVA</v>
          </cell>
          <cell r="E1158" t="str">
            <v>대</v>
          </cell>
          <cell r="F1158">
            <v>1</v>
          </cell>
          <cell r="G1158">
            <v>0</v>
          </cell>
          <cell r="H1158" t="str">
            <v>철거자재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O1158">
            <v>0</v>
          </cell>
        </row>
        <row r="1159">
          <cell r="A1159">
            <v>0</v>
          </cell>
          <cell r="B1159" t="e">
            <v>#N/A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</row>
        <row r="1160">
          <cell r="A1160">
            <v>0</v>
          </cell>
          <cell r="B1160" t="e">
            <v>#N/A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</row>
        <row r="1161">
          <cell r="A1161">
            <v>0</v>
          </cell>
          <cell r="B1161" t="e">
            <v>#N/A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</row>
        <row r="1162">
          <cell r="A1162">
            <v>0</v>
          </cell>
          <cell r="B1162" t="e">
            <v>#N/A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</row>
        <row r="1163">
          <cell r="A1163">
            <v>0</v>
          </cell>
          <cell r="B1163" t="e">
            <v>#N/A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</row>
        <row r="1164">
          <cell r="A1164">
            <v>0</v>
          </cell>
          <cell r="B1164">
            <v>58</v>
          </cell>
          <cell r="C1164" t="str">
            <v>나) 노 무 비</v>
          </cell>
          <cell r="D1164" t="str">
            <v>플랜트전공</v>
          </cell>
          <cell r="E1164" t="str">
            <v>인</v>
          </cell>
          <cell r="F1164">
            <v>2.84</v>
          </cell>
          <cell r="G1164">
            <v>0</v>
          </cell>
          <cell r="H1164">
            <v>0</v>
          </cell>
          <cell r="I1164">
            <v>82619</v>
          </cell>
          <cell r="J1164">
            <v>234637</v>
          </cell>
          <cell r="K1164">
            <v>0</v>
          </cell>
          <cell r="L1164">
            <v>0</v>
          </cell>
          <cell r="M1164">
            <v>82619</v>
          </cell>
          <cell r="N1164">
            <v>234637</v>
          </cell>
          <cell r="O1164">
            <v>0</v>
          </cell>
        </row>
        <row r="1165">
          <cell r="A1165">
            <v>0</v>
          </cell>
          <cell r="B1165">
            <v>13</v>
          </cell>
          <cell r="C1165">
            <v>0</v>
          </cell>
          <cell r="D1165" t="str">
            <v>비  계  공</v>
          </cell>
          <cell r="E1165" t="str">
            <v>인</v>
          </cell>
          <cell r="F1165">
            <v>1.87</v>
          </cell>
          <cell r="G1165">
            <v>0</v>
          </cell>
          <cell r="H1165">
            <v>0</v>
          </cell>
          <cell r="I1165">
            <v>95541</v>
          </cell>
          <cell r="J1165">
            <v>178661</v>
          </cell>
          <cell r="K1165">
            <v>0</v>
          </cell>
          <cell r="L1165">
            <v>0</v>
          </cell>
          <cell r="M1165">
            <v>95541</v>
          </cell>
          <cell r="N1165">
            <v>178661</v>
          </cell>
          <cell r="O1165">
            <v>0</v>
          </cell>
        </row>
        <row r="1166">
          <cell r="A1166">
            <v>0</v>
          </cell>
          <cell r="B1166">
            <v>74</v>
          </cell>
          <cell r="C1166">
            <v>0</v>
          </cell>
          <cell r="D1166" t="str">
            <v>보 통 인 부</v>
          </cell>
          <cell r="E1166" t="str">
            <v>인</v>
          </cell>
          <cell r="F1166">
            <v>1.87</v>
          </cell>
          <cell r="G1166">
            <v>0</v>
          </cell>
          <cell r="H1166">
            <v>0</v>
          </cell>
          <cell r="I1166">
            <v>52565</v>
          </cell>
          <cell r="J1166">
            <v>98296</v>
          </cell>
          <cell r="K1166">
            <v>0</v>
          </cell>
          <cell r="L1166">
            <v>0</v>
          </cell>
          <cell r="M1166">
            <v>52565</v>
          </cell>
          <cell r="N1166">
            <v>98296</v>
          </cell>
          <cell r="O1166">
            <v>0</v>
          </cell>
        </row>
        <row r="1167">
          <cell r="A1167">
            <v>0</v>
          </cell>
          <cell r="B1167" t="e">
            <v>#N/A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A1168">
            <v>0</v>
          </cell>
          <cell r="B1168" t="e">
            <v>#N/A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</row>
        <row r="1169">
          <cell r="A1169">
            <v>0</v>
          </cell>
          <cell r="B1169">
            <v>58</v>
          </cell>
          <cell r="C1169" t="str">
            <v>다) 공 구 손 료</v>
          </cell>
          <cell r="D1169" t="str">
            <v>플랜트전공</v>
          </cell>
          <cell r="E1169" t="str">
            <v>인</v>
          </cell>
          <cell r="F1169">
            <v>0.06</v>
          </cell>
          <cell r="G1169">
            <v>0</v>
          </cell>
          <cell r="H1169">
            <v>0</v>
          </cell>
          <cell r="J1169">
            <v>0</v>
          </cell>
          <cell r="K1169">
            <v>82619</v>
          </cell>
          <cell r="L1169">
            <v>4957</v>
          </cell>
          <cell r="M1169">
            <v>82619</v>
          </cell>
          <cell r="N1169">
            <v>4957</v>
          </cell>
          <cell r="O1169">
            <v>0</v>
          </cell>
        </row>
        <row r="1170">
          <cell r="A1170">
            <v>0</v>
          </cell>
          <cell r="B1170">
            <v>13</v>
          </cell>
          <cell r="C1170">
            <v>0</v>
          </cell>
          <cell r="D1170" t="str">
            <v>비  계  공</v>
          </cell>
          <cell r="E1170" t="str">
            <v>인</v>
          </cell>
          <cell r="F1170">
            <v>0.04</v>
          </cell>
          <cell r="G1170">
            <v>0</v>
          </cell>
          <cell r="H1170">
            <v>0</v>
          </cell>
          <cell r="J1170">
            <v>0</v>
          </cell>
          <cell r="K1170">
            <v>95541</v>
          </cell>
          <cell r="L1170">
            <v>3821</v>
          </cell>
          <cell r="M1170">
            <v>95541</v>
          </cell>
          <cell r="N1170">
            <v>3821</v>
          </cell>
          <cell r="O1170">
            <v>0</v>
          </cell>
        </row>
        <row r="1171">
          <cell r="A1171">
            <v>0</v>
          </cell>
          <cell r="B1171">
            <v>74</v>
          </cell>
          <cell r="C1171">
            <v>0</v>
          </cell>
          <cell r="D1171" t="str">
            <v>보 통 인 부</v>
          </cell>
          <cell r="E1171" t="str">
            <v>인</v>
          </cell>
          <cell r="F1171">
            <v>0.04</v>
          </cell>
          <cell r="G1171">
            <v>0</v>
          </cell>
          <cell r="H1171">
            <v>0</v>
          </cell>
          <cell r="J1171">
            <v>0</v>
          </cell>
          <cell r="K1171">
            <v>52565</v>
          </cell>
          <cell r="L1171">
            <v>2102</v>
          </cell>
          <cell r="M1171">
            <v>52565</v>
          </cell>
          <cell r="N1171">
            <v>2102</v>
          </cell>
          <cell r="O1171">
            <v>0</v>
          </cell>
        </row>
        <row r="1172">
          <cell r="A1172">
            <v>0</v>
          </cell>
          <cell r="B1172" t="e">
            <v>#N/A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</row>
        <row r="1173">
          <cell r="B1173" t="e">
            <v>#N/A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</row>
        <row r="1174">
          <cell r="A1174">
            <v>0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</row>
        <row r="1175">
          <cell r="A1175">
            <v>0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</row>
        <row r="1179">
          <cell r="A1179" t="str">
            <v>41S</v>
          </cell>
          <cell r="C1179" t="str">
            <v>합     계</v>
          </cell>
          <cell r="H1179">
            <v>0</v>
          </cell>
          <cell r="J1179">
            <v>511594</v>
          </cell>
          <cell r="L1179">
            <v>10880</v>
          </cell>
          <cell r="N1179">
            <v>522474</v>
          </cell>
        </row>
        <row r="1180">
          <cell r="A1180">
            <v>42</v>
          </cell>
          <cell r="B1180" t="str">
            <v>42. 터널 배관배선 등 철거</v>
          </cell>
          <cell r="C1180" t="str">
            <v>42. 터널 배관배선 등 철거</v>
          </cell>
          <cell r="D1180" t="str">
            <v>각  종 (터널조명용)</v>
          </cell>
          <cell r="E1180" t="str">
            <v>식</v>
          </cell>
          <cell r="F1180">
            <v>1</v>
          </cell>
          <cell r="G1180">
            <v>0</v>
          </cell>
          <cell r="H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</v>
          </cell>
        </row>
        <row r="1181">
          <cell r="A1181">
            <v>0</v>
          </cell>
          <cell r="B1181" t="e">
            <v>#N/A</v>
          </cell>
          <cell r="C1181" t="str">
            <v xml:space="preserve">가) 재 료 비 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</row>
        <row r="1182">
          <cell r="A1182">
            <v>0</v>
          </cell>
          <cell r="B1182" t="str">
            <v>784-1</v>
          </cell>
          <cell r="C1182" t="str">
            <v>HI-VE전선관</v>
          </cell>
          <cell r="D1182" t="str">
            <v>HI 28C</v>
          </cell>
          <cell r="E1182" t="str">
            <v>m</v>
          </cell>
          <cell r="F1182">
            <v>603</v>
          </cell>
          <cell r="G1182">
            <v>0</v>
          </cell>
          <cell r="H1182" t="str">
            <v>철거자재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O1182" t="str">
            <v>할증제외구간</v>
          </cell>
        </row>
        <row r="1183">
          <cell r="A1183">
            <v>0</v>
          </cell>
          <cell r="B1183" t="str">
            <v>784-1</v>
          </cell>
          <cell r="C1183" t="str">
            <v>HI-VE전선관</v>
          </cell>
          <cell r="D1183" t="str">
            <v>HI 28C</v>
          </cell>
          <cell r="E1183" t="str">
            <v>m</v>
          </cell>
          <cell r="F1183">
            <v>7482</v>
          </cell>
          <cell r="G1183">
            <v>0</v>
          </cell>
          <cell r="H1183" t="str">
            <v>철거자재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O1183" t="str">
            <v>할증구간</v>
          </cell>
        </row>
        <row r="1184">
          <cell r="A1184">
            <v>0</v>
          </cell>
          <cell r="B1184">
            <v>784</v>
          </cell>
          <cell r="C1184" t="str">
            <v>HI-VE전선관</v>
          </cell>
          <cell r="D1184" t="str">
            <v>HI 36C</v>
          </cell>
          <cell r="E1184" t="str">
            <v>m</v>
          </cell>
          <cell r="F1184">
            <v>280</v>
          </cell>
          <cell r="G1184">
            <v>0</v>
          </cell>
          <cell r="H1184" t="str">
            <v>철거자재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O1184" t="str">
            <v>할증제외구간</v>
          </cell>
        </row>
        <row r="1185">
          <cell r="A1185">
            <v>0</v>
          </cell>
          <cell r="B1185">
            <v>784</v>
          </cell>
          <cell r="C1185" t="str">
            <v>HI-VE전선관</v>
          </cell>
          <cell r="D1185" t="str">
            <v>HI 36C</v>
          </cell>
          <cell r="E1185" t="str">
            <v>m</v>
          </cell>
          <cell r="F1185">
            <v>5437</v>
          </cell>
          <cell r="G1185">
            <v>0</v>
          </cell>
          <cell r="H1185" t="str">
            <v>철거자재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O1185" t="str">
            <v>할증구간</v>
          </cell>
        </row>
        <row r="1186">
          <cell r="A1186">
            <v>0</v>
          </cell>
          <cell r="B1186">
            <v>785</v>
          </cell>
          <cell r="C1186" t="str">
            <v>HI-VE전선관</v>
          </cell>
          <cell r="D1186" t="str">
            <v>HI 42C</v>
          </cell>
          <cell r="E1186" t="str">
            <v>m</v>
          </cell>
          <cell r="F1186">
            <v>288</v>
          </cell>
          <cell r="G1186">
            <v>0</v>
          </cell>
          <cell r="H1186" t="str">
            <v>철거자재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O1186" t="str">
            <v>할증제외구간</v>
          </cell>
        </row>
        <row r="1187">
          <cell r="A1187">
            <v>0</v>
          </cell>
          <cell r="B1187">
            <v>785</v>
          </cell>
          <cell r="C1187" t="str">
            <v>HI-VE전선관</v>
          </cell>
          <cell r="D1187" t="str">
            <v>HI 42C</v>
          </cell>
          <cell r="E1187" t="str">
            <v>m</v>
          </cell>
          <cell r="F1187">
            <v>2679</v>
          </cell>
          <cell r="G1187">
            <v>0</v>
          </cell>
          <cell r="H1187" t="str">
            <v>철거자재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O1187" t="str">
            <v>할증구간</v>
          </cell>
        </row>
        <row r="1188">
          <cell r="A1188">
            <v>0</v>
          </cell>
          <cell r="B1188">
            <v>786</v>
          </cell>
          <cell r="C1188" t="str">
            <v>전선</v>
          </cell>
          <cell r="D1188" t="str">
            <v xml:space="preserve"> IV 14㎟</v>
          </cell>
          <cell r="E1188" t="str">
            <v>m</v>
          </cell>
          <cell r="F1188">
            <v>660.07</v>
          </cell>
          <cell r="G1188">
            <v>0</v>
          </cell>
          <cell r="H1188" t="str">
            <v>철거자재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O1188" t="str">
            <v>할증제외구간</v>
          </cell>
        </row>
        <row r="1189">
          <cell r="A1189">
            <v>0</v>
          </cell>
          <cell r="B1189">
            <v>786</v>
          </cell>
          <cell r="C1189" t="str">
            <v>전선</v>
          </cell>
          <cell r="D1189" t="str">
            <v xml:space="preserve"> IV 14㎟</v>
          </cell>
          <cell r="E1189" t="str">
            <v>m</v>
          </cell>
          <cell r="F1189">
            <v>11979.82</v>
          </cell>
          <cell r="G1189">
            <v>0</v>
          </cell>
          <cell r="H1189" t="str">
            <v>철거자재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O1189" t="str">
            <v>할증구간</v>
          </cell>
        </row>
        <row r="1190">
          <cell r="A1190">
            <v>0</v>
          </cell>
          <cell r="B1190">
            <v>787</v>
          </cell>
          <cell r="C1190" t="str">
            <v>전선</v>
          </cell>
          <cell r="D1190" t="str">
            <v xml:space="preserve"> IV 22㎟</v>
          </cell>
          <cell r="E1190" t="str">
            <v>m</v>
          </cell>
          <cell r="F1190">
            <v>280.8</v>
          </cell>
          <cell r="G1190">
            <v>0</v>
          </cell>
          <cell r="H1190" t="str">
            <v>철거자재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O1190" t="str">
            <v>할증제외구간</v>
          </cell>
        </row>
        <row r="1191">
          <cell r="A1191">
            <v>0</v>
          </cell>
          <cell r="B1191">
            <v>787</v>
          </cell>
          <cell r="C1191" t="str">
            <v>전선</v>
          </cell>
          <cell r="D1191" t="str">
            <v xml:space="preserve"> IV 22㎟</v>
          </cell>
          <cell r="E1191" t="str">
            <v>m</v>
          </cell>
          <cell r="F1191">
            <v>15891.52</v>
          </cell>
          <cell r="G1191">
            <v>0</v>
          </cell>
          <cell r="H1191" t="str">
            <v>철거자재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O1191" t="str">
            <v>할증구간</v>
          </cell>
        </row>
        <row r="1192">
          <cell r="A1192">
            <v>0</v>
          </cell>
          <cell r="B1192">
            <v>788</v>
          </cell>
          <cell r="C1192" t="str">
            <v>전선</v>
          </cell>
          <cell r="D1192" t="str">
            <v xml:space="preserve"> IV 38㎟</v>
          </cell>
          <cell r="E1192" t="str">
            <v>m</v>
          </cell>
          <cell r="F1192">
            <v>608.4</v>
          </cell>
          <cell r="G1192">
            <v>0</v>
          </cell>
          <cell r="H1192" t="str">
            <v>철거자재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O1192" t="str">
            <v>할증제외구간</v>
          </cell>
        </row>
        <row r="1193">
          <cell r="A1193">
            <v>0</v>
          </cell>
          <cell r="B1193">
            <v>788</v>
          </cell>
          <cell r="C1193" t="str">
            <v>전선</v>
          </cell>
          <cell r="D1193" t="str">
            <v xml:space="preserve"> IV 38㎟</v>
          </cell>
          <cell r="E1193" t="str">
            <v>m</v>
          </cell>
          <cell r="F1193">
            <v>9137.7000000000007</v>
          </cell>
          <cell r="G1193">
            <v>0</v>
          </cell>
          <cell r="H1193" t="str">
            <v>철거자재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O1193" t="str">
            <v>할증구간</v>
          </cell>
        </row>
        <row r="1194">
          <cell r="A1194">
            <v>0</v>
          </cell>
          <cell r="B1194" t="str">
            <v>789-1</v>
          </cell>
          <cell r="C1194" t="str">
            <v>전선</v>
          </cell>
          <cell r="D1194" t="str">
            <v xml:space="preserve"> GV 8㎟</v>
          </cell>
          <cell r="E1194" t="str">
            <v>m</v>
          </cell>
          <cell r="F1194">
            <v>429.97</v>
          </cell>
          <cell r="G1194">
            <v>0</v>
          </cell>
          <cell r="H1194" t="str">
            <v>철거자재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O1194" t="str">
            <v>할증제외구간</v>
          </cell>
        </row>
        <row r="1195">
          <cell r="A1195">
            <v>0</v>
          </cell>
          <cell r="B1195" t="str">
            <v>789-1</v>
          </cell>
          <cell r="C1195" t="str">
            <v>전선</v>
          </cell>
          <cell r="D1195" t="str">
            <v xml:space="preserve"> GV 8㎟</v>
          </cell>
          <cell r="E1195" t="str">
            <v>m</v>
          </cell>
          <cell r="F1195">
            <v>2219.1</v>
          </cell>
          <cell r="G1195">
            <v>0</v>
          </cell>
          <cell r="H1195" t="str">
            <v>철거자재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O1195" t="str">
            <v>할증구간</v>
          </cell>
        </row>
        <row r="1196">
          <cell r="A1196">
            <v>0</v>
          </cell>
          <cell r="B1196">
            <v>789</v>
          </cell>
          <cell r="C1196" t="str">
            <v>전선</v>
          </cell>
          <cell r="D1196" t="str">
            <v xml:space="preserve"> GV 14㎟</v>
          </cell>
          <cell r="E1196" t="str">
            <v>m</v>
          </cell>
          <cell r="F1196">
            <v>348.07</v>
          </cell>
          <cell r="G1196">
            <v>0</v>
          </cell>
          <cell r="H1196" t="str">
            <v>철거자재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O1196" t="str">
            <v>할증제외구간</v>
          </cell>
        </row>
        <row r="1197">
          <cell r="A1197">
            <v>0</v>
          </cell>
          <cell r="B1197">
            <v>789</v>
          </cell>
          <cell r="C1197" t="str">
            <v>전선</v>
          </cell>
          <cell r="D1197" t="str">
            <v xml:space="preserve"> GV 14㎟</v>
          </cell>
          <cell r="E1197" t="str">
            <v>m</v>
          </cell>
          <cell r="F1197">
            <v>12874.87</v>
          </cell>
          <cell r="G1197">
            <v>0</v>
          </cell>
          <cell r="H1197" t="str">
            <v>철거자재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O1197" t="str">
            <v>할증구간</v>
          </cell>
        </row>
        <row r="1198">
          <cell r="A1198">
            <v>0</v>
          </cell>
          <cell r="B1198" t="str">
            <v>789-2</v>
          </cell>
          <cell r="C1198" t="str">
            <v>전선</v>
          </cell>
          <cell r="D1198" t="str">
            <v xml:space="preserve"> GV 22㎟</v>
          </cell>
          <cell r="E1198" t="str">
            <v>m</v>
          </cell>
          <cell r="F1198">
            <v>94.57</v>
          </cell>
          <cell r="G1198">
            <v>0</v>
          </cell>
          <cell r="H1198" t="str">
            <v>철거자재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O1198" t="str">
            <v>할증제외구간</v>
          </cell>
        </row>
        <row r="1199">
          <cell r="A1199">
            <v>0</v>
          </cell>
          <cell r="B1199" t="str">
            <v>789-2</v>
          </cell>
          <cell r="C1199" t="str">
            <v>전선</v>
          </cell>
          <cell r="D1199" t="str">
            <v xml:space="preserve"> GV 22㎟</v>
          </cell>
          <cell r="E1199" t="str">
            <v>m</v>
          </cell>
          <cell r="F1199">
            <v>8335.27</v>
          </cell>
          <cell r="G1199">
            <v>0</v>
          </cell>
          <cell r="H1199" t="str">
            <v>철거자재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O1199" t="str">
            <v>할증구간</v>
          </cell>
        </row>
        <row r="1200">
          <cell r="A1200">
            <v>0</v>
          </cell>
          <cell r="B1200">
            <v>1083</v>
          </cell>
          <cell r="C1200" t="str">
            <v>케이블</v>
          </cell>
          <cell r="D1200" t="str">
            <v xml:space="preserve"> CV 14㎟/1C</v>
          </cell>
          <cell r="E1200" t="str">
            <v>m</v>
          </cell>
          <cell r="F1200">
            <v>1007.65</v>
          </cell>
          <cell r="G1200">
            <v>0</v>
          </cell>
          <cell r="H1200" t="str">
            <v>철거자재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O1200" t="str">
            <v>할증제외구간</v>
          </cell>
        </row>
        <row r="1201">
          <cell r="A1201">
            <v>0</v>
          </cell>
          <cell r="B1201">
            <v>1083</v>
          </cell>
          <cell r="C1201" t="str">
            <v>케이블</v>
          </cell>
          <cell r="D1201" t="str">
            <v xml:space="preserve"> CV 14㎟/1C</v>
          </cell>
          <cell r="E1201" t="str">
            <v>m</v>
          </cell>
          <cell r="F1201">
            <v>5401.74</v>
          </cell>
          <cell r="G1201">
            <v>0</v>
          </cell>
          <cell r="H1201" t="str">
            <v>철거자재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O1201" t="str">
            <v>할증구간</v>
          </cell>
        </row>
        <row r="1202">
          <cell r="A1202">
            <v>0</v>
          </cell>
          <cell r="B1202">
            <v>791</v>
          </cell>
          <cell r="C1202" t="str">
            <v>케이블</v>
          </cell>
          <cell r="D1202" t="str">
            <v xml:space="preserve"> CV 22㎟/1C</v>
          </cell>
          <cell r="E1202" t="str">
            <v>m</v>
          </cell>
          <cell r="F1202">
            <v>650.1</v>
          </cell>
          <cell r="G1202">
            <v>0</v>
          </cell>
          <cell r="H1202" t="str">
            <v>철거자재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O1202" t="str">
            <v>할증제외구간</v>
          </cell>
        </row>
        <row r="1203">
          <cell r="A1203">
            <v>0</v>
          </cell>
          <cell r="B1203">
            <v>792</v>
          </cell>
          <cell r="C1203" t="str">
            <v>케이블</v>
          </cell>
          <cell r="D1203" t="str">
            <v xml:space="preserve"> CV 38㎟/1C</v>
          </cell>
          <cell r="E1203" t="str">
            <v>m</v>
          </cell>
          <cell r="F1203">
            <v>354.6</v>
          </cell>
          <cell r="G1203">
            <v>0</v>
          </cell>
          <cell r="H1203" t="str">
            <v>철거자재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O1203" t="str">
            <v>할증제외구간</v>
          </cell>
        </row>
        <row r="1204">
          <cell r="A1204">
            <v>0</v>
          </cell>
          <cell r="B1204">
            <v>792</v>
          </cell>
          <cell r="C1204" t="str">
            <v>케이블</v>
          </cell>
          <cell r="D1204" t="str">
            <v xml:space="preserve"> CV 38㎟/1C</v>
          </cell>
          <cell r="E1204" t="str">
            <v>m</v>
          </cell>
          <cell r="F1204">
            <v>354.6</v>
          </cell>
          <cell r="G1204">
            <v>0</v>
          </cell>
          <cell r="H1204" t="str">
            <v>철거자재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O1204" t="str">
            <v>할증구간</v>
          </cell>
        </row>
        <row r="1205">
          <cell r="A1205">
            <v>0</v>
          </cell>
          <cell r="B1205">
            <v>793</v>
          </cell>
          <cell r="C1205" t="str">
            <v>나트륨등</v>
          </cell>
          <cell r="D1205" t="str">
            <v>NH 150W</v>
          </cell>
          <cell r="E1205" t="str">
            <v>개</v>
          </cell>
          <cell r="F1205">
            <v>28</v>
          </cell>
          <cell r="G1205">
            <v>0</v>
          </cell>
          <cell r="H1205" t="str">
            <v>철거자재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O1205" t="str">
            <v>할증제외구간</v>
          </cell>
        </row>
        <row r="1206">
          <cell r="A1206">
            <v>0</v>
          </cell>
          <cell r="B1206">
            <v>793</v>
          </cell>
          <cell r="C1206" t="str">
            <v>나트륨등</v>
          </cell>
          <cell r="D1206" t="str">
            <v>NH 150W</v>
          </cell>
          <cell r="E1206" t="str">
            <v>개</v>
          </cell>
          <cell r="F1206">
            <v>918</v>
          </cell>
          <cell r="G1206">
            <v>0</v>
          </cell>
          <cell r="H1206" t="str">
            <v>철거자재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O1206" t="str">
            <v>할증구간</v>
          </cell>
        </row>
        <row r="1207">
          <cell r="A1207">
            <v>0</v>
          </cell>
          <cell r="B1207">
            <v>794</v>
          </cell>
          <cell r="C1207" t="str">
            <v>콘센트함</v>
          </cell>
          <cell r="D1207" t="str">
            <v>단상,3상</v>
          </cell>
          <cell r="E1207" t="str">
            <v>개</v>
          </cell>
          <cell r="F1207">
            <v>6</v>
          </cell>
          <cell r="G1207">
            <v>0</v>
          </cell>
          <cell r="H1207" t="str">
            <v>철거자재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O1207" t="str">
            <v>할증제외구간</v>
          </cell>
        </row>
        <row r="1208">
          <cell r="A1208">
            <v>0</v>
          </cell>
          <cell r="B1208">
            <v>794</v>
          </cell>
          <cell r="C1208" t="str">
            <v>콘센트함</v>
          </cell>
          <cell r="D1208" t="str">
            <v>단상,3상</v>
          </cell>
          <cell r="E1208" t="str">
            <v>개</v>
          </cell>
          <cell r="F1208">
            <v>311</v>
          </cell>
          <cell r="G1208">
            <v>0</v>
          </cell>
          <cell r="H1208" t="str">
            <v>철거자재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O1208" t="str">
            <v>할증구간</v>
          </cell>
        </row>
        <row r="1209">
          <cell r="A1209">
            <v>0</v>
          </cell>
          <cell r="B1209">
            <v>795</v>
          </cell>
          <cell r="C1209" t="str">
            <v>콘트롤박스</v>
          </cell>
          <cell r="D1209" t="str">
            <v>CB-1,2</v>
          </cell>
          <cell r="E1209" t="str">
            <v>개</v>
          </cell>
          <cell r="F1209">
            <v>19</v>
          </cell>
          <cell r="G1209">
            <v>0</v>
          </cell>
          <cell r="H1209" t="str">
            <v>철거자재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O1209" t="str">
            <v>할증제외구간</v>
          </cell>
        </row>
        <row r="1210">
          <cell r="A1210">
            <v>0</v>
          </cell>
          <cell r="B1210">
            <v>795</v>
          </cell>
          <cell r="C1210" t="str">
            <v>콘트롤박스</v>
          </cell>
          <cell r="D1210" t="str">
            <v>CB-1,2</v>
          </cell>
          <cell r="E1210" t="str">
            <v>개</v>
          </cell>
          <cell r="F1210">
            <v>31</v>
          </cell>
          <cell r="G1210">
            <v>0</v>
          </cell>
          <cell r="H1210" t="str">
            <v>철거자재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O1210" t="str">
            <v>할증구간</v>
          </cell>
        </row>
        <row r="1211">
          <cell r="A1211">
            <v>0</v>
          </cell>
          <cell r="B1211" t="str">
            <v>PBD200</v>
          </cell>
          <cell r="C1211" t="str">
            <v>PULL BOX</v>
          </cell>
          <cell r="D1211" t="str">
            <v>200x200x100</v>
          </cell>
          <cell r="E1211" t="str">
            <v>개</v>
          </cell>
          <cell r="F1211">
            <v>29</v>
          </cell>
          <cell r="G1211">
            <v>0</v>
          </cell>
          <cell r="H1211" t="str">
            <v>철거자재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O1211" t="str">
            <v>할증제외구간</v>
          </cell>
        </row>
        <row r="1212">
          <cell r="A1212">
            <v>0</v>
          </cell>
          <cell r="B1212" t="str">
            <v>PBD200</v>
          </cell>
          <cell r="C1212" t="str">
            <v>PULL BOX</v>
          </cell>
          <cell r="D1212" t="str">
            <v>200x200x100</v>
          </cell>
          <cell r="E1212" t="str">
            <v>개</v>
          </cell>
          <cell r="F1212">
            <v>846</v>
          </cell>
          <cell r="G1212">
            <v>0</v>
          </cell>
          <cell r="H1212" t="str">
            <v>철거자재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O1212" t="str">
            <v>할증구간</v>
          </cell>
        </row>
        <row r="1213">
          <cell r="A1213">
            <v>0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</row>
        <row r="1214">
          <cell r="A1214">
            <v>0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</row>
        <row r="1215">
          <cell r="A1215">
            <v>0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</row>
        <row r="1216">
          <cell r="A1216">
            <v>0</v>
          </cell>
          <cell r="B1216">
            <v>59</v>
          </cell>
          <cell r="C1216" t="str">
            <v>나) 노 무 비</v>
          </cell>
          <cell r="D1216" t="str">
            <v>내 선 전 공</v>
          </cell>
          <cell r="E1216" t="str">
            <v>인</v>
          </cell>
          <cell r="F1216">
            <v>2374.86</v>
          </cell>
          <cell r="G1216">
            <v>0</v>
          </cell>
          <cell r="H1216">
            <v>0</v>
          </cell>
          <cell r="I1216">
            <v>81127</v>
          </cell>
          <cell r="J1216">
            <v>192665267</v>
          </cell>
          <cell r="K1216">
            <v>0</v>
          </cell>
          <cell r="L1216">
            <v>0</v>
          </cell>
          <cell r="M1216">
            <v>81127</v>
          </cell>
          <cell r="N1216">
            <v>192665267</v>
          </cell>
          <cell r="O1216">
            <v>0</v>
          </cell>
        </row>
        <row r="1217">
          <cell r="A1217">
            <v>0</v>
          </cell>
          <cell r="B1217">
            <v>62</v>
          </cell>
          <cell r="C1217">
            <v>0</v>
          </cell>
          <cell r="D1217" t="str">
            <v>저압케이블전공</v>
          </cell>
          <cell r="E1217" t="str">
            <v>인</v>
          </cell>
          <cell r="F1217">
            <v>95.8</v>
          </cell>
          <cell r="G1217">
            <v>0</v>
          </cell>
          <cell r="H1217">
            <v>0</v>
          </cell>
          <cell r="I1217">
            <v>89719</v>
          </cell>
          <cell r="J1217">
            <v>8595080</v>
          </cell>
          <cell r="K1217">
            <v>0</v>
          </cell>
          <cell r="L1217">
            <v>0</v>
          </cell>
          <cell r="M1217">
            <v>89719</v>
          </cell>
          <cell r="N1217">
            <v>8595080</v>
          </cell>
          <cell r="O1217">
            <v>0</v>
          </cell>
        </row>
        <row r="1218">
          <cell r="A1218">
            <v>0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A1219">
            <v>0</v>
          </cell>
          <cell r="B1219">
            <v>59</v>
          </cell>
          <cell r="C1219" t="str">
            <v>다) 공 구 손 료</v>
          </cell>
          <cell r="D1219" t="str">
            <v>내 선 전 공</v>
          </cell>
          <cell r="E1219" t="str">
            <v>인</v>
          </cell>
          <cell r="F1219">
            <v>62.24</v>
          </cell>
          <cell r="G1219">
            <v>0</v>
          </cell>
          <cell r="H1219">
            <v>0</v>
          </cell>
          <cell r="J1219">
            <v>0</v>
          </cell>
          <cell r="K1219">
            <v>81127</v>
          </cell>
          <cell r="L1219">
            <v>5049344</v>
          </cell>
          <cell r="M1219">
            <v>81127</v>
          </cell>
          <cell r="N1219">
            <v>5049344</v>
          </cell>
          <cell r="O1219">
            <v>0</v>
          </cell>
        </row>
        <row r="1220">
          <cell r="A1220">
            <v>0</v>
          </cell>
          <cell r="B1220">
            <v>62</v>
          </cell>
          <cell r="C1220">
            <v>0</v>
          </cell>
          <cell r="D1220" t="str">
            <v>저압케이블전공</v>
          </cell>
          <cell r="E1220" t="str">
            <v>인</v>
          </cell>
          <cell r="F1220">
            <v>2.59</v>
          </cell>
          <cell r="G1220">
            <v>0</v>
          </cell>
          <cell r="H1220">
            <v>0</v>
          </cell>
          <cell r="J1220">
            <v>0</v>
          </cell>
          <cell r="K1220">
            <v>89719</v>
          </cell>
          <cell r="L1220">
            <v>232372</v>
          </cell>
          <cell r="M1220">
            <v>89719</v>
          </cell>
          <cell r="N1220">
            <v>232372</v>
          </cell>
          <cell r="O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</row>
        <row r="1222">
          <cell r="A1222">
            <v>0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</row>
        <row r="1223">
          <cell r="A1223">
            <v>0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</row>
        <row r="1224">
          <cell r="A1224">
            <v>0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</row>
        <row r="1227">
          <cell r="A1227" t="str">
            <v>42S</v>
          </cell>
          <cell r="C1227" t="str">
            <v>합     계</v>
          </cell>
          <cell r="H1227">
            <v>0</v>
          </cell>
          <cell r="J1227">
            <v>201260347</v>
          </cell>
          <cell r="L1227">
            <v>5281716</v>
          </cell>
          <cell r="N1227">
            <v>206542063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노임"/>
      <sheetName val="단가산출"/>
      <sheetName val="전기일위목록"/>
      <sheetName val="Macro1"/>
      <sheetName val="터널조도"/>
      <sheetName val="단가일람"/>
      <sheetName val="단위량당중기"/>
      <sheetName val="소비자가"/>
      <sheetName val="DATA"/>
      <sheetName val="물가대비표"/>
      <sheetName val="Y-WORK"/>
      <sheetName val="단가대비표"/>
      <sheetName val="일위_파일"/>
      <sheetName val="내역"/>
      <sheetName val="Mc1"/>
      <sheetName val="공통단가"/>
      <sheetName val="운반비"/>
      <sheetName val="증감대비"/>
      <sheetName val="설계명세"/>
      <sheetName val="총괄집계표"/>
      <sheetName val="설계서을"/>
      <sheetName val="토목"/>
      <sheetName val="조경일람"/>
      <sheetName val="준검 내역서"/>
      <sheetName val="9509"/>
      <sheetName val="단가 및 재료비"/>
      <sheetName val="중기사용료산출근거"/>
      <sheetName val="관급자재"/>
      <sheetName val="WORK"/>
      <sheetName val="밀양내역"/>
      <sheetName val="소포내역 (2)"/>
      <sheetName val="단가비교표"/>
      <sheetName val="48단가"/>
      <sheetName val="Sheet5"/>
      <sheetName val="요율"/>
      <sheetName val="단가"/>
      <sheetName val="일위목록"/>
      <sheetName val="gyun"/>
      <sheetName val="노무비"/>
      <sheetName val="철거산출근거"/>
      <sheetName val="개소별수량산출"/>
      <sheetName val="수량산출"/>
      <sheetName val="일위대가표"/>
      <sheetName val="2F 회의실견적(5_14 일대)"/>
      <sheetName val="수목표준대가"/>
      <sheetName val="설비"/>
      <sheetName val="토량1-1"/>
      <sheetName val="CON'C"/>
      <sheetName val="내역표지"/>
      <sheetName val="#REF"/>
      <sheetName val="1.취수장"/>
      <sheetName val="기계경비(시간당)"/>
      <sheetName val="램머"/>
      <sheetName val="부대내역"/>
      <sheetName val="6차2회변경내역서"/>
      <sheetName val="첨부1"/>
      <sheetName val="하부철근수량"/>
      <sheetName val="신공항A-9(원가수정)"/>
      <sheetName val="주요자재집계표"/>
      <sheetName val="예산명세서"/>
      <sheetName val="설계명세서"/>
      <sheetName val="자료입력"/>
      <sheetName val="단가산출-기,교"/>
      <sheetName val="일위목록-기"/>
      <sheetName val="남대문빌딩"/>
      <sheetName val="종배수관면벽신"/>
      <sheetName val="적용단위길이"/>
      <sheetName val="법면"/>
      <sheetName val="부대공"/>
      <sheetName val="구조물공"/>
      <sheetName val="중기일위대가"/>
      <sheetName val="포장공"/>
      <sheetName val="토공"/>
      <sheetName val="배수공1"/>
      <sheetName val="BID"/>
      <sheetName val="Sheet1 (2)"/>
      <sheetName val="굴화내역"/>
      <sheetName val="기초단가"/>
      <sheetName val="내역서"/>
      <sheetName val="견"/>
      <sheetName val="96노임기준"/>
      <sheetName val="코드표"/>
      <sheetName val="1단계총괄내역서"/>
      <sheetName val="건축내역"/>
      <sheetName val="인건비"/>
      <sheetName val="Sheet2"/>
      <sheetName val="관급"/>
      <sheetName val="자재단가"/>
      <sheetName val="열린교실"/>
      <sheetName val="2000년1차"/>
      <sheetName val="기자재비"/>
      <sheetName val="부하계산서"/>
      <sheetName val="DATE"/>
      <sheetName val="9811"/>
      <sheetName val="변압기 및 발전기 용량"/>
      <sheetName val="49단가"/>
      <sheetName val="내역서2안"/>
      <sheetName val="토공1"/>
      <sheetName val="토공2"/>
      <sheetName val="구조물토공1"/>
      <sheetName val="토공3"/>
      <sheetName val="입력"/>
      <sheetName val="집계표"/>
      <sheetName val="공종구간"/>
      <sheetName val="단가조사서"/>
      <sheetName val="ENE-CAL 1"/>
      <sheetName val="실행대비"/>
      <sheetName val="JUCKEYK"/>
      <sheetName val="물가"/>
      <sheetName val="06 일위대가목록"/>
      <sheetName val="데이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우각부보강"/>
      <sheetName val="노무비 "/>
      <sheetName val="조건표"/>
      <sheetName val="냉천부속동"/>
      <sheetName val="EQ-R1"/>
      <sheetName val="출력X"/>
      <sheetName val="설계예산2"/>
      <sheetName val="2.냉난방설비공사"/>
      <sheetName val="지급자재"/>
      <sheetName val="DATA 입력란"/>
      <sheetName val="일위대가(건축)"/>
      <sheetName val="수목단가"/>
      <sheetName val="시설수량표"/>
      <sheetName val="식재수량표"/>
      <sheetName val="연습"/>
      <sheetName val="설 계"/>
      <sheetName val="2000,9월 일위"/>
      <sheetName val="공정코드"/>
      <sheetName val="단  가  대  비  표"/>
      <sheetName val="일  위  대  가  목  록"/>
      <sheetName val="2000양배"/>
      <sheetName val="단가(전기)"/>
      <sheetName val="JA8-4"/>
      <sheetName val="2.3 교각강성"/>
      <sheetName val="설계방향"/>
      <sheetName val="2.지진하중계산"/>
      <sheetName val="급탕순환펌프"/>
      <sheetName val="총괄내역단가"/>
      <sheetName val="공조기"/>
      <sheetName val="공조기휀"/>
      <sheetName val="AHU집계"/>
      <sheetName val="Sheet1"/>
      <sheetName val="단"/>
      <sheetName val="재료비"/>
      <sheetName val="단가대비"/>
      <sheetName val="산수배수"/>
      <sheetName val="수량집계"/>
      <sheetName val="단위량당중기사용료"/>
      <sheetName val="대로근거"/>
      <sheetName val="중로근거"/>
      <sheetName val="입찰"/>
      <sheetName val="현경"/>
      <sheetName val="Cost bd-&quot;A&quot;"/>
      <sheetName val="조명율표"/>
      <sheetName val="단가산출서"/>
      <sheetName val="일 위 대 가 표"/>
      <sheetName val="단 box"/>
      <sheetName val="213"/>
      <sheetName val="평가데이터"/>
      <sheetName val="6공구(당초)"/>
      <sheetName val="총괄내역서"/>
      <sheetName val="기계경비일람"/>
      <sheetName val="001"/>
      <sheetName val="MOTOR"/>
      <sheetName val="견적기준"/>
      <sheetName val="정부노임단가"/>
      <sheetName val="factor"/>
      <sheetName val="ITEM"/>
      <sheetName val="6월실적"/>
      <sheetName val="piping"/>
      <sheetName val="LOPCALC"/>
      <sheetName val="지주토목내역서"/>
      <sheetName val=" 내역"/>
      <sheetName val="단가 "/>
      <sheetName val="XL4Poppy"/>
      <sheetName val="소총괄표1"/>
      <sheetName val="토공수량산출"/>
      <sheetName val="토적계산서"/>
      <sheetName val="건축"/>
      <sheetName val="노임단가표 "/>
      <sheetName val="을"/>
      <sheetName val="실행철강하도"/>
      <sheetName val="교대시점"/>
      <sheetName val="대비"/>
      <sheetName val="기계경비"/>
      <sheetName val="가시설(TYPE-A)"/>
      <sheetName val="1-1평균터파기고(1)"/>
      <sheetName val="단가산출_목록"/>
      <sheetName val="단가산출서 (2)"/>
      <sheetName val="일위대가목록"/>
      <sheetName val="조명시설"/>
      <sheetName val="7단가"/>
      <sheetName val="토사(PE)"/>
      <sheetName val="ⴭⴭⴭⴭⴭ"/>
      <sheetName val="물가시세표"/>
      <sheetName val="공감,관리요율산출"/>
      <sheetName val="횡배수관"/>
      <sheetName val="자동차폐수처리장"/>
      <sheetName val="직_영_비"/>
      <sheetName val="준검_내역서"/>
      <sheetName val="원가계산서_"/>
      <sheetName val="예비품,_유지관리공구류"/>
      <sheetName val="덕트지지대_"/>
      <sheetName val="D-작업대_"/>
      <sheetName val="기자재설치비_산출서"/>
      <sheetName val="소각설비_기기리스트"/>
      <sheetName val="표__지"/>
      <sheetName val="내역(전)"/>
      <sheetName val="일위집계(기존)"/>
      <sheetName val="단위수량"/>
      <sheetName val="G.R300경비"/>
      <sheetName val="변경내역서"/>
      <sheetName val="단가순번"/>
      <sheetName val="쌍송교"/>
      <sheetName val="공종별산출내역서"/>
      <sheetName val="가로등내역서"/>
      <sheetName val="남양주부대"/>
      <sheetName val="전산망"/>
      <sheetName val="돈암사업"/>
      <sheetName val="표준차도부연장집계-ASP"/>
      <sheetName val="보도포장연장조서-표준차도부"/>
      <sheetName val="표준차도부연장조서-ASP"/>
      <sheetName val="이토변실(A3-LINE)"/>
      <sheetName val="실행내역"/>
      <sheetName val="Noname 1"/>
      <sheetName val="일용노무비지급명세서(7)"/>
      <sheetName val="견적"/>
      <sheetName val="원가계산서"/>
      <sheetName val="예가표"/>
      <sheetName val="맨홀조서"/>
      <sheetName val="5.단가대비표"/>
      <sheetName val="물가단가"/>
      <sheetName val="비탈면보호공수량산출"/>
      <sheetName val="수량산출서 (2)"/>
      <sheetName val="단가조정"/>
      <sheetName val="copy"/>
      <sheetName val="일위총괄표"/>
      <sheetName val="BDATA"/>
      <sheetName val="36단가"/>
      <sheetName val="적상기초자료"/>
      <sheetName val="고창터널(고창방향)"/>
      <sheetName val="기기리스트"/>
      <sheetName val="유효폭의 계산"/>
      <sheetName val="기본단가"/>
      <sheetName val="손익분석"/>
      <sheetName val="제직재"/>
      <sheetName val="메인"/>
      <sheetName val="자재단가표"/>
      <sheetName val="기단"/>
      <sheetName val="Macro(차단기)"/>
      <sheetName val="수목데이타 "/>
      <sheetName val="연결임시"/>
      <sheetName val="원가집계"/>
      <sheetName val="노단"/>
      <sheetName val="일반공사"/>
      <sheetName val="도로토적"/>
      <sheetName val="FOOTING단면력"/>
      <sheetName val="설계조건"/>
      <sheetName val="건축공사"/>
      <sheetName val="정산노무"/>
      <sheetName val="정산재료"/>
      <sheetName val="단위내역목록"/>
      <sheetName val="구간공종"/>
      <sheetName val="내역-진입도로"/>
      <sheetName val="__MAIN"/>
      <sheetName val="COST"/>
      <sheetName val="공사원가계산서"/>
      <sheetName val="단가대비표 (3)"/>
      <sheetName val="설계내역서"/>
      <sheetName val="자  재"/>
      <sheetName val="건축외주"/>
      <sheetName val="실행예산서"/>
      <sheetName val="골조공사"/>
      <sheetName val="H=2.0m"/>
      <sheetName val="측구터파기공수량집계"/>
      <sheetName val="배수공 시멘트 및 골재량 산출"/>
      <sheetName val="구조물터파기수량집계"/>
      <sheetName val="별표 "/>
      <sheetName val="소방사항"/>
      <sheetName val="기초및기단"/>
      <sheetName val="목공사(1)"/>
      <sheetName val="단청(1)제외"/>
      <sheetName val="미장및수장"/>
      <sheetName val="주변정비"/>
      <sheetName val="지붕공사"/>
      <sheetName val="창호(2)"/>
      <sheetName val="창호(1)"/>
      <sheetName val="폐기물수량"/>
      <sheetName val="노무단가"/>
      <sheetName val="2. 공원조도"/>
      <sheetName val="기초일위"/>
      <sheetName val="시설일위"/>
      <sheetName val="조명일위"/>
      <sheetName val="108.수선비"/>
      <sheetName val="10월"/>
      <sheetName val="장할생활 (2)"/>
      <sheetName val="24.보증금(전신전화가입권)"/>
      <sheetName val="7월급여"/>
      <sheetName val="25.보증금(임차보증금외)"/>
      <sheetName val="변수값"/>
      <sheetName val="중기상차"/>
      <sheetName val="AS복구"/>
      <sheetName val="중기터파기"/>
      <sheetName val="A(1)"/>
      <sheetName val="관급_File"/>
      <sheetName val="SUD"/>
      <sheetName val="정의"/>
      <sheetName val="산근"/>
      <sheetName val="전기"/>
      <sheetName val="토목주소"/>
      <sheetName val="설비내역서"/>
      <sheetName val="건축내역서"/>
      <sheetName val="전기내역서"/>
      <sheetName val="옹벽"/>
      <sheetName val="일위대가 집계표"/>
      <sheetName val="자압1"/>
      <sheetName val="제출내역 (2)"/>
      <sheetName val="웅진교-S2"/>
      <sheetName val="관리,공감"/>
      <sheetName val="설계서표지"/>
      <sheetName val="인공산출"/>
      <sheetName val="수량산출근거"/>
      <sheetName val="장비산출"/>
      <sheetName val="장비가격"/>
      <sheetName val="산근1호-가로등설치비"/>
      <sheetName val="기초물량산출(거푸집용)"/>
      <sheetName val="동중량산출"/>
      <sheetName val="내역서 (토목)"/>
      <sheetName val="일위대가_목록"/>
      <sheetName val="일위대가(토목)"/>
      <sheetName val="시설부담금"/>
      <sheetName val="일위대가표H1200미만"/>
      <sheetName val="기초물량산출(중공기초)"/>
      <sheetName val="기초깨기"/>
      <sheetName val="가로등제어반 설치공사(수량)"/>
      <sheetName val="일위"/>
      <sheetName val="산출목록표"/>
      <sheetName val="노임9월"/>
      <sheetName val="직노"/>
      <sheetName val="wall"/>
      <sheetName val="99총공사내역서"/>
      <sheetName val="노임 (신규)"/>
      <sheetName val="시중노임(공사)"/>
      <sheetName val="집수정(600-700)"/>
      <sheetName val="예정공정표"/>
      <sheetName val="표지1"/>
      <sheetName val="변경갑지"/>
      <sheetName val="증감(을지)"/>
      <sheetName val="증감(갑지)"/>
      <sheetName val="표지"/>
      <sheetName val="무산소조"/>
      <sheetName val="★도급내역(2공구)"/>
      <sheetName val="노임단"/>
      <sheetName val="배수공"/>
      <sheetName val="운반공"/>
      <sheetName val="자재단"/>
      <sheetName val="장비단"/>
      <sheetName val="2000전체분"/>
      <sheetName val="3연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처음"/>
      <sheetName val="집계모듈"/>
      <sheetName val="집계"/>
      <sheetName val="집계계산"/>
      <sheetName val="수량작업시트"/>
      <sheetName val="전선 및 전선관"/>
      <sheetName val="관로터파기"/>
      <sheetName val="수량산출모듈"/>
      <sheetName val="전압강하"/>
      <sheetName val="전압강하계산모듈"/>
      <sheetName val="등가거리"/>
      <sheetName val="신호기공배관"/>
      <sheetName val="도움말"/>
      <sheetName val="연접"/>
      <sheetName val="단가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D1" t="str">
            <v>단</v>
          </cell>
        </row>
        <row r="2">
          <cell r="A2" t="str">
            <v xml:space="preserve">구 </v>
          </cell>
          <cell r="B2" t="str">
            <v>분</v>
          </cell>
          <cell r="C2" t="str">
            <v>규격</v>
          </cell>
          <cell r="E2" t="str">
            <v>산  출  근  거</v>
          </cell>
          <cell r="F2" t="str">
            <v>수량</v>
          </cell>
        </row>
        <row r="3">
          <cell r="D3" t="str">
            <v>위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단가산출"/>
      <sheetName val="단가"/>
      <sheetName val="N賃率-職"/>
      <sheetName val="전선 및 전선관"/>
      <sheetName val="쌍송교"/>
      <sheetName val="분당전기"/>
      <sheetName val="전차선로 물량표"/>
      <sheetName val="1차 내역서"/>
      <sheetName val="SAMPLE"/>
      <sheetName val="입찰안"/>
      <sheetName val="건물"/>
      <sheetName val="부대공"/>
      <sheetName val="포장공"/>
      <sheetName val="토공"/>
      <sheetName val="배관배선 단가조사"/>
      <sheetName val="옥외 전력간선공사"/>
      <sheetName val="터파기및재료"/>
      <sheetName val="INPUT"/>
      <sheetName val="원가계산서 "/>
      <sheetName val="MOTOR"/>
      <sheetName val="램머"/>
      <sheetName val="기계경비(시간당)"/>
      <sheetName val="부대내역"/>
      <sheetName val="예비"/>
      <sheetName val="수량산출(강변)"/>
      <sheetName val="수량산출(검수고)"/>
      <sheetName val="수량산출(공항)"/>
      <sheetName val="수량산출(구봉)"/>
      <sheetName val="수량산출(기지내)"/>
      <sheetName val="수량산출(대사)"/>
      <sheetName val="수량산출(도서관앞)"/>
      <sheetName val="수량산출(모타카고)"/>
      <sheetName val="수량산출(변전소)"/>
      <sheetName val="수량산출(본선설비)"/>
      <sheetName val="수량산출(봉황)"/>
      <sheetName val="수량산출(부원)"/>
      <sheetName val="수량산출(사상)"/>
      <sheetName val="수량산출(서연정)"/>
      <sheetName val="수량산출(수위실)"/>
      <sheetName val="수량산출(신명)"/>
      <sheetName val="수량산출(안동)"/>
      <sheetName val="수량산출(연지)"/>
      <sheetName val="수량산출(자재창고1)"/>
      <sheetName val="수량산출(자재창고2)"/>
      <sheetName val="수량산출(종합관리동)"/>
      <sheetName val="공량산출서"/>
      <sheetName val="일위산출"/>
      <sheetName val="DATA"/>
      <sheetName val="데이타"/>
      <sheetName val="전기일위대가"/>
      <sheetName val="수량산출"/>
      <sheetName val="49일위"/>
      <sheetName val="48일위"/>
      <sheetName val="1안"/>
      <sheetName val="3.내역서"/>
      <sheetName val="가로등내역서"/>
      <sheetName val="내역서"/>
      <sheetName val="정산"/>
      <sheetName val="BEND LOSS"/>
      <sheetName val="수로단위수량"/>
      <sheetName val="산출"/>
      <sheetName val="내역"/>
      <sheetName val="ELECTRIC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J直材4"/>
      <sheetName val="주소"/>
      <sheetName val="자재표"/>
      <sheetName val="재집"/>
      <sheetName val="직재"/>
      <sheetName val="빌딩 안내"/>
      <sheetName val="연부97-1"/>
      <sheetName val="갑지1"/>
      <sheetName val="Baby일위대가"/>
      <sheetName val="당사"/>
      <sheetName val="문학간접"/>
      <sheetName val="工관리비율"/>
      <sheetName val="工완성공사율"/>
      <sheetName val="98지급계획"/>
      <sheetName val="간선계산"/>
      <sheetName val="패널"/>
      <sheetName val="물가대비표"/>
      <sheetName val="요율"/>
      <sheetName val="#REF"/>
      <sheetName val="2공구산출내역"/>
      <sheetName val="직노"/>
      <sheetName val="CTEMCOST"/>
      <sheetName val="설비"/>
      <sheetName val="자재목록"/>
      <sheetName val="고압큐비클"/>
      <sheetName val="갑지"/>
      <sheetName val="집계표"/>
      <sheetName val="단가대비표"/>
      <sheetName val="금액내역서"/>
      <sheetName val="시설물기초"/>
      <sheetName val="단가표"/>
      <sheetName val="Sheet1"/>
      <sheetName val="덤프트럭계수"/>
      <sheetName val="이식운반"/>
      <sheetName val="설비2차"/>
      <sheetName val="일위대가"/>
      <sheetName val="기자재비"/>
      <sheetName val="교각1"/>
      <sheetName val="일위대가(출입)"/>
      <sheetName val="9811"/>
      <sheetName val="건축내역"/>
      <sheetName val="wall"/>
      <sheetName val="용수개거 내역수량집계표"/>
      <sheetName val="LIST"/>
      <sheetName val="guard(mac)"/>
      <sheetName val="손익분석"/>
      <sheetName val="말뚝물량"/>
      <sheetName val="변압기 및 발전기 용량"/>
      <sheetName val="수목표준대가"/>
      <sheetName val="토목"/>
      <sheetName val="공문"/>
      <sheetName val="노임단가"/>
      <sheetName val="대목"/>
      <sheetName val="일위목록"/>
      <sheetName val="단가조사서"/>
      <sheetName val="2000시행총괄"/>
      <sheetName val="1.설계기준"/>
      <sheetName val="중기사용료산출근거"/>
      <sheetName val="단가 및 재료비"/>
      <sheetName val="명일작업계획 (3)"/>
      <sheetName val="ABUT수량-A1"/>
      <sheetName val="자재단가"/>
      <sheetName val="2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재료단가비교표 "/>
      <sheetName val="기초일위대가"/>
      <sheetName val="기본신설"/>
      <sheetName val="신설산출근거"/>
      <sheetName val="신설개소별"/>
      <sheetName val="신설개소합계"/>
      <sheetName val="도급예산(신설)"/>
      <sheetName val="장래신설"/>
      <sheetName val="장래분산출"/>
      <sheetName val="장래개소별"/>
      <sheetName val="장래용도급내역"/>
      <sheetName val="특수신설"/>
      <sheetName val="특수산출"/>
      <sheetName val="특수개소별"/>
      <sheetName val="특수내역"/>
      <sheetName val="최종철거"/>
      <sheetName val="철거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철거산출근거"/>
      <sheetName val="단가조사"/>
      <sheetName val="노임단가"/>
      <sheetName val="가로등내역서"/>
      <sheetName val="저"/>
      <sheetName val="Sheet1"/>
      <sheetName val="차액보증"/>
      <sheetName val="내역서"/>
      <sheetName val="통일일위1"/>
      <sheetName val="내역서 (1차)"/>
      <sheetName val="연결관암거"/>
      <sheetName val="경산"/>
      <sheetName val="Y-WORK"/>
      <sheetName val="1.수인터널"/>
      <sheetName val="일위대가"/>
      <sheetName val="전기일위대가"/>
      <sheetName val="자재단가"/>
      <sheetName val="내역"/>
      <sheetName val="내역서(삼호)"/>
      <sheetName val="MOTOR"/>
      <sheetName val="적용건축"/>
      <sheetName val="전선 및 전선관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Macro1"/>
      <sheetName val="별표"/>
      <sheetName val="일위대가목차"/>
      <sheetName val="기계내역"/>
      <sheetName val="공종별내역서"/>
      <sheetName val="교각토공"/>
      <sheetName val="물가자료"/>
      <sheetName val="BOQ(전체)"/>
      <sheetName val="재료단가"/>
      <sheetName val="입찰안"/>
      <sheetName val="수량산출"/>
      <sheetName val=" 냉각수펌프"/>
      <sheetName val="공조기휀"/>
      <sheetName val="AHU집계"/>
      <sheetName val="배관내역"/>
      <sheetName val="#REF"/>
      <sheetName val="Sheet3"/>
      <sheetName val="도급내역서"/>
      <sheetName val="WEIGHT LIST"/>
      <sheetName val="POL6차-PIPING"/>
      <sheetName val="산#2-1 (2)"/>
      <sheetName val="산#3-1"/>
      <sheetName val="데리네이타현황"/>
      <sheetName val="Sheet5"/>
      <sheetName val="산출-설비"/>
      <sheetName val="Base"/>
      <sheetName val="설계"/>
      <sheetName val="BID"/>
      <sheetName val="FB25JN"/>
      <sheetName val="일반전기C"/>
      <sheetName val="공사예산하조서(O.K)"/>
      <sheetName val="단가산출"/>
      <sheetName val="익산"/>
      <sheetName val="1.설계조건"/>
      <sheetName val="일위대가표"/>
      <sheetName val="내역(100%)"/>
      <sheetName val="외주비"/>
      <sheetName val="오수관추가공사비"/>
      <sheetName val="총괄"/>
      <sheetName val="A LINE"/>
      <sheetName val="A_LINE"/>
      <sheetName val="터파기및재료"/>
      <sheetName val="분전반"/>
      <sheetName val="공사원가계산서"/>
      <sheetName val="도급예산내역서총괄표"/>
      <sheetName val="N賃率-職"/>
      <sheetName val="평가데이터"/>
      <sheetName val="내역1공구"/>
      <sheetName val="견적서1"/>
      <sheetName val="I一般比"/>
      <sheetName val="날개벽"/>
      <sheetName val="집계"/>
      <sheetName val="COL"/>
      <sheetName val="1공구내역"/>
      <sheetName val="2.고용보험료산출근거"/>
      <sheetName val="내역표지"/>
      <sheetName val="설계기준"/>
      <sheetName val="내역1"/>
      <sheetName val="설비"/>
      <sheetName val="SAMPLE"/>
      <sheetName val="참조"/>
      <sheetName val="단가"/>
      <sheetName val="계정"/>
      <sheetName val="현장관리비데이타"/>
      <sheetName val="하부철근수량"/>
      <sheetName val="부대공-수량증감 내역서"/>
      <sheetName val="DATA(광속)"/>
      <sheetName val="배선DATA"/>
      <sheetName val="5지진시"/>
      <sheetName val="신공"/>
      <sheetName val="집계표"/>
      <sheetName val="DATA1"/>
      <sheetName val="사업부배부A"/>
      <sheetName val="산출(토공)"/>
      <sheetName val="표지"/>
      <sheetName val="참조(X)"/>
      <sheetName val="4.  단락전류의 계산"/>
      <sheetName val="골조시행"/>
      <sheetName val="사당"/>
      <sheetName val="TANK견적대지"/>
      <sheetName val="원가계산서"/>
      <sheetName val="2. 조도계산"/>
      <sheetName val="변압기 및 발전기 용량"/>
      <sheetName val="wall"/>
      <sheetName val="표지1"/>
      <sheetName val="기초자료입력"/>
      <sheetName val="요율"/>
      <sheetName val="자재대"/>
      <sheetName val="간접비"/>
      <sheetName val="2공구하도급내역서"/>
      <sheetName val="아파트건축"/>
      <sheetName val="2공구산출내역"/>
      <sheetName val="b_balju_cho"/>
      <sheetName val="옥외 전력간선공사"/>
      <sheetName val="공내역"/>
      <sheetName val="대비표"/>
      <sheetName val="설직재-1"/>
      <sheetName val="토공집계표"/>
      <sheetName val="Total"/>
      <sheetName val="통로box전기"/>
      <sheetName val="부대공"/>
      <sheetName val="포장공"/>
      <sheetName val="토공"/>
      <sheetName val="원가"/>
      <sheetName val="물량"/>
      <sheetName val="도급예산내역서봉투"/>
      <sheetName val="설계산출표지"/>
      <sheetName val="을부담운반비"/>
      <sheetName val="운반비산출"/>
      <sheetName val="청천내"/>
      <sheetName val="조명시설"/>
      <sheetName val="부대내역"/>
      <sheetName val="소비자가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2"/>
      <sheetName val="Sheet2 (2)"/>
      <sheetName val="현장경비"/>
      <sheetName val="수량집계"/>
      <sheetName val="잡비계산"/>
      <sheetName val="연결관단위"/>
      <sheetName val="토목"/>
      <sheetName val="공사개요"/>
      <sheetName val="구리토평1전기"/>
      <sheetName val="도급양식"/>
      <sheetName val="건축기성"/>
      <sheetName val="도시가스현황"/>
      <sheetName val="견적서"/>
      <sheetName val="용산1(해보)"/>
      <sheetName val="BOX전기내역"/>
      <sheetName val="성남여성복지내역"/>
      <sheetName val="표지 (2)"/>
      <sheetName val="토공사(흙막이)"/>
      <sheetName val="열린교실"/>
      <sheetName val="기술조건"/>
      <sheetName val="전기외주내역"/>
      <sheetName val="위치조서"/>
      <sheetName val="내역서(설비+소방)"/>
      <sheetName val="중기사용료산출근거"/>
      <sheetName val="단가 및 재료비"/>
      <sheetName val="70%"/>
      <sheetName val="5사남"/>
      <sheetName val="수량산출근거(본선)"/>
      <sheetName val="교통표지판설치조서"/>
      <sheetName val="교각1"/>
      <sheetName val="건축"/>
      <sheetName val="검수기타설비금액"/>
      <sheetName val="구천"/>
      <sheetName val="개요"/>
      <sheetName val="설계내역서"/>
      <sheetName val="기둥(원형)"/>
      <sheetName val="기초공"/>
      <sheetName val="Macro3"/>
      <sheetName val="부대tu"/>
      <sheetName val="노무비"/>
      <sheetName val="설계산출기초"/>
      <sheetName val="설계예산서"/>
      <sheetName val="NAI"/>
      <sheetName val="정산"/>
      <sheetName val="Sheet4"/>
      <sheetName val="1단계"/>
      <sheetName val="산출내역서집계표"/>
      <sheetName val="단위수량산출"/>
      <sheetName val="급수"/>
      <sheetName val="부재리스트"/>
      <sheetName val="AS포장복구 "/>
      <sheetName val="설계명세서"/>
      <sheetName val="자료입력"/>
      <sheetName val="예산명세서"/>
      <sheetName val="전기내역1"/>
      <sheetName val="대비"/>
      <sheetName val="단가비교"/>
      <sheetName val="데이타"/>
      <sheetName val="식재인부"/>
      <sheetName val="기자재비"/>
      <sheetName val="전차선로 물량표"/>
      <sheetName val="PAC"/>
      <sheetName val="단면제원"/>
      <sheetName val="가도공"/>
      <sheetName val="견적내역"/>
      <sheetName val="평내중"/>
      <sheetName val="총괄내역"/>
      <sheetName val="DATE"/>
      <sheetName val="인원계획-미화"/>
      <sheetName val="목록"/>
      <sheetName val="Mc1"/>
      <sheetName val="가입망 선번"/>
      <sheetName val="토목공사"/>
      <sheetName val="은대내역서"/>
      <sheetName val="설명"/>
      <sheetName val="갑지(추정)"/>
      <sheetName val="합천내역"/>
      <sheetName val="인건비 "/>
      <sheetName val="조견표"/>
      <sheetName val="카렌스센터계량기설치공사"/>
      <sheetName val="30집계표"/>
      <sheetName val="참조-(1)"/>
      <sheetName val="본사업"/>
      <sheetName val="sw1"/>
      <sheetName val="NOMUBI"/>
      <sheetName val="공종별자재"/>
      <sheetName val="관급자재대"/>
      <sheetName val="일위_파일"/>
      <sheetName val="일위(설)"/>
      <sheetName val="원가계산서 "/>
      <sheetName val="단위중량"/>
      <sheetName val="(참조)조명율"/>
      <sheetName val="(참조)케이블"/>
      <sheetName val="남양시작동자105노65기1.3화1.2"/>
      <sheetName val="노무비지급명세"/>
      <sheetName val="캔개발배경"/>
      <sheetName val="시장"/>
      <sheetName val="일정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Baby일위대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금액내역서"/>
      <sheetName val="일위대가"/>
      <sheetName val="세동별비상"/>
      <sheetName val="Baby일위대가"/>
      <sheetName val="건축공사실행"/>
      <sheetName val="직노"/>
      <sheetName val="철거산출근거"/>
      <sheetName val="내역"/>
      <sheetName val="광양전기"/>
      <sheetName val="저"/>
      <sheetName val="화재 탐지 설비"/>
      <sheetName val="단가조사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통합배선인건"/>
      <sheetName val="견적갑지"/>
      <sheetName val="물량산출"/>
      <sheetName val="비교자료"/>
      <sheetName val="수원민자역사견적서"/>
      <sheetName val="내역서"/>
      <sheetName val="표지 (2)"/>
      <sheetName val="전기공사일위대가"/>
      <sheetName val="요율"/>
      <sheetName val="일위(설)"/>
      <sheetName val="수량산출서"/>
      <sheetName val="전선관토공"/>
      <sheetName val="일위대가(가설)"/>
      <sheetName val="unit 4"/>
      <sheetName val="직노"/>
      <sheetName val="기계내역"/>
      <sheetName val="일위대가"/>
      <sheetName val="프로젝트"/>
      <sheetName val="J直材4"/>
      <sheetName val="일위목록"/>
      <sheetName val="집계표"/>
      <sheetName val="단가산출"/>
      <sheetName val="공사예산하조서"/>
      <sheetName val="철거산출근거"/>
      <sheetName val="Baby일위대가"/>
      <sheetName val="설계명세서"/>
      <sheetName val="빌딩 안내"/>
      <sheetName val="단가 "/>
      <sheetName val="노임"/>
      <sheetName val="EP0618"/>
      <sheetName val="ABUT수량-A1"/>
      <sheetName val="원가계산서 "/>
      <sheetName val="내역표지"/>
      <sheetName val="일위"/>
      <sheetName val="물가조사"/>
      <sheetName val="Sheet2"/>
      <sheetName val="Sheet3"/>
      <sheetName val="가락화장을지"/>
      <sheetName val="구리토평1전기"/>
      <sheetName val="기계설비"/>
      <sheetName val="DATA(BAC)"/>
      <sheetName val="단가대비"/>
      <sheetName val="연부97-1"/>
      <sheetName val="갑지1"/>
      <sheetName val="건축공사실행"/>
      <sheetName val="내역"/>
      <sheetName val="견적서"/>
      <sheetName val="일반공사"/>
      <sheetName val="9GNG운반"/>
      <sheetName val="기자재비"/>
      <sheetName val="분전반"/>
      <sheetName val="공량산출서"/>
      <sheetName val="충돌 내용"/>
      <sheetName val="내역서(삼호)"/>
      <sheetName val="Sheet1"/>
      <sheetName val="EACT10"/>
      <sheetName val="공사예산하조서(O.K)"/>
      <sheetName val="인건-측정"/>
      <sheetName val="암거날개벽재료집계"/>
      <sheetName val="96작생능"/>
      <sheetName val="L1"/>
      <sheetName val="방송(체육관)"/>
      <sheetName val="차액보증"/>
      <sheetName val="부하계산서"/>
      <sheetName val="ELECTRIC"/>
      <sheetName val="원내역"/>
      <sheetName val="물가자료"/>
      <sheetName val="원내역서3"/>
      <sheetName val="건축원가"/>
      <sheetName val="주소"/>
      <sheetName val="일위대가표"/>
      <sheetName val="노무비단가"/>
      <sheetName val="코드표"/>
      <sheetName val="OPGW기별"/>
      <sheetName val="2공구산출내역"/>
      <sheetName val="개요"/>
      <sheetName val="1.수인터널"/>
      <sheetName val="1차 내역서"/>
      <sheetName val="일위산출"/>
      <sheetName val="건축내역서"/>
      <sheetName val="합천내역"/>
      <sheetName val="Inform"/>
      <sheetName val="수량산출"/>
      <sheetName val="층별_물량표"/>
      <sheetName val="0_6-1KV_FCV"/>
      <sheetName val="표지_(2)"/>
      <sheetName val="unit_4"/>
      <sheetName val="1_수인터널"/>
      <sheetName val="1차_내역서"/>
      <sheetName val="원가계산서_"/>
      <sheetName val="단가_"/>
      <sheetName val="빌딩_안내"/>
      <sheetName val="재집"/>
      <sheetName val="직재"/>
      <sheetName val="일위목록-기"/>
      <sheetName val="#REF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아파트건축"/>
      <sheetName val="단중표"/>
      <sheetName val="경산"/>
      <sheetName val="설직재-1"/>
      <sheetName val="고압수량(철거)"/>
      <sheetName val="세동별비상"/>
      <sheetName val="기자재단가"/>
      <sheetName val="입찰안"/>
      <sheetName val="일위대가목록"/>
      <sheetName val="대가목록"/>
      <sheetName val="인건비"/>
      <sheetName val="BASIC (2)"/>
      <sheetName val="카렌스센터계량기설치공사"/>
      <sheetName val="덕전리"/>
      <sheetName val="신공덕"/>
      <sheetName val="노임단가"/>
      <sheetName val="식재가격"/>
      <sheetName val="식재총괄"/>
      <sheetName val="저"/>
      <sheetName val="명단"/>
      <sheetName val="준공정산"/>
      <sheetName val="15.공량산출근거서"/>
      <sheetName val="예가표"/>
      <sheetName val="단가최종"/>
      <sheetName val="N賃率-職"/>
      <sheetName val="유림골조"/>
      <sheetName val=" HIT-&gt;HMC 견적(3900)"/>
      <sheetName val="기본일위"/>
      <sheetName val=" 냉각수펌프"/>
      <sheetName val="내역5"/>
      <sheetName val="터널조도"/>
      <sheetName val="일위대가(건축)"/>
      <sheetName val="을"/>
      <sheetName val="준공내역서(을)"/>
      <sheetName val="Macro1"/>
      <sheetName val="토목공사"/>
      <sheetName val="기계설비-내역서"/>
      <sheetName val="환율"/>
      <sheetName val="2-2.매출분석"/>
      <sheetName val="일위대가목차"/>
      <sheetName val="원형1호맨홀토공수량"/>
      <sheetName val="내역서(설비+소방)"/>
      <sheetName val="정산내역서"/>
      <sheetName val="품셈TABLE"/>
      <sheetName val="배관BM(일반)"/>
      <sheetName val="설계내역서"/>
      <sheetName val="전기단가조사서"/>
      <sheetName val="단가조사"/>
      <sheetName val="원가,내역,관급,한전,일위"/>
      <sheetName val="GI-LIST"/>
      <sheetName val="공조기(삭제)"/>
      <sheetName val="6호기"/>
      <sheetName val="관급_File"/>
      <sheetName val="자재단가표"/>
      <sheetName val="현장관리비데이타"/>
      <sheetName val="대가단최종"/>
      <sheetName val="1안"/>
      <sheetName val="패널"/>
      <sheetName val="총괄"/>
      <sheetName val="내역(영일)"/>
      <sheetName val="소야공정계획표"/>
      <sheetName val="45,46"/>
      <sheetName val="터파기및재료"/>
      <sheetName val="별표 "/>
      <sheetName val="하조서"/>
      <sheetName val="공정코드"/>
      <sheetName val="wall"/>
      <sheetName val="연습"/>
      <sheetName val="지급자재"/>
      <sheetName val="손익분석"/>
      <sheetName val="실행"/>
      <sheetName val="원가"/>
      <sheetName val="단위량"/>
      <sheetName val="재료집계표2"/>
      <sheetName val="토적집계표"/>
      <sheetName val="소방설비일위대가목록"/>
      <sheetName val="DATA"/>
      <sheetName val="의뢰(2004)"/>
      <sheetName val="CON'C"/>
      <sheetName val="노무비"/>
      <sheetName val="LH3 동양시스템"/>
      <sheetName val="data spec"/>
      <sheetName val="데이타"/>
      <sheetName val="도급내역서"/>
      <sheetName val="대치판정"/>
      <sheetName val="원가계산"/>
      <sheetName val="일위대가(계측기설치)"/>
      <sheetName val="전기일위목록"/>
      <sheetName val="기본입력"/>
      <sheetName val="문학간접"/>
      <sheetName val="일위_파일"/>
      <sheetName val="국공유지및사유지"/>
      <sheetName val="목록"/>
      <sheetName val="단가일람"/>
      <sheetName val="단위량당중기"/>
      <sheetName val="7단가"/>
      <sheetName val="단가"/>
      <sheetName val="결재판(삭제하지말아주세요)"/>
      <sheetName val="O＆P"/>
      <sheetName val="조경일람"/>
      <sheetName val="기초물량"/>
      <sheetName val="적용건축"/>
      <sheetName val="상수도토공집계표"/>
      <sheetName val="일위대가 (100%)"/>
      <sheetName val="원가총괄"/>
      <sheetName val="70%"/>
      <sheetName val="9509"/>
      <sheetName val="수원민자역사견적서.xls"/>
      <sheetName val="4차원가계산서"/>
      <sheetName val="일반전기C"/>
      <sheetName val="자료"/>
      <sheetName val="부대공"/>
      <sheetName val="포장공"/>
      <sheetName val="토공"/>
      <sheetName val="기준가"/>
      <sheetName val="한국원가"/>
      <sheetName val="순공사비"/>
      <sheetName val="부총"/>
      <sheetName val="입찰견적보고서"/>
      <sheetName val="절취및터파기"/>
      <sheetName val="단가산출-기,교"/>
      <sheetName val="QandAJunior"/>
      <sheetName val="단가산출서"/>
      <sheetName val="기초단가"/>
      <sheetName val="03.10-12매입세금"/>
      <sheetName val="외주비"/>
    </sheetNames>
    <sheetDataSet>
      <sheetData sheetId="0" refreshError="1"/>
      <sheetData sheetId="1" refreshError="1">
        <row r="1">
          <cell r="G1" t="str">
            <v>(단위 : 원)</v>
          </cell>
        </row>
        <row r="2">
          <cell r="A2" t="str">
            <v>항목</v>
          </cell>
          <cell r="B2" t="str">
            <v>품      명</v>
          </cell>
          <cell r="C2" t="str">
            <v>규  격</v>
          </cell>
          <cell r="D2" t="str">
            <v>단위</v>
          </cell>
          <cell r="E2" t="str">
            <v>수량</v>
          </cell>
          <cell r="F2" t="str">
            <v>단 가</v>
          </cell>
          <cell r="G2" t="str">
            <v>금    액</v>
          </cell>
          <cell r="H2" t="str">
            <v>원가</v>
          </cell>
          <cell r="I2">
            <v>0</v>
          </cell>
          <cell r="J2" t="str">
            <v>factor</v>
          </cell>
          <cell r="K2" t="str">
            <v>설계가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금액내역서"/>
      <sheetName val="Baby일위대가"/>
      <sheetName val="산출2-기기동력"/>
      <sheetName val="산출3-유도등"/>
      <sheetName val="산출2-동력"/>
      <sheetName val="산출2-피뢰침"/>
      <sheetName val="공통자료"/>
      <sheetName val="200"/>
      <sheetName val="덤프"/>
      <sheetName val="당초"/>
      <sheetName val="BOX 본체"/>
      <sheetName val="배수유공블럭"/>
      <sheetName val="말뚝지지력산정"/>
      <sheetName val="ELECTRIC"/>
      <sheetName val="CTEMCOST"/>
      <sheetName val="SCHEDULE"/>
      <sheetName val="경영상태"/>
      <sheetName val="대림경상68억"/>
      <sheetName val="공사비예산서(토목분)"/>
      <sheetName val="내역서"/>
      <sheetName val="공사비집계"/>
      <sheetName val="C-직노1"/>
      <sheetName val="결과조달"/>
      <sheetName val="DATE"/>
      <sheetName val="DANGA"/>
      <sheetName val="가격조사서"/>
      <sheetName val="단면 (2)"/>
      <sheetName val="N賃率-職"/>
      <sheetName val="직재"/>
      <sheetName val="40총괄"/>
      <sheetName val="40집계"/>
      <sheetName val="단가 "/>
      <sheetName val="일위대가 (PM)"/>
      <sheetName val="노임"/>
      <sheetName val="관급자재집계표"/>
      <sheetName val="#REF"/>
      <sheetName val="S003031"/>
      <sheetName val="여과지동"/>
      <sheetName val="기초자료"/>
      <sheetName val="하수BOX이설"/>
      <sheetName val="Supplement2"/>
      <sheetName val="설치공사"/>
      <sheetName val="견적990322"/>
      <sheetName val="날개벽(시점좌측)"/>
      <sheetName val="노임단가"/>
      <sheetName val="수목표준대가"/>
      <sheetName val="일위대가(계측기설치)"/>
      <sheetName val="간선계산"/>
      <sheetName val="산정표"/>
      <sheetName val="노무비 경비"/>
      <sheetName val="산재 안전"/>
      <sheetName val="노무비 근거"/>
      <sheetName val="3.공통공사대비"/>
      <sheetName val="40단가산출서"/>
      <sheetName val="SG"/>
      <sheetName val="구조물철거타공정이월"/>
      <sheetName val="COVER"/>
      <sheetName val="Y-WORK"/>
      <sheetName val="입찰안"/>
      <sheetName val="data2"/>
      <sheetName val="중기일위대가"/>
      <sheetName val="골조시행"/>
      <sheetName val="Macro(전선)"/>
      <sheetName val="MCC제원"/>
      <sheetName val="원형맨홀수량"/>
      <sheetName val="woo(mac)"/>
      <sheetName val="단위수량"/>
      <sheetName val="Sheet1"/>
      <sheetName val="기초일위"/>
      <sheetName val="수목단가"/>
      <sheetName val="시설수량표"/>
      <sheetName val="시설일위"/>
      <sheetName val="식재수량표"/>
      <sheetName val="식재일위"/>
      <sheetName val="수량이동"/>
      <sheetName val="교각1"/>
      <sheetName val="BOQ(전체)"/>
      <sheetName val="__"/>
      <sheetName val="총괄내역서"/>
      <sheetName val="Sheet1 (2)"/>
      <sheetName val="설직재-1"/>
      <sheetName val="양수장(기계)"/>
      <sheetName val="Sheet13"/>
      <sheetName val="Sheet14"/>
      <sheetName val="P-J"/>
      <sheetName val="수량산출서(전기계장)"/>
      <sheetName val="설계명세서"/>
      <sheetName val="일위대가목차"/>
      <sheetName val="EKOG10건축"/>
      <sheetName val="자료입력"/>
      <sheetName val="전기"/>
      <sheetName val="A-4"/>
      <sheetName val="지급자재"/>
      <sheetName val="표지"/>
      <sheetName val="할증"/>
      <sheetName val="내역"/>
      <sheetName val="조명시설"/>
      <sheetName val="인건-측정"/>
      <sheetName val="모델링"/>
      <sheetName val="하중계산"/>
      <sheetName val="단가대비표"/>
      <sheetName val="투찰금액"/>
      <sheetName val="처리단락"/>
      <sheetName val="Macro(차단기)"/>
      <sheetName val="DATA"/>
      <sheetName val="데이타"/>
      <sheetName val="물가대비표"/>
      <sheetName val="제직재"/>
      <sheetName val="archi(본사)"/>
      <sheetName val="토목"/>
      <sheetName val="PAD TR보호대기초"/>
      <sheetName val="가로등기초"/>
      <sheetName val="HANDHOLE(2)"/>
      <sheetName val="EQ-R1"/>
      <sheetName val="일집"/>
      <sheetName val="일위"/>
      <sheetName val="관로토공집계표"/>
      <sheetName val="환경기계공정표 (3)"/>
      <sheetName val="예가표"/>
      <sheetName val="개요"/>
      <sheetName val="집계"/>
      <sheetName val="기본일위"/>
      <sheetName val="내역서2안"/>
      <sheetName val="패널"/>
      <sheetName val="직노"/>
      <sheetName val="실행내역"/>
      <sheetName val="교각토공"/>
      <sheetName val="Sheet6"/>
      <sheetName val="1.수인터널"/>
      <sheetName val="방조제+선착장+배수갑문+부대공+1-2방조제"/>
      <sheetName val="연돌일위집계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약품공급2"/>
      <sheetName val="1단계"/>
      <sheetName val="Sheet9"/>
      <sheetName val="Sheet10"/>
      <sheetName val="간선"/>
      <sheetName val="발전기"/>
      <sheetName val="GEN"/>
      <sheetName val="하부철근수량"/>
      <sheetName val="수량산출서"/>
      <sheetName val="집계표(OPTION)"/>
      <sheetName val="계산근거"/>
      <sheetName val="설계내역서"/>
      <sheetName val="점수계산1-2"/>
      <sheetName val="견적서"/>
      <sheetName val="제-노임"/>
      <sheetName val="장비"/>
      <sheetName val="노무"/>
      <sheetName val="설계"/>
      <sheetName val="제경비율"/>
      <sheetName val="토공사"/>
      <sheetName val="기성내역서"/>
      <sheetName val="2F 회의실견적(5_14 일대)"/>
      <sheetName val="hvac(제어동)"/>
      <sheetName val="집계표"/>
      <sheetName val="수량산출서 갑지"/>
      <sheetName val="공내역"/>
      <sheetName val="내역및총괄"/>
      <sheetName val="MAIN"/>
      <sheetName val="Sheet2"/>
      <sheetName val="BweData"/>
      <sheetName val="일위목록"/>
      <sheetName val="자재단가"/>
      <sheetName val="총괄표"/>
      <sheetName val="원가(총괄-4단지)"/>
      <sheetName val="E01-02(EV-1-LBS)"/>
      <sheetName val="D-경비1"/>
      <sheetName val="VXXXXX"/>
      <sheetName val="입출재고현황 (2)"/>
      <sheetName val="TYPE A"/>
      <sheetName val="공량산출서"/>
      <sheetName val="1.설계조건"/>
      <sheetName val="옵션"/>
      <sheetName val="합산자재"/>
      <sheetName val="일대목차"/>
      <sheetName val="노임근거"/>
      <sheetName val="6PILE  (돌출)"/>
      <sheetName val="plan&amp;section of foundation"/>
      <sheetName val="design criteria"/>
      <sheetName val="ENE-CAL 1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철거산출근거"/>
      <sheetName val="SULKEA"/>
      <sheetName val="잔수량(작성)"/>
      <sheetName val="도급"/>
      <sheetName val="기계내역"/>
      <sheetName val="준검 내역서"/>
      <sheetName val="평가데이터"/>
      <sheetName val="H-pile(298x299)"/>
      <sheetName val="H-pile(250x250)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252K444"/>
      <sheetName val="터파기및재료"/>
      <sheetName val="조명율표"/>
      <sheetName val="노무비"/>
      <sheetName val="변경내역대비표(2)"/>
      <sheetName val="내역분개"/>
      <sheetName val="I一般比"/>
      <sheetName val="30신설일위대가"/>
      <sheetName val="30집계표"/>
      <sheetName val="포장공"/>
      <sheetName val="원가계산서"/>
      <sheetName val="IMPEADENCE MAP 취수장"/>
      <sheetName val="대운산출"/>
      <sheetName val="FILE1"/>
      <sheetName val="단가산출서"/>
      <sheetName val="목표세부명세"/>
      <sheetName val="교통신호등"/>
      <sheetName val="아파트기별"/>
      <sheetName val="공리일"/>
      <sheetName val="IW-LIST"/>
      <sheetName val="현장관리비 산출내역"/>
      <sheetName val="일반공사"/>
      <sheetName val="자재단가비교표"/>
      <sheetName val="토공A"/>
      <sheetName val="직공비"/>
      <sheetName val="TEST1"/>
      <sheetName val="BOX전기내역"/>
      <sheetName val="전체철근집계"/>
      <sheetName val="T13(P68~72,78)"/>
      <sheetName val="W-현원가"/>
      <sheetName val="공종별집계표"/>
      <sheetName val="공종별세부사항"/>
      <sheetName val="공종별내역서(견적용)"/>
      <sheetName val="견적"/>
      <sheetName val="을"/>
      <sheetName val="전계가"/>
      <sheetName val="대비"/>
      <sheetName val="공사내역"/>
      <sheetName val="저"/>
      <sheetName val="인건비"/>
      <sheetName val="2.단면가정"/>
      <sheetName val="input (2)"/>
      <sheetName val="심부구속"/>
      <sheetName val="1"/>
      <sheetName val="기초계산 (2)"/>
      <sheetName val="구조계산"/>
      <sheetName val="말뚝기초"/>
      <sheetName val="노원열병합  건축공사기성내역서"/>
      <sheetName val="전체"/>
      <sheetName val="원가계산서_"/>
      <sheetName val="1st"/>
      <sheetName val="000000"/>
      <sheetName val="주방환기"/>
      <sheetName val="외주현황9905"/>
      <sheetName val="Recovered_Sheet22"/>
      <sheetName val="Recovered_Sheet21"/>
      <sheetName val="Recovered_Sheet37"/>
      <sheetName val="예산변경사항"/>
      <sheetName val="1062-X방향 "/>
      <sheetName val="Sheet4"/>
      <sheetName val="CODE"/>
      <sheetName val="6호기"/>
      <sheetName val="1호맨홀토공"/>
      <sheetName val="TYPE-A"/>
      <sheetName val="BID"/>
      <sheetName val="내역표지"/>
      <sheetName val="AP1"/>
      <sheetName val="국공유지및사유지"/>
      <sheetName val="실행분개"/>
      <sheetName val="●내역"/>
      <sheetName val="건축단가"/>
      <sheetName val="BOX_본체"/>
      <sheetName val="1.0표준품셈"/>
      <sheetName val="1.0계산품셈"/>
      <sheetName val="공사비증감"/>
      <sheetName val="부속동"/>
      <sheetName val="교량전기"/>
      <sheetName val="램머"/>
      <sheetName val="고창방향"/>
      <sheetName val="철근단면적"/>
      <sheetName val="옹벽"/>
      <sheetName val="기계경비(시간당)"/>
      <sheetName val="금호"/>
      <sheetName val="부하(성남)"/>
      <sheetName val="자료"/>
      <sheetName val="DATE2001"/>
      <sheetName val="계화총괄"/>
      <sheetName val="계화배수(3대)"/>
      <sheetName val="2006기계경비산출표"/>
      <sheetName val="단가산출2"/>
      <sheetName val="c_balju"/>
      <sheetName val="D-3109"/>
      <sheetName val="1.우편집중내역서"/>
      <sheetName val="산근"/>
      <sheetName val="EP0618"/>
      <sheetName val="3.하중산정4.지지력"/>
      <sheetName val="정부노임단가"/>
      <sheetName val="DATA98"/>
      <sheetName val="단가산출"/>
      <sheetName val="esc"/>
      <sheetName val="가도공"/>
      <sheetName val="MATRLDATA"/>
      <sheetName val="수로단위수량"/>
      <sheetName val="하천제원"/>
      <sheetName val="배수공 주요자재 집계표"/>
      <sheetName val="신우"/>
      <sheetName val="별표"/>
      <sheetName val="자재조사표"/>
      <sheetName val="수질정화시설"/>
      <sheetName val="교각계산"/>
      <sheetName val="공예을"/>
      <sheetName val="방배동내역(리라)"/>
      <sheetName val="공통가설"/>
      <sheetName val="부대공사총괄"/>
      <sheetName val="현장경비"/>
      <sheetName val="건축공사집계표"/>
      <sheetName val="방배동내역 (총괄)"/>
      <sheetName val="대비표"/>
      <sheetName val="Total"/>
      <sheetName val="laroux"/>
      <sheetName val="반포-봉암"/>
      <sheetName val="조건표"/>
      <sheetName val="Module1"/>
      <sheetName val="차액보증"/>
      <sheetName val="★도급내역"/>
      <sheetName val="1공구 건정토건 토공"/>
      <sheetName val="밸브설치"/>
      <sheetName val="부대공사비"/>
      <sheetName val="적격"/>
      <sheetName val="공용정보"/>
      <sheetName val="sum1 (2)"/>
      <sheetName val="일위대가(가설)"/>
      <sheetName val="MOTOR"/>
      <sheetName val="일위대가표"/>
      <sheetName val="유림골조"/>
      <sheetName val="공통부대비"/>
      <sheetName val="4.전기"/>
      <sheetName val="공사비총괄표"/>
      <sheetName val="asd"/>
      <sheetName val="01"/>
      <sheetName val="토공계산서(부체도로)"/>
      <sheetName val="COPING"/>
      <sheetName val="장기차입금"/>
      <sheetName val="산출내역서집계표"/>
      <sheetName val="내역서 "/>
      <sheetName val="연결임시"/>
      <sheetName val="1995년 섹터별 매출"/>
      <sheetName val="Curves"/>
      <sheetName val="Tables"/>
      <sheetName val="DATA2000"/>
      <sheetName val="설산1.나"/>
      <sheetName val="본사S"/>
      <sheetName val="J01"/>
      <sheetName val="sw1"/>
      <sheetName val="횡배수관토공수량"/>
      <sheetName val="1 자원총괄"/>
      <sheetName val="1.2단락전류"/>
      <sheetName val="H-PILE 박기"/>
      <sheetName val="인건비 "/>
      <sheetName val="공사원가"/>
      <sheetName val="단면가정"/>
      <sheetName val="기본"/>
      <sheetName val="프랜트면허"/>
      <sheetName val="토목주소"/>
      <sheetName val="공사원가계산서"/>
      <sheetName val="FORM-0"/>
      <sheetName val="Pier 3"/>
      <sheetName val="INPUT"/>
      <sheetName val="시멘트"/>
      <sheetName val="WORK"/>
      <sheetName val="품"/>
      <sheetName val="총괄"/>
      <sheetName val="자재단가표"/>
      <sheetName val="UNIT"/>
      <sheetName val="96까지"/>
      <sheetName val="97년"/>
      <sheetName val="98이후"/>
      <sheetName val="내역서(당초변경)"/>
      <sheetName val="결재란"/>
      <sheetName val="단면_(2)"/>
      <sheetName val="준검_내역서"/>
      <sheetName val="3지구단위"/>
      <sheetName val="간접비"/>
      <sheetName val="부하계산서"/>
      <sheetName val="1.설계기준"/>
      <sheetName val="I.설계조건"/>
      <sheetName val="주형"/>
      <sheetName val="3.바닥판설계"/>
      <sheetName val="취수탑"/>
      <sheetName val="화전내"/>
      <sheetName val="기초공"/>
      <sheetName val="기둥(원형)"/>
      <sheetName val="설계예산서"/>
      <sheetName val="SLAB&quot;1&quot;"/>
      <sheetName val="Sheet15"/>
      <sheetName val="문학간접"/>
      <sheetName val="갑지(추정)"/>
      <sheetName val="설비단가표"/>
      <sheetName val="홍보비디오"/>
      <sheetName val="경산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"/>
      <sheetName val="을지"/>
      <sheetName val="수량산출"/>
      <sheetName val="인건비"/>
      <sheetName val="원가계산서"/>
      <sheetName val="내역"/>
      <sheetName val="간접경상비"/>
    </sheetNames>
    <sheetDataSet>
      <sheetData sheetId="0"/>
      <sheetData sheetId="1" refreshError="1">
        <row r="3">
          <cell r="B3">
            <v>70616</v>
          </cell>
        </row>
        <row r="6">
          <cell r="B6">
            <v>67466</v>
          </cell>
        </row>
        <row r="7">
          <cell r="B7">
            <v>55579</v>
          </cell>
        </row>
        <row r="8">
          <cell r="B8">
            <v>64591</v>
          </cell>
        </row>
        <row r="14">
          <cell r="B14">
            <v>34947</v>
          </cell>
        </row>
        <row r="21">
          <cell r="B21">
            <v>65529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원가계산서 표지"/>
      <sheetName val="원가계산서"/>
      <sheetName val="총괄표"/>
      <sheetName val="일위대가"/>
      <sheetName val="인공"/>
      <sheetName val="단가비교표"/>
      <sheetName val="개소별집계"/>
      <sheetName val="개소별명세"/>
      <sheetName val="터파기"/>
      <sheetName val="수량조서"/>
      <sheetName val="일위대가표"/>
      <sheetName val="노무비"/>
      <sheetName val="Macro(차단기)"/>
      <sheetName val="20관리비율"/>
    </sheetNames>
    <sheetDataSet>
      <sheetData sheetId="0" refreshError="1">
        <row r="3">
          <cell r="B3" t="str">
            <v>건축목공</v>
          </cell>
          <cell r="C3">
            <v>61692</v>
          </cell>
        </row>
        <row r="4">
          <cell r="B4" t="str">
            <v>형틀목공</v>
          </cell>
          <cell r="C4">
            <v>63129</v>
          </cell>
        </row>
        <row r="5">
          <cell r="B5" t="str">
            <v>철골공</v>
          </cell>
          <cell r="C5">
            <v>64572</v>
          </cell>
        </row>
        <row r="6">
          <cell r="B6" t="str">
            <v>철공</v>
          </cell>
          <cell r="C6">
            <v>68851</v>
          </cell>
        </row>
        <row r="7">
          <cell r="B7" t="str">
            <v>철근공</v>
          </cell>
          <cell r="C7">
            <v>66745</v>
          </cell>
        </row>
        <row r="8">
          <cell r="B8" t="str">
            <v>철판공</v>
          </cell>
          <cell r="C8">
            <v>59039</v>
          </cell>
        </row>
        <row r="9">
          <cell r="B9" t="str">
            <v>샤시공</v>
          </cell>
          <cell r="C9">
            <v>60072</v>
          </cell>
        </row>
        <row r="10">
          <cell r="B10" t="str">
            <v>절단공</v>
          </cell>
          <cell r="C10">
            <v>61292</v>
          </cell>
        </row>
        <row r="11">
          <cell r="B11" t="str">
            <v>석공</v>
          </cell>
          <cell r="C11">
            <v>64890</v>
          </cell>
        </row>
        <row r="12">
          <cell r="B12" t="str">
            <v>특수비계공</v>
          </cell>
          <cell r="C12">
            <v>72456</v>
          </cell>
        </row>
        <row r="13">
          <cell r="B13" t="str">
            <v>비계공</v>
          </cell>
          <cell r="C13">
            <v>67640</v>
          </cell>
        </row>
        <row r="14">
          <cell r="B14" t="str">
            <v>동발공(터널)</v>
          </cell>
          <cell r="C14">
            <v>58692</v>
          </cell>
        </row>
        <row r="15">
          <cell r="B15" t="str">
            <v>조적공</v>
          </cell>
          <cell r="C15">
            <v>56969</v>
          </cell>
        </row>
        <row r="16">
          <cell r="B16" t="str">
            <v>치장벽돌공</v>
          </cell>
          <cell r="C16">
            <v>61167</v>
          </cell>
        </row>
        <row r="17">
          <cell r="B17" t="str">
            <v>벽돌공</v>
          </cell>
          <cell r="C17">
            <v>56981</v>
          </cell>
        </row>
        <row r="18">
          <cell r="B18" t="str">
            <v>미장공</v>
          </cell>
          <cell r="C18">
            <v>58263</v>
          </cell>
        </row>
        <row r="19">
          <cell r="B19" t="str">
            <v>방수공</v>
          </cell>
          <cell r="C19">
            <v>48074</v>
          </cell>
        </row>
        <row r="20">
          <cell r="B20" t="str">
            <v>타일공</v>
          </cell>
          <cell r="C20">
            <v>56154</v>
          </cell>
        </row>
        <row r="21">
          <cell r="B21" t="str">
            <v>줄눈공</v>
          </cell>
          <cell r="C21">
            <v>53392</v>
          </cell>
        </row>
        <row r="22">
          <cell r="B22" t="str">
            <v>연마공</v>
          </cell>
          <cell r="C22">
            <v>60073</v>
          </cell>
        </row>
        <row r="23">
          <cell r="B23" t="str">
            <v>콘크리트공</v>
          </cell>
          <cell r="C23">
            <v>64308</v>
          </cell>
        </row>
        <row r="24">
          <cell r="B24" t="str">
            <v>배관공</v>
          </cell>
          <cell r="C24">
            <v>49542</v>
          </cell>
        </row>
        <row r="25">
          <cell r="B25" t="str">
            <v>보온공</v>
          </cell>
          <cell r="C25">
            <v>50900</v>
          </cell>
        </row>
        <row r="26">
          <cell r="B26" t="str">
            <v>도장공</v>
          </cell>
          <cell r="C26">
            <v>56361</v>
          </cell>
        </row>
        <row r="27">
          <cell r="B27" t="str">
            <v>내장공</v>
          </cell>
          <cell r="C27">
            <v>56117</v>
          </cell>
        </row>
        <row r="28">
          <cell r="B28" t="str">
            <v>플랜트기계설치공</v>
          </cell>
          <cell r="C28">
            <v>64281</v>
          </cell>
        </row>
        <row r="29">
          <cell r="B29" t="str">
            <v>플랜트특수용접공</v>
          </cell>
          <cell r="C29">
            <v>87594</v>
          </cell>
        </row>
        <row r="30">
          <cell r="B30" t="str">
            <v>플랜트용접공</v>
          </cell>
          <cell r="C30">
            <v>60712</v>
          </cell>
        </row>
        <row r="31">
          <cell r="B31" t="str">
            <v>플랜트배관공</v>
          </cell>
          <cell r="C31">
            <v>63923</v>
          </cell>
        </row>
        <row r="32">
          <cell r="B32" t="str">
            <v>플랜트제관공</v>
          </cell>
          <cell r="C32">
            <v>57994</v>
          </cell>
        </row>
        <row r="33">
          <cell r="B33" t="str">
            <v>시공측량사</v>
          </cell>
          <cell r="C33">
            <v>49167</v>
          </cell>
        </row>
        <row r="34">
          <cell r="B34" t="str">
            <v>시공측량사조수</v>
          </cell>
          <cell r="C34">
            <v>34305</v>
          </cell>
        </row>
        <row r="35">
          <cell r="B35" t="str">
            <v>측부</v>
          </cell>
          <cell r="C35">
            <v>31115</v>
          </cell>
        </row>
        <row r="36">
          <cell r="B36" t="str">
            <v>송전전공</v>
          </cell>
          <cell r="C36">
            <v>223961</v>
          </cell>
        </row>
        <row r="37">
          <cell r="B37" t="str">
            <v>송전활선전공</v>
          </cell>
          <cell r="C37">
            <v>245138</v>
          </cell>
        </row>
        <row r="38">
          <cell r="B38" t="str">
            <v>배전전공</v>
          </cell>
          <cell r="C38">
            <v>184746</v>
          </cell>
        </row>
        <row r="39">
          <cell r="B39" t="str">
            <v>배전활선전공</v>
          </cell>
          <cell r="C39">
            <v>202982</v>
          </cell>
        </row>
        <row r="40">
          <cell r="B40" t="str">
            <v>플랜트전공</v>
          </cell>
          <cell r="C40">
            <v>57299</v>
          </cell>
        </row>
        <row r="41">
          <cell r="B41" t="str">
            <v>내선전공</v>
          </cell>
          <cell r="C41">
            <v>49969</v>
          </cell>
        </row>
        <row r="42">
          <cell r="B42" t="str">
            <v>특고케이블공</v>
          </cell>
          <cell r="C42">
            <v>105463</v>
          </cell>
        </row>
        <row r="43">
          <cell r="B43" t="str">
            <v>고압케이블공</v>
          </cell>
          <cell r="C43">
            <v>75996</v>
          </cell>
        </row>
        <row r="44">
          <cell r="B44" t="str">
            <v>저압케이블공</v>
          </cell>
          <cell r="C44">
            <v>67062</v>
          </cell>
        </row>
        <row r="45">
          <cell r="B45" t="str">
            <v>철도신호공</v>
          </cell>
          <cell r="C45">
            <v>88161</v>
          </cell>
        </row>
        <row r="46">
          <cell r="B46" t="str">
            <v>계장공</v>
          </cell>
          <cell r="C46">
            <v>59029</v>
          </cell>
        </row>
        <row r="47">
          <cell r="B47" t="str">
            <v>통신외선공</v>
          </cell>
          <cell r="C47">
            <v>86391</v>
          </cell>
        </row>
        <row r="48">
          <cell r="B48" t="str">
            <v>통신설비공</v>
          </cell>
          <cell r="C48">
            <v>71782</v>
          </cell>
        </row>
        <row r="49">
          <cell r="B49" t="str">
            <v>통신내선공</v>
          </cell>
          <cell r="C49">
            <v>57139</v>
          </cell>
        </row>
        <row r="50">
          <cell r="B50" t="str">
            <v>통신케이블공</v>
          </cell>
          <cell r="C50">
            <v>89004</v>
          </cell>
        </row>
        <row r="51">
          <cell r="B51" t="str">
            <v>무선안테나공</v>
          </cell>
          <cell r="C51">
            <v>91530</v>
          </cell>
        </row>
        <row r="52">
          <cell r="B52" t="str">
            <v>작업반장</v>
          </cell>
          <cell r="C52">
            <v>56204</v>
          </cell>
        </row>
        <row r="53">
          <cell r="B53" t="str">
            <v>목도공</v>
          </cell>
          <cell r="C53">
            <v>65233</v>
          </cell>
        </row>
        <row r="54">
          <cell r="B54" t="str">
            <v>조력공</v>
          </cell>
          <cell r="C54">
            <v>40070</v>
          </cell>
        </row>
        <row r="55">
          <cell r="B55" t="str">
            <v>특별인부</v>
          </cell>
          <cell r="C55">
            <v>51490</v>
          </cell>
        </row>
        <row r="56">
          <cell r="B56" t="str">
            <v>보통인부</v>
          </cell>
          <cell r="C56">
            <v>37052</v>
          </cell>
        </row>
        <row r="57">
          <cell r="B57" t="str">
            <v>중기운전기사</v>
          </cell>
          <cell r="C57">
            <v>56369</v>
          </cell>
        </row>
        <row r="58">
          <cell r="B58" t="str">
            <v>중기조장</v>
          </cell>
          <cell r="C58">
            <v>65668</v>
          </cell>
        </row>
        <row r="59">
          <cell r="B59" t="str">
            <v>운전사(운반차)</v>
          </cell>
          <cell r="C59">
            <v>53094</v>
          </cell>
        </row>
        <row r="60">
          <cell r="B60" t="str">
            <v>운전사(기계)</v>
          </cell>
          <cell r="C60">
            <v>47371</v>
          </cell>
        </row>
        <row r="61">
          <cell r="B61" t="str">
            <v>중기운전조수</v>
          </cell>
          <cell r="C61">
            <v>44521</v>
          </cell>
        </row>
        <row r="62">
          <cell r="B62" t="str">
            <v>기계설치공</v>
          </cell>
          <cell r="C62">
            <v>54218</v>
          </cell>
        </row>
        <row r="63">
          <cell r="B63" t="str">
            <v>기계공</v>
          </cell>
          <cell r="C63">
            <v>47926</v>
          </cell>
        </row>
        <row r="64">
          <cell r="B64" t="str">
            <v>제도사</v>
          </cell>
          <cell r="C64">
            <v>50526</v>
          </cell>
        </row>
        <row r="65">
          <cell r="B65" t="str">
            <v>유리공</v>
          </cell>
          <cell r="C65">
            <v>58188</v>
          </cell>
        </row>
        <row r="66">
          <cell r="B66" t="str">
            <v>함석공</v>
          </cell>
          <cell r="C66">
            <v>60061</v>
          </cell>
        </row>
        <row r="67">
          <cell r="B67" t="str">
            <v>용접공</v>
          </cell>
          <cell r="C67">
            <v>60370</v>
          </cell>
        </row>
        <row r="68">
          <cell r="B68" t="str">
            <v>덕트공</v>
          </cell>
          <cell r="C68">
            <v>48494</v>
          </cell>
        </row>
        <row r="69">
          <cell r="B69" t="str">
            <v>할석공</v>
          </cell>
          <cell r="C69">
            <v>64153</v>
          </cell>
        </row>
        <row r="70">
          <cell r="B70" t="str">
            <v>제철축로공</v>
          </cell>
          <cell r="C70">
            <v>92079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목차"/>
      <sheetName val="설계설명서"/>
      <sheetName val="예정공정표"/>
      <sheetName val="설계서용지(갑) (경)"/>
      <sheetName val="설계서용지(갑)"/>
      <sheetName val="공사원가계산서 (경)"/>
      <sheetName val="공사원가계산서"/>
      <sheetName val="설계내역서"/>
      <sheetName val="수량산출"/>
      <sheetName val="차선도색일위"/>
      <sheetName val="차선도색일위 (2)"/>
      <sheetName val="자재단가"/>
      <sheetName val="노임"/>
      <sheetName val="Sheet13"/>
      <sheetName val="인건비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O아산"/>
      <sheetName val="수량산출"/>
    </sheetNames>
    <definedNames>
      <definedName name="복사"/>
    </defined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총괄"/>
    </sheetNames>
    <definedNames>
      <definedName name="복사준비"/>
      <definedName name="우로복사"/>
      <definedName name="인쇄"/>
      <definedName name="지우기"/>
    </defined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청구서"/>
      <sheetName val="식대청구서"/>
      <sheetName val="식대영수증"/>
      <sheetName val="전도금"/>
      <sheetName val="지출명세서"/>
      <sheetName val="공구현황표"/>
      <sheetName val="NP-총정리"/>
      <sheetName val="NP-출역(현장)"/>
      <sheetName val="NP-출역(본사)"/>
      <sheetName val="급여이체현황-본사"/>
      <sheetName val="노임명세서-본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C14">
            <v>10425000</v>
          </cell>
          <cell r="G14">
            <v>6480000</v>
          </cell>
          <cell r="K14">
            <v>16760000</v>
          </cell>
          <cell r="O14">
            <v>6042000</v>
          </cell>
        </row>
        <row r="15">
          <cell r="C15">
            <v>18825000</v>
          </cell>
          <cell r="G15">
            <v>11520000</v>
          </cell>
          <cell r="K15">
            <v>20600000</v>
          </cell>
          <cell r="O15">
            <v>11000000</v>
          </cell>
        </row>
        <row r="31">
          <cell r="C31">
            <v>15400000</v>
          </cell>
          <cell r="G31">
            <v>2120000</v>
          </cell>
        </row>
        <row r="32">
          <cell r="C32">
            <v>17360000</v>
          </cell>
          <cell r="G32">
            <v>2320000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접지1종"/>
      <sheetName val="분전함신설"/>
      <sheetName val="접지3종"/>
      <sheetName val="개폐기신설"/>
      <sheetName val="맨홀신설"/>
      <sheetName val="백열신설"/>
      <sheetName val="백열신설 (2)"/>
      <sheetName val="NP-총정리"/>
      <sheetName val="자재단가"/>
      <sheetName val="노무비"/>
      <sheetName val="설계명세서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설계설명서"/>
      <sheetName val="공사원가계산서"/>
      <sheetName val="제경비산출"/>
      <sheetName val="총괄표"/>
      <sheetName val="내역집계"/>
      <sheetName val="반입재료검사부"/>
      <sheetName val="발생품정리부"/>
      <sheetName val="작업일지"/>
      <sheetName val="성수-용답급전선"/>
      <sheetName val="감독일지"/>
      <sheetName val="인원현황"/>
      <sheetName val="인건비 (2)"/>
      <sheetName val="내역서 "/>
      <sheetName val="일위대가표"/>
      <sheetName val="자재단가표"/>
      <sheetName val="설계서"/>
      <sheetName val="Sheet1"/>
      <sheetName val="설계머리"/>
      <sheetName val="지급자재조서"/>
      <sheetName val="영구청-당산-1"/>
      <sheetName val="철거발생품"/>
      <sheetName val="성수-구의"/>
      <sheetName val="신정기지"/>
      <sheetName val="장력조정장치점검대"/>
      <sheetName val="철재류중량표"/>
      <sheetName val="인건비"/>
      <sheetName val="동남견적서"/>
      <sheetName val="고려견적서"/>
      <sheetName val="운반비"/>
      <sheetName val="분전함신설"/>
      <sheetName val="접지1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금액"/>
      <sheetName val="단가표"/>
      <sheetName val="부분합"/>
      <sheetName val="S1AA"/>
      <sheetName val="01AA"/>
      <sheetName val="S1AC"/>
      <sheetName val="01AC"/>
      <sheetName val="S1AD"/>
      <sheetName val="01AD"/>
      <sheetName val="S1AE"/>
      <sheetName val="01AE"/>
      <sheetName val="S1AF"/>
      <sheetName val="01AF"/>
      <sheetName val="S2AA"/>
      <sheetName val="02AA"/>
      <sheetName val="S2AB"/>
      <sheetName val="02AB"/>
      <sheetName val="S2AE"/>
      <sheetName val="02AE"/>
      <sheetName val="S2AF"/>
      <sheetName val="02AF"/>
      <sheetName val="S2AH"/>
      <sheetName val="02AH"/>
      <sheetName val="S003"/>
      <sheetName val="03"/>
      <sheetName val="S004"/>
      <sheetName val="04"/>
      <sheetName val="S005"/>
      <sheetName val="ጰ5"/>
      <sheetName val="S006"/>
      <sheetName val="06"/>
      <sheetName val="S007"/>
      <sheetName val="07"/>
      <sheetName val="S008"/>
      <sheetName val="08"/>
      <sheetName val="S009"/>
      <sheetName val="09"/>
      <sheetName val="S010"/>
      <sheetName val="10"/>
      <sheetName val="S011"/>
      <sheetName val="11"/>
      <sheetName val="TT3(실)"/>
      <sheetName val="T4"/>
      <sheetName val="SUMMARY"/>
      <sheetName val="consum"/>
      <sheetName val="consol"/>
      <sheetName val="CON-ETC"/>
      <sheetName val="CM개요송부"/>
      <sheetName val="드라이비트"/>
      <sheetName val="Sheet3"/>
      <sheetName val="05"/>
      <sheetName val="내역"/>
      <sheetName val="단가"/>
      <sheetName val="삼성전기"/>
      <sheetName val="Sheet1 (2)"/>
      <sheetName val="산출내역서집계표"/>
      <sheetName val="주식"/>
      <sheetName val="TOP"/>
      <sheetName val="Total"/>
      <sheetName val="공통비(전체)"/>
      <sheetName val="상하차비용(기계상차)"/>
      <sheetName val="수간보호"/>
      <sheetName val="운반비"/>
      <sheetName val="일반부표"/>
      <sheetName val="실행54"/>
      <sheetName val="터파기및재료"/>
      <sheetName val="database"/>
      <sheetName val="기술조건"/>
      <sheetName val="Sheet6"/>
      <sheetName val="PROJECT BRIEF(EX.NEW)"/>
      <sheetName val="본공사"/>
      <sheetName val="1"/>
      <sheetName val="공통가설"/>
      <sheetName val="건축토목내역"/>
      <sheetName val="실행"/>
      <sheetName val="분전함신설"/>
      <sheetName val="접지1종"/>
      <sheetName val="Project Brief"/>
      <sheetName val="차액보증"/>
      <sheetName val="일위대가"/>
      <sheetName val="자재단가"/>
      <sheetName val="부대공수량"/>
      <sheetName val="직접재료비"/>
      <sheetName val="목록"/>
      <sheetName val="중기"/>
      <sheetName val="공사개요"/>
      <sheetName val="금융"/>
      <sheetName val="목차"/>
      <sheetName val="수량집계"/>
      <sheetName val="총괄집계표"/>
      <sheetName val="#REF"/>
      <sheetName val="노임단가"/>
      <sheetName val="수량산출"/>
      <sheetName val="냉천부속동"/>
      <sheetName val="c_balju"/>
      <sheetName val="사업분석"/>
      <sheetName val="관접합및부설"/>
      <sheetName val="3.상가"/>
      <sheetName val="적심사표"/>
      <sheetName val="내역서"/>
      <sheetName val="1.설계조건"/>
      <sheetName val="토목"/>
      <sheetName val="형틀공사"/>
      <sheetName val="사유서제출현황-2"/>
      <sheetName val="일위대가표"/>
      <sheetName val="공비대비"/>
      <sheetName val="정보"/>
      <sheetName val="갑지(추정)"/>
      <sheetName val="노임"/>
      <sheetName val="공통가설(기준안)"/>
      <sheetName val="Baby일위대가"/>
      <sheetName val="빗물받이(910-510-410)"/>
      <sheetName val="백룡교차로"/>
      <sheetName val="산정교차로"/>
      <sheetName val="신영교차로"/>
      <sheetName val="수수료율표"/>
      <sheetName val="갈현동"/>
      <sheetName val="을지"/>
      <sheetName val="CABLE SIZE-1"/>
      <sheetName val="시설장비"/>
      <sheetName val="공사비내역서"/>
      <sheetName val="설계"/>
      <sheetName val="인건-측정"/>
      <sheetName val="01AA&amp;AB"/>
      <sheetName val="실행내역서 "/>
      <sheetName val="Y-WORK"/>
      <sheetName val="실행내역(최종)"/>
      <sheetName val="NOMUBI"/>
      <sheetName val="sw1"/>
      <sheetName val="Sheet1"/>
      <sheetName val="소비자가"/>
      <sheetName val="257A1"/>
      <sheetName val="직노"/>
      <sheetName val="개산공사비"/>
      <sheetName val="N賃率-職"/>
      <sheetName val="제경비율"/>
      <sheetName val="밸브설치"/>
      <sheetName val="기초일위"/>
      <sheetName val="4차원가계산서"/>
      <sheetName val="일반공사"/>
      <sheetName val="예가표"/>
      <sheetName val="원가계산 (2)"/>
      <sheetName val="조직"/>
      <sheetName val="내역표지"/>
      <sheetName val="토지산정"/>
      <sheetName val="입찰"/>
      <sheetName val="현경"/>
      <sheetName val="노임,재료비"/>
      <sheetName val="당초계약"/>
      <sheetName val="견적내역"/>
      <sheetName val="재료집계"/>
      <sheetName val="5.경상직원"/>
      <sheetName val="4.2유효폭의 계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집계표"/>
      <sheetName val="건축집계표"/>
      <sheetName val="건축"/>
      <sheetName val="설비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Y21"/>
  <sheetViews>
    <sheetView view="pageBreakPreview" zoomScaleNormal="100" zoomScaleSheetLayoutView="100" workbookViewId="0">
      <selection activeCell="D6" sqref="D6:H6"/>
    </sheetView>
  </sheetViews>
  <sheetFormatPr defaultRowHeight="13.5" x14ac:dyDescent="0.15"/>
  <cols>
    <col min="3" max="3" width="8.5546875" customWidth="1"/>
    <col min="6" max="6" width="20.77734375" customWidth="1"/>
    <col min="8" max="8" width="9.6640625" customWidth="1"/>
    <col min="9" max="9" width="11.21875" customWidth="1"/>
  </cols>
  <sheetData>
    <row r="1" spans="1:51" ht="33.75" x14ac:dyDescent="0.4">
      <c r="A1" s="105" t="s">
        <v>179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AI1" s="106" t="s">
        <v>21</v>
      </c>
      <c r="AJ1" s="106"/>
      <c r="AK1" s="106"/>
      <c r="AL1" s="106"/>
      <c r="AM1" s="107"/>
      <c r="AN1" s="107"/>
      <c r="AO1" s="107"/>
      <c r="AP1" s="107"/>
    </row>
    <row r="2" spans="1:51" ht="3" customHeight="1" thickBot="1" x14ac:dyDescent="0.35">
      <c r="A2" s="12"/>
      <c r="B2" s="13"/>
      <c r="C2" s="13"/>
      <c r="D2" s="13"/>
      <c r="E2" s="13"/>
      <c r="F2" s="14"/>
      <c r="G2" s="13"/>
      <c r="H2" s="13"/>
      <c r="I2" s="13"/>
      <c r="J2" s="13"/>
      <c r="K2" s="13"/>
      <c r="Z2" t="s">
        <v>22</v>
      </c>
    </row>
    <row r="3" spans="1:51" ht="30" customHeight="1" thickTop="1" x14ac:dyDescent="0.15">
      <c r="A3" s="13"/>
      <c r="B3" s="13"/>
      <c r="C3" s="15"/>
      <c r="D3" s="15"/>
      <c r="E3" s="15"/>
      <c r="F3" s="15"/>
      <c r="G3" s="15"/>
      <c r="H3" s="15"/>
      <c r="I3" s="15"/>
      <c r="J3" s="13"/>
      <c r="K3" s="13"/>
    </row>
    <row r="4" spans="1:51" ht="1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51" ht="1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AT5" s="16">
        <v>3.6999999999999998E-2</v>
      </c>
    </row>
    <row r="6" spans="1:51" ht="30" customHeight="1" x14ac:dyDescent="0.25">
      <c r="A6" s="17"/>
      <c r="B6" s="13"/>
      <c r="C6" s="13"/>
      <c r="D6" s="108" t="s">
        <v>175</v>
      </c>
      <c r="E6" s="108"/>
      <c r="F6" s="108"/>
      <c r="G6" s="108"/>
      <c r="H6" s="108"/>
      <c r="I6" s="13"/>
      <c r="J6" s="13"/>
      <c r="K6" s="13"/>
    </row>
    <row r="7" spans="1:51" ht="15" customHeight="1" x14ac:dyDescent="0.15">
      <c r="A7" s="13"/>
      <c r="B7" s="13"/>
      <c r="C7" s="13"/>
      <c r="D7" s="18"/>
      <c r="E7" s="18"/>
      <c r="F7" s="19"/>
      <c r="G7" s="18"/>
      <c r="H7" s="18"/>
      <c r="I7" s="13"/>
      <c r="J7" s="13"/>
      <c r="K7" s="13"/>
      <c r="AT7" s="16">
        <v>3.4299999999999997E-2</v>
      </c>
    </row>
    <row r="8" spans="1:51" ht="20.100000000000001" customHeight="1" x14ac:dyDescent="0.2">
      <c r="A8" s="20"/>
      <c r="B8" s="13"/>
      <c r="C8" s="13"/>
      <c r="D8" s="18"/>
      <c r="E8" s="18"/>
      <c r="F8" s="21"/>
      <c r="G8" s="18"/>
      <c r="H8" s="18"/>
      <c r="I8" s="13"/>
      <c r="J8" s="13"/>
      <c r="K8" s="13"/>
    </row>
    <row r="9" spans="1:51" ht="20.100000000000001" customHeight="1" x14ac:dyDescent="0.2">
      <c r="A9" s="20"/>
      <c r="B9" s="13"/>
      <c r="C9" s="13"/>
      <c r="D9" s="18"/>
      <c r="E9" s="18"/>
      <c r="F9" s="21"/>
      <c r="G9" s="18"/>
      <c r="H9" s="18"/>
      <c r="I9" s="13"/>
      <c r="J9" s="13"/>
      <c r="K9" s="13"/>
      <c r="AT9" s="16">
        <v>0.1152</v>
      </c>
    </row>
    <row r="10" spans="1:51" ht="20.100000000000001" customHeight="1" x14ac:dyDescent="0.2">
      <c r="A10" s="20"/>
      <c r="B10" s="13"/>
      <c r="C10" s="13"/>
      <c r="D10" s="18"/>
      <c r="E10" s="18"/>
      <c r="F10" s="21"/>
      <c r="G10" s="18"/>
      <c r="H10" s="18"/>
      <c r="I10" s="13"/>
      <c r="J10" s="13"/>
      <c r="K10" s="13"/>
      <c r="AT10" t="e">
        <f>IF((L7+L10+#REF!)&gt;=30000000000,4.7%,IF((L7+L10+#REF!)&gt;=5000000000,5.5%,IF((L7+L10+#REF!)&lt;5000000000,6%)))</f>
        <v>#REF!</v>
      </c>
    </row>
    <row r="11" spans="1:51" ht="20.100000000000001" customHeight="1" x14ac:dyDescent="0.2">
      <c r="A11" s="20"/>
      <c r="B11" s="13"/>
      <c r="C11" s="13"/>
      <c r="D11" s="18"/>
      <c r="E11" s="18"/>
      <c r="F11" s="21"/>
      <c r="G11" s="18"/>
      <c r="H11" s="18"/>
      <c r="I11" s="13"/>
      <c r="J11" s="13"/>
      <c r="K11" s="13"/>
      <c r="AY11">
        <v>1</v>
      </c>
    </row>
    <row r="12" spans="1:51" ht="20.100000000000001" customHeight="1" x14ac:dyDescent="0.2">
      <c r="A12" s="20"/>
      <c r="B12" s="13"/>
      <c r="C12" s="13"/>
      <c r="D12" s="18"/>
      <c r="E12" s="18"/>
      <c r="F12" s="21" t="s">
        <v>2</v>
      </c>
      <c r="G12" s="18"/>
      <c r="H12" s="18"/>
      <c r="I12" s="13"/>
      <c r="J12" s="13"/>
      <c r="K12" s="13"/>
    </row>
    <row r="13" spans="1:51" ht="20.100000000000001" customHeight="1" x14ac:dyDescent="0.2">
      <c r="A13" s="20"/>
      <c r="B13" s="13"/>
      <c r="C13" s="13"/>
      <c r="D13" s="18"/>
      <c r="E13" s="18"/>
      <c r="F13" s="21"/>
      <c r="G13" s="18"/>
      <c r="H13" s="18"/>
      <c r="I13" s="13"/>
      <c r="J13" s="13"/>
      <c r="K13" s="13"/>
    </row>
    <row r="14" spans="1:51" ht="20.100000000000001" customHeight="1" x14ac:dyDescent="0.2">
      <c r="A14" s="20"/>
      <c r="B14" s="13"/>
      <c r="C14" s="13"/>
      <c r="D14" s="18"/>
      <c r="E14" s="18"/>
      <c r="F14" s="21"/>
      <c r="G14" s="18"/>
      <c r="H14" s="18"/>
      <c r="I14" s="13"/>
      <c r="J14" s="13"/>
      <c r="K14" s="13"/>
    </row>
    <row r="15" spans="1:51" ht="20.100000000000001" customHeight="1" x14ac:dyDescent="0.2">
      <c r="A15" s="20"/>
      <c r="B15" s="13"/>
      <c r="C15" s="13"/>
      <c r="D15" s="18"/>
      <c r="E15" s="18"/>
      <c r="F15" s="18"/>
      <c r="G15" s="18"/>
      <c r="H15" s="18"/>
      <c r="I15" s="13"/>
      <c r="J15" s="13"/>
      <c r="K15" s="13"/>
    </row>
    <row r="16" spans="1:51" ht="20.100000000000001" customHeight="1" x14ac:dyDescent="0.15">
      <c r="A16" s="13"/>
      <c r="B16" s="13"/>
      <c r="C16" s="13"/>
      <c r="D16" s="18"/>
      <c r="E16" s="18"/>
      <c r="F16" s="18"/>
      <c r="G16" s="18"/>
      <c r="H16" s="18"/>
      <c r="I16" s="13"/>
      <c r="J16" s="13"/>
      <c r="K16" s="13"/>
      <c r="AT16">
        <f>ROUND(($L$8*(AT7+AT8)*50%*0.5),0)</f>
        <v>0</v>
      </c>
    </row>
    <row r="17" spans="1:29" ht="20.100000000000001" customHeight="1" x14ac:dyDescent="0.15">
      <c r="A17" s="13"/>
      <c r="B17" s="13"/>
      <c r="C17" s="13"/>
      <c r="D17" s="18"/>
      <c r="E17" s="18"/>
      <c r="F17" s="18"/>
      <c r="G17" s="18"/>
      <c r="H17" s="18"/>
      <c r="I17" s="13"/>
      <c r="J17" s="13"/>
      <c r="K17" s="13"/>
    </row>
    <row r="18" spans="1:29" ht="30" customHeight="1" x14ac:dyDescent="0.25">
      <c r="A18" s="22"/>
      <c r="B18" s="13"/>
      <c r="C18" s="13"/>
      <c r="D18" s="18"/>
      <c r="E18" s="18"/>
      <c r="F18" s="23">
        <v>2024.07</v>
      </c>
      <c r="G18" s="18"/>
      <c r="H18" s="18"/>
      <c r="I18" s="13"/>
      <c r="J18" s="13"/>
      <c r="K18" s="13"/>
    </row>
    <row r="19" spans="1:29" ht="20.100000000000001" customHeight="1" x14ac:dyDescent="0.15">
      <c r="A19" s="13"/>
      <c r="B19" s="13"/>
      <c r="C19" s="13"/>
      <c r="D19" s="18"/>
      <c r="E19" s="18"/>
      <c r="F19" s="19"/>
      <c r="G19" s="18"/>
      <c r="H19" s="18"/>
      <c r="I19" s="13"/>
      <c r="J19" s="13"/>
      <c r="K19" s="13"/>
      <c r="AC19" t="s">
        <v>23</v>
      </c>
    </row>
    <row r="20" spans="1:29" ht="39.950000000000003" customHeight="1" x14ac:dyDescent="0.25">
      <c r="A20" s="13"/>
      <c r="B20" s="13"/>
      <c r="C20" s="13"/>
      <c r="D20" s="13"/>
      <c r="E20" s="13"/>
      <c r="F20" s="22"/>
      <c r="G20" s="13"/>
      <c r="H20" s="13"/>
      <c r="I20" s="13"/>
      <c r="J20" s="13"/>
      <c r="K20" s="13"/>
    </row>
    <row r="21" spans="1:29" ht="15" customHeight="1" x14ac:dyDescent="0.15">
      <c r="A21" s="13"/>
      <c r="B21" s="13"/>
      <c r="C21" s="13"/>
      <c r="D21" s="13"/>
      <c r="E21" s="13"/>
      <c r="F21" s="24"/>
      <c r="G21" s="13"/>
      <c r="H21" s="13"/>
      <c r="I21" s="13"/>
      <c r="J21" s="13"/>
      <c r="K21" s="13"/>
    </row>
  </sheetData>
  <mergeCells count="4">
    <mergeCell ref="A1:K1"/>
    <mergeCell ref="AI1:AL1"/>
    <mergeCell ref="AM1:AP1"/>
    <mergeCell ref="D6:H6"/>
  </mergeCells>
  <phoneticPr fontId="2" type="noConversion"/>
  <pageMargins left="0.78740157480314965" right="0.74803149606299213" top="1.574803149606299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249"/>
  <sheetViews>
    <sheetView showZeros="0" view="pageBreakPreview" zoomScaleNormal="100" zoomScaleSheetLayoutView="100" workbookViewId="0">
      <selection activeCell="E10" sqref="E10:K10"/>
    </sheetView>
  </sheetViews>
  <sheetFormatPr defaultRowHeight="13.5" x14ac:dyDescent="0.15"/>
  <cols>
    <col min="1" max="2" width="2.6640625" customWidth="1"/>
    <col min="3" max="4" width="2.77734375" customWidth="1"/>
    <col min="5" max="11" width="2.6640625" customWidth="1"/>
    <col min="12" max="18" width="2.77734375" customWidth="1"/>
    <col min="19" max="21" width="2.109375" customWidth="1"/>
    <col min="22" max="24" width="2.77734375" customWidth="1"/>
    <col min="25" max="28" width="4.109375" customWidth="1"/>
    <col min="29" max="31" width="2.77734375" customWidth="1"/>
    <col min="32" max="33" width="3.21875" customWidth="1"/>
    <col min="34" max="34" width="3" customWidth="1"/>
    <col min="35" max="35" width="2.109375" customWidth="1"/>
    <col min="36" max="36" width="1.77734375" customWidth="1"/>
    <col min="37" max="37" width="2.77734375" customWidth="1"/>
    <col min="38" max="39" width="3" customWidth="1"/>
    <col min="40" max="40" width="3" hidden="1" customWidth="1"/>
    <col min="41" max="42" width="3" customWidth="1"/>
    <col min="43" max="44" width="1.77734375" customWidth="1"/>
    <col min="45" max="46" width="12.77734375" customWidth="1"/>
    <col min="47" max="47" width="14.109375" customWidth="1"/>
    <col min="48" max="48" width="9.77734375" customWidth="1"/>
    <col min="49" max="49" width="6.33203125" customWidth="1"/>
    <col min="50" max="50" width="2.77734375" customWidth="1"/>
    <col min="51" max="51" width="9.109375" customWidth="1"/>
    <col min="52" max="52" width="13.109375" customWidth="1"/>
    <col min="53" max="53" width="8.33203125" customWidth="1"/>
    <col min="54" max="54" width="12.44140625" customWidth="1"/>
    <col min="55" max="142" width="2.77734375" customWidth="1"/>
  </cols>
  <sheetData>
    <row r="1" spans="1:56" ht="27.95" customHeight="1" thickTop="1" thickBot="1" x14ac:dyDescent="0.2">
      <c r="AI1" s="114" t="s">
        <v>24</v>
      </c>
      <c r="AJ1" s="114"/>
      <c r="AK1" s="114"/>
      <c r="AL1" s="114"/>
      <c r="AM1" s="107" t="str">
        <f>IF(AW13=1,AV13,IF(AW14=1,AV14,IF(AW15=1,AV15,IF(AW16=1,AV16))))</f>
        <v>6개월이하</v>
      </c>
      <c r="AN1" s="107"/>
      <c r="AO1" s="107"/>
      <c r="AP1" s="107"/>
      <c r="AS1" s="25" t="s">
        <v>25</v>
      </c>
      <c r="AT1" s="26" t="s">
        <v>26</v>
      </c>
      <c r="AU1" s="27" t="s">
        <v>27</v>
      </c>
      <c r="AV1" s="115" t="s">
        <v>28</v>
      </c>
      <c r="AW1" s="116"/>
    </row>
    <row r="2" spans="1:56" ht="23.25" customHeight="1" thickTop="1" thickBot="1" x14ac:dyDescent="0.2">
      <c r="A2" s="117" t="str">
        <f>"[공사명] "&amp;표지1!A1</f>
        <v>[공사명] 백남준 아트센터 수장고 소화약제 개선공사 설계용역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8" t="str">
        <f>"금액: "&amp;NUMBERSTRING(L38,1)&amp;" 원정"</f>
        <v>금액: 이억육천구백사십사만 원정</v>
      </c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9" t="str">
        <f>"("&amp;"￦"&amp;TEXT(L38,"0,0")&amp;")"</f>
        <v>(￦269,440,000)</v>
      </c>
      <c r="AJ2" s="119"/>
      <c r="AK2" s="119"/>
      <c r="AL2" s="119"/>
      <c r="AM2" s="119"/>
      <c r="AN2" s="119"/>
      <c r="AO2" s="119"/>
      <c r="AP2" s="119"/>
      <c r="AQ2" s="119"/>
      <c r="AR2" s="28"/>
      <c r="AS2" s="29" t="s">
        <v>29</v>
      </c>
      <c r="AT2" s="30"/>
      <c r="AU2" s="30"/>
      <c r="AV2" s="120"/>
      <c r="AW2" s="121"/>
    </row>
    <row r="3" spans="1:56" ht="16.5" customHeight="1" thickTop="1" x14ac:dyDescent="0.15">
      <c r="A3" s="109" t="s">
        <v>30</v>
      </c>
      <c r="B3" s="110"/>
      <c r="C3" s="110" t="s">
        <v>31</v>
      </c>
      <c r="D3" s="110"/>
      <c r="E3" s="110"/>
      <c r="F3" s="110"/>
      <c r="G3" s="110"/>
      <c r="H3" s="110"/>
      <c r="I3" s="110"/>
      <c r="J3" s="110"/>
      <c r="K3" s="110"/>
      <c r="L3" s="110" t="s">
        <v>32</v>
      </c>
      <c r="M3" s="110"/>
      <c r="N3" s="110"/>
      <c r="O3" s="110"/>
      <c r="P3" s="110"/>
      <c r="Q3" s="110"/>
      <c r="R3" s="110"/>
      <c r="S3" s="110" t="s">
        <v>33</v>
      </c>
      <c r="T3" s="110"/>
      <c r="U3" s="110"/>
      <c r="V3" s="110"/>
      <c r="W3" s="110"/>
      <c r="X3" s="110"/>
      <c r="Y3" s="110"/>
      <c r="Z3" s="110"/>
      <c r="AA3" s="110"/>
      <c r="AB3" s="110"/>
      <c r="AC3" s="110" t="s">
        <v>34</v>
      </c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1"/>
      <c r="AR3" s="31"/>
      <c r="AS3" s="32" t="s">
        <v>35</v>
      </c>
      <c r="AT3" s="33">
        <f>IF($AW$13=1,AV17,IF($AW$14=1,AV18,IF($AW$15=1,AV19,IF($AW$16=1,AV21))))</f>
        <v>0.126</v>
      </c>
      <c r="AU3" s="34" t="s">
        <v>36</v>
      </c>
      <c r="AV3" s="112">
        <f>총괄표!I4</f>
        <v>107288042</v>
      </c>
      <c r="AW3" s="113"/>
      <c r="BB3" s="35"/>
      <c r="BC3" s="36"/>
      <c r="BD3" s="36"/>
    </row>
    <row r="4" spans="1:56" ht="15.6" customHeight="1" x14ac:dyDescent="0.15">
      <c r="A4" s="122" t="s">
        <v>37</v>
      </c>
      <c r="B4" s="123"/>
      <c r="C4" s="128" t="s">
        <v>4</v>
      </c>
      <c r="D4" s="123"/>
      <c r="E4" s="131" t="s">
        <v>38</v>
      </c>
      <c r="F4" s="131"/>
      <c r="G4" s="131"/>
      <c r="H4" s="131"/>
      <c r="I4" s="131"/>
      <c r="J4" s="131"/>
      <c r="K4" s="131"/>
      <c r="L4" s="132">
        <f>AV3</f>
        <v>107288042</v>
      </c>
      <c r="M4" s="132"/>
      <c r="N4" s="132"/>
      <c r="O4" s="132"/>
      <c r="P4" s="132"/>
      <c r="Q4" s="132"/>
      <c r="R4" s="132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4"/>
      <c r="AR4" s="37"/>
      <c r="AS4" s="11"/>
      <c r="AT4" s="38"/>
      <c r="AU4" s="34" t="s">
        <v>39</v>
      </c>
      <c r="AV4" s="112">
        <f>총괄표!L4</f>
        <v>71160028</v>
      </c>
      <c r="AW4" s="113"/>
      <c r="BB4" s="35"/>
      <c r="BC4" s="39"/>
      <c r="BD4" s="36"/>
    </row>
    <row r="5" spans="1:56" ht="15.6" customHeight="1" x14ac:dyDescent="0.15">
      <c r="A5" s="124"/>
      <c r="B5" s="125"/>
      <c r="C5" s="129"/>
      <c r="D5" s="125"/>
      <c r="E5" s="135" t="s">
        <v>40</v>
      </c>
      <c r="F5" s="135"/>
      <c r="G5" s="135"/>
      <c r="H5" s="135"/>
      <c r="I5" s="135"/>
      <c r="J5" s="135"/>
      <c r="K5" s="135"/>
      <c r="L5" s="136"/>
      <c r="M5" s="136"/>
      <c r="N5" s="136"/>
      <c r="O5" s="136"/>
      <c r="P5" s="136"/>
      <c r="Q5" s="136"/>
      <c r="R5" s="136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8"/>
      <c r="AR5" s="40"/>
      <c r="AS5" s="41" t="s">
        <v>41</v>
      </c>
      <c r="AT5" s="42">
        <v>3.56E-2</v>
      </c>
      <c r="AU5" s="34" t="s">
        <v>42</v>
      </c>
      <c r="AV5" s="112"/>
      <c r="AW5" s="113"/>
      <c r="BB5" s="35"/>
      <c r="BC5" s="39"/>
      <c r="BD5" s="39"/>
    </row>
    <row r="6" spans="1:56" ht="15.6" customHeight="1" x14ac:dyDescent="0.15">
      <c r="A6" s="124"/>
      <c r="B6" s="125"/>
      <c r="C6" s="129"/>
      <c r="D6" s="125"/>
      <c r="E6" s="135" t="s">
        <v>43</v>
      </c>
      <c r="F6" s="135"/>
      <c r="G6" s="135"/>
      <c r="H6" s="135"/>
      <c r="I6" s="135"/>
      <c r="J6" s="135"/>
      <c r="K6" s="135"/>
      <c r="L6" s="136">
        <f>AV5</f>
        <v>0</v>
      </c>
      <c r="M6" s="136"/>
      <c r="N6" s="136"/>
      <c r="O6" s="136"/>
      <c r="P6" s="136"/>
      <c r="Q6" s="136"/>
      <c r="R6" s="136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8"/>
      <c r="AR6" s="40"/>
      <c r="AS6" s="41" t="s">
        <v>44</v>
      </c>
      <c r="AT6" s="42">
        <v>1.01E-2</v>
      </c>
      <c r="AU6" s="34" t="s">
        <v>45</v>
      </c>
      <c r="AV6" s="112">
        <f>총괄표!N4</f>
        <v>1602382</v>
      </c>
      <c r="AW6" s="113"/>
    </row>
    <row r="7" spans="1:56" ht="15.6" customHeight="1" x14ac:dyDescent="0.15">
      <c r="A7" s="124"/>
      <c r="B7" s="125"/>
      <c r="C7" s="130"/>
      <c r="D7" s="127"/>
      <c r="E7" s="140" t="s">
        <v>46</v>
      </c>
      <c r="F7" s="140"/>
      <c r="G7" s="140"/>
      <c r="H7" s="140"/>
      <c r="I7" s="140"/>
      <c r="J7" s="140"/>
      <c r="K7" s="140"/>
      <c r="L7" s="141">
        <f>SUM(L4:R6)</f>
        <v>107288042</v>
      </c>
      <c r="M7" s="141"/>
      <c r="N7" s="141"/>
      <c r="O7" s="141"/>
      <c r="P7" s="141"/>
      <c r="Q7" s="141"/>
      <c r="R7" s="141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3"/>
      <c r="AR7" s="43"/>
      <c r="AS7" s="41" t="s">
        <v>47</v>
      </c>
      <c r="AT7" s="42">
        <v>3.5450000000000002E-2</v>
      </c>
      <c r="AU7" s="34" t="s">
        <v>48</v>
      </c>
      <c r="AV7" s="144"/>
      <c r="AW7" s="145"/>
    </row>
    <row r="8" spans="1:56" ht="15.6" customHeight="1" x14ac:dyDescent="0.15">
      <c r="A8" s="124"/>
      <c r="B8" s="125"/>
      <c r="C8" s="128" t="s">
        <v>3</v>
      </c>
      <c r="D8" s="123"/>
      <c r="E8" s="131" t="s">
        <v>49</v>
      </c>
      <c r="F8" s="131"/>
      <c r="G8" s="131"/>
      <c r="H8" s="131"/>
      <c r="I8" s="131"/>
      <c r="J8" s="131"/>
      <c r="K8" s="131"/>
      <c r="L8" s="132">
        <f>AV4</f>
        <v>71160028</v>
      </c>
      <c r="M8" s="132"/>
      <c r="N8" s="132"/>
      <c r="O8" s="132"/>
      <c r="P8" s="132"/>
      <c r="Q8" s="132"/>
      <c r="R8" s="132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4"/>
      <c r="AR8" s="37"/>
      <c r="AS8" s="41" t="s">
        <v>50</v>
      </c>
      <c r="AT8" s="42">
        <v>4.4999999999999998E-2</v>
      </c>
      <c r="AU8" s="34" t="s">
        <v>51</v>
      </c>
      <c r="AV8" s="112"/>
      <c r="AW8" s="113"/>
    </row>
    <row r="9" spans="1:56" ht="15.6" customHeight="1" x14ac:dyDescent="0.15">
      <c r="A9" s="124"/>
      <c r="B9" s="125"/>
      <c r="C9" s="129"/>
      <c r="D9" s="125"/>
      <c r="E9" s="135" t="s">
        <v>52</v>
      </c>
      <c r="F9" s="135"/>
      <c r="G9" s="135"/>
      <c r="H9" s="135"/>
      <c r="I9" s="135"/>
      <c r="J9" s="135"/>
      <c r="K9" s="135"/>
      <c r="L9" s="136">
        <f>ROUNDDOWN($L$8*$AT$3,0)</f>
        <v>8966163</v>
      </c>
      <c r="M9" s="136"/>
      <c r="N9" s="136"/>
      <c r="O9" s="136"/>
      <c r="P9" s="136"/>
      <c r="Q9" s="136"/>
      <c r="R9" s="136"/>
      <c r="S9" s="137" t="str">
        <f>CONCATENATE(" (직노)x",AT3*100,"%")</f>
        <v xml:space="preserve"> (직노)x12.6%</v>
      </c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8"/>
      <c r="AR9" s="40"/>
      <c r="AS9" s="44" t="s">
        <v>53</v>
      </c>
      <c r="AT9" s="42">
        <v>0.1295</v>
      </c>
      <c r="AU9" s="34" t="s">
        <v>54</v>
      </c>
      <c r="AV9" s="112"/>
      <c r="AW9" s="113"/>
    </row>
    <row r="10" spans="1:56" ht="15.6" customHeight="1" x14ac:dyDescent="0.15">
      <c r="A10" s="124"/>
      <c r="B10" s="125"/>
      <c r="C10" s="130"/>
      <c r="D10" s="127"/>
      <c r="E10" s="140" t="s">
        <v>46</v>
      </c>
      <c r="F10" s="140"/>
      <c r="G10" s="140"/>
      <c r="H10" s="140"/>
      <c r="I10" s="140"/>
      <c r="J10" s="140"/>
      <c r="K10" s="140"/>
      <c r="L10" s="141">
        <f>SUM(L8:R9)</f>
        <v>80126191</v>
      </c>
      <c r="M10" s="141"/>
      <c r="N10" s="141"/>
      <c r="O10" s="141"/>
      <c r="P10" s="141"/>
      <c r="Q10" s="141"/>
      <c r="R10" s="141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3"/>
      <c r="AR10" s="43"/>
      <c r="AS10" s="45" t="s">
        <v>55</v>
      </c>
      <c r="AT10" s="46">
        <f>IF((L7+L10+L24)&gt;10000000000,4.5%,IF((L7+L10+L24)&gt;=3000000000,5%,IF((L7+L10+L24)&gt;=500000000,5.5%,IF((L7+L10+L24)&lt;500000000,6%))))</f>
        <v>0.06</v>
      </c>
      <c r="AU10" s="34" t="s">
        <v>56</v>
      </c>
      <c r="AV10" s="112"/>
      <c r="AW10" s="113"/>
      <c r="AY10" s="154" t="s">
        <v>57</v>
      </c>
      <c r="AZ10" s="155"/>
      <c r="BA10" s="155"/>
    </row>
    <row r="11" spans="1:56" ht="15.6" customHeight="1" x14ac:dyDescent="0.15">
      <c r="A11" s="124"/>
      <c r="B11" s="125"/>
      <c r="C11" s="128" t="s">
        <v>58</v>
      </c>
      <c r="D11" s="123"/>
      <c r="E11" s="131" t="s">
        <v>59</v>
      </c>
      <c r="F11" s="131"/>
      <c r="G11" s="131"/>
      <c r="H11" s="131"/>
      <c r="I11" s="131"/>
      <c r="J11" s="131"/>
      <c r="K11" s="131"/>
      <c r="L11" s="132">
        <f>AV6</f>
        <v>1602382</v>
      </c>
      <c r="M11" s="132"/>
      <c r="N11" s="132"/>
      <c r="O11" s="132"/>
      <c r="P11" s="132"/>
      <c r="Q11" s="132"/>
      <c r="R11" s="132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4"/>
      <c r="AR11" s="37"/>
      <c r="AS11" s="47" t="s">
        <v>60</v>
      </c>
      <c r="AT11" s="48">
        <f>IF($AW$13=1,$AV$24,IF($AW$14=1,$AV$25,IF($AW$15=1,$AV$26,IF($AW$16=1,$AV$27))))</f>
        <v>5.2000000000000005E-2</v>
      </c>
      <c r="AU11" s="104"/>
      <c r="AV11" s="156"/>
      <c r="AW11" s="156"/>
      <c r="AY11" s="157">
        <v>2</v>
      </c>
      <c r="AZ11" s="158"/>
      <c r="BA11" s="158"/>
    </row>
    <row r="12" spans="1:56" ht="15.6" customHeight="1" x14ac:dyDescent="0.15">
      <c r="A12" s="124"/>
      <c r="B12" s="125"/>
      <c r="C12" s="129"/>
      <c r="D12" s="125"/>
      <c r="E12" s="135" t="s">
        <v>61</v>
      </c>
      <c r="F12" s="135"/>
      <c r="G12" s="135"/>
      <c r="H12" s="135"/>
      <c r="I12" s="135"/>
      <c r="J12" s="135"/>
      <c r="K12" s="135"/>
      <c r="L12" s="136">
        <f>ROUNDDOWN($L$10*$AT$5,0)</f>
        <v>2852492</v>
      </c>
      <c r="M12" s="136"/>
      <c r="N12" s="136"/>
      <c r="O12" s="136"/>
      <c r="P12" s="136"/>
      <c r="Q12" s="136"/>
      <c r="R12" s="136"/>
      <c r="S12" s="137" t="str">
        <f>CONCATENATE(" (노)x",AT5*100,"%")</f>
        <v xml:space="preserve"> (노)x3.56%</v>
      </c>
      <c r="T12" s="137"/>
      <c r="U12" s="137"/>
      <c r="V12" s="137"/>
      <c r="W12" s="137"/>
      <c r="X12" s="137"/>
      <c r="Y12" s="137"/>
      <c r="Z12" s="137"/>
      <c r="AA12" s="137"/>
      <c r="AB12" s="137"/>
      <c r="AC12" s="137" t="s">
        <v>2</v>
      </c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8"/>
      <c r="AR12" s="40"/>
      <c r="AS12" s="47" t="s">
        <v>62</v>
      </c>
      <c r="AT12" s="48">
        <v>0</v>
      </c>
      <c r="AU12" s="49" t="s">
        <v>63</v>
      </c>
      <c r="AV12" s="146">
        <f>L38</f>
        <v>269440000</v>
      </c>
      <c r="AW12" s="147"/>
    </row>
    <row r="13" spans="1:56" ht="15.6" customHeight="1" x14ac:dyDescent="0.15">
      <c r="A13" s="124"/>
      <c r="B13" s="125"/>
      <c r="C13" s="129"/>
      <c r="D13" s="125"/>
      <c r="E13" s="135" t="s">
        <v>64</v>
      </c>
      <c r="F13" s="135"/>
      <c r="G13" s="135"/>
      <c r="H13" s="135"/>
      <c r="I13" s="135"/>
      <c r="J13" s="135"/>
      <c r="K13" s="135"/>
      <c r="L13" s="136">
        <f>ROUNDDOWN($L$10*$AT$6,0)</f>
        <v>809274</v>
      </c>
      <c r="M13" s="136"/>
      <c r="N13" s="136"/>
      <c r="O13" s="136"/>
      <c r="P13" s="136"/>
      <c r="Q13" s="136"/>
      <c r="R13" s="136"/>
      <c r="S13" s="137" t="str">
        <f>CONCATENATE(" (노)x",AT6*100,"%")</f>
        <v xml:space="preserve"> (노)x1.01%</v>
      </c>
      <c r="T13" s="137"/>
      <c r="U13" s="137"/>
      <c r="V13" s="137"/>
      <c r="W13" s="137"/>
      <c r="X13" s="137"/>
      <c r="Y13" s="137"/>
      <c r="Z13" s="137"/>
      <c r="AA13" s="137"/>
      <c r="AB13" s="137"/>
      <c r="AC13" s="137" t="s">
        <v>2</v>
      </c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8"/>
      <c r="AR13" s="40"/>
      <c r="AS13" s="47" t="s">
        <v>65</v>
      </c>
      <c r="AT13" s="48">
        <v>2.3E-2</v>
      </c>
      <c r="AU13" s="148" t="s">
        <v>66</v>
      </c>
      <c r="AV13" s="50" t="s">
        <v>67</v>
      </c>
      <c r="AW13" s="50">
        <v>1</v>
      </c>
      <c r="AY13" s="51" t="s">
        <v>68</v>
      </c>
      <c r="AZ13" s="52" t="s">
        <v>69</v>
      </c>
      <c r="BA13" s="50" t="s">
        <v>70</v>
      </c>
    </row>
    <row r="14" spans="1:56" ht="15.6" customHeight="1" x14ac:dyDescent="0.15">
      <c r="A14" s="124"/>
      <c r="B14" s="125"/>
      <c r="C14" s="129"/>
      <c r="D14" s="125"/>
      <c r="E14" s="151" t="s">
        <v>71</v>
      </c>
      <c r="F14" s="152"/>
      <c r="G14" s="152"/>
      <c r="H14" s="152"/>
      <c r="I14" s="152"/>
      <c r="J14" s="152"/>
      <c r="K14" s="153"/>
      <c r="L14" s="136">
        <f>ROUNDDOWN($L$8*$AT$7,0)</f>
        <v>2522622</v>
      </c>
      <c r="M14" s="136"/>
      <c r="N14" s="136"/>
      <c r="O14" s="136"/>
      <c r="P14" s="136"/>
      <c r="Q14" s="136"/>
      <c r="R14" s="136"/>
      <c r="S14" s="137" t="str">
        <f>CONCATENATE(" (직노)x",AT7*100,"%")</f>
        <v xml:space="preserve"> (직노)x3.545%</v>
      </c>
      <c r="T14" s="137"/>
      <c r="U14" s="137"/>
      <c r="V14" s="137"/>
      <c r="W14" s="137"/>
      <c r="X14" s="137"/>
      <c r="Y14" s="137"/>
      <c r="Z14" s="137"/>
      <c r="AA14" s="137"/>
      <c r="AB14" s="137"/>
      <c r="AC14" s="151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9"/>
      <c r="AR14" s="53"/>
      <c r="AS14" s="160" t="s">
        <v>72</v>
      </c>
      <c r="AT14" s="161"/>
      <c r="AU14" s="149"/>
      <c r="AV14" s="50" t="s">
        <v>73</v>
      </c>
      <c r="AW14" s="50"/>
      <c r="AY14" s="48">
        <f>IF($AW$13=1,$AY$17,IF($AW$14=1,$AY$18,IF($AW$15=1,$AY$19,IF($AW$16=1,$AY$21))))</f>
        <v>0.14000000000000001</v>
      </c>
      <c r="AZ14" s="48">
        <f>IF($AW$13=1,$AZ$17,IF($AW$14=1,$AZ$18,IF($AW$15=1,$AZ$19,IF($AW$16=1,$AZ$21))))</f>
        <v>0.14000000000000001</v>
      </c>
      <c r="BA14" s="48">
        <f>IF($AW$13=1,$BA$17,IF($AW$14=1,$BA$18,IF($AW$15=1,$BA$19,IF($AW$16=1,$BA$21))))</f>
        <v>0.16300000000000001</v>
      </c>
    </row>
    <row r="15" spans="1:56" ht="15.6" customHeight="1" x14ac:dyDescent="0.15">
      <c r="A15" s="124"/>
      <c r="B15" s="125"/>
      <c r="C15" s="129"/>
      <c r="D15" s="125"/>
      <c r="E15" s="151" t="s">
        <v>74</v>
      </c>
      <c r="F15" s="152"/>
      <c r="G15" s="152"/>
      <c r="H15" s="152"/>
      <c r="I15" s="152"/>
      <c r="J15" s="152"/>
      <c r="K15" s="153"/>
      <c r="L15" s="136">
        <f>ROUNDDOWN($L$8*$AT$8,0)</f>
        <v>3202201</v>
      </c>
      <c r="M15" s="136"/>
      <c r="N15" s="136"/>
      <c r="O15" s="136"/>
      <c r="P15" s="136"/>
      <c r="Q15" s="136"/>
      <c r="R15" s="136"/>
      <c r="S15" s="137" t="str">
        <f>CONCATENATE(" (직노)x",AT8*100,"%")</f>
        <v xml:space="preserve"> (직노)x4.5%</v>
      </c>
      <c r="T15" s="137"/>
      <c r="U15" s="137"/>
      <c r="V15" s="137"/>
      <c r="W15" s="137"/>
      <c r="X15" s="137"/>
      <c r="Y15" s="137"/>
      <c r="Z15" s="137"/>
      <c r="AA15" s="137"/>
      <c r="AB15" s="137"/>
      <c r="AC15" s="151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9"/>
      <c r="AR15" s="53"/>
      <c r="AS15" s="54" t="s">
        <v>75</v>
      </c>
      <c r="AT15" s="55">
        <f>ROUND(($L$8*$AT$18*50%*1.4),0)</f>
        <v>6973683</v>
      </c>
      <c r="AU15" s="149"/>
      <c r="AV15" s="50" t="s">
        <v>76</v>
      </c>
      <c r="AW15" s="50"/>
      <c r="AY15" s="56">
        <v>1</v>
      </c>
      <c r="AZ15" s="56"/>
      <c r="BA15" s="56"/>
    </row>
    <row r="16" spans="1:56" ht="15.6" customHeight="1" x14ac:dyDescent="0.15">
      <c r="A16" s="124"/>
      <c r="B16" s="125"/>
      <c r="C16" s="129"/>
      <c r="D16" s="125"/>
      <c r="E16" s="151" t="s">
        <v>53</v>
      </c>
      <c r="F16" s="152"/>
      <c r="G16" s="152"/>
      <c r="H16" s="152"/>
      <c r="I16" s="152"/>
      <c r="J16" s="152"/>
      <c r="K16" s="153"/>
      <c r="L16" s="136">
        <f>ROUNDDOWN($L$14*$AT$9,0)</f>
        <v>326679</v>
      </c>
      <c r="M16" s="136"/>
      <c r="N16" s="136"/>
      <c r="O16" s="136"/>
      <c r="P16" s="136"/>
      <c r="Q16" s="136"/>
      <c r="R16" s="136"/>
      <c r="S16" s="137" t="str">
        <f>CONCATENATE(" (건강보험료)x",AT9*100,"%")</f>
        <v xml:space="preserve"> (건강보험료)x12.95%</v>
      </c>
      <c r="T16" s="137"/>
      <c r="U16" s="137"/>
      <c r="V16" s="137"/>
      <c r="W16" s="137"/>
      <c r="X16" s="137"/>
      <c r="Y16" s="137"/>
      <c r="Z16" s="137"/>
      <c r="AA16" s="137"/>
      <c r="AB16" s="137"/>
      <c r="AC16" s="151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9"/>
      <c r="AR16" s="53"/>
      <c r="AS16" s="54" t="s">
        <v>77</v>
      </c>
      <c r="AT16" s="55">
        <f>ROUND(($L$8*(AT7+AT8)*20%),0)</f>
        <v>1144965</v>
      </c>
      <c r="AU16" s="150"/>
      <c r="AV16" s="50" t="s">
        <v>78</v>
      </c>
      <c r="AW16" s="50"/>
    </row>
    <row r="17" spans="1:53" ht="15.6" customHeight="1" x14ac:dyDescent="0.15">
      <c r="A17" s="124"/>
      <c r="B17" s="125"/>
      <c r="C17" s="129"/>
      <c r="D17" s="125"/>
      <c r="E17" s="135" t="s">
        <v>79</v>
      </c>
      <c r="F17" s="135"/>
      <c r="G17" s="135"/>
      <c r="H17" s="135"/>
      <c r="I17" s="135"/>
      <c r="J17" s="135"/>
      <c r="K17" s="135"/>
      <c r="L17" s="136">
        <f>MIN(AT28,AT29)</f>
        <v>3301289</v>
      </c>
      <c r="M17" s="136"/>
      <c r="N17" s="136"/>
      <c r="O17" s="136"/>
      <c r="P17" s="136"/>
      <c r="Q17" s="136"/>
      <c r="R17" s="136"/>
      <c r="S17" s="137" t="str">
        <f>IF(AT28&lt;=AT29,AU28,AU29)</f>
        <v xml:space="preserve"> (재＋직노+관급자재비)×1.85%</v>
      </c>
      <c r="T17" s="137"/>
      <c r="U17" s="137"/>
      <c r="V17" s="137"/>
      <c r="W17" s="137"/>
      <c r="X17" s="137"/>
      <c r="Y17" s="137"/>
      <c r="Z17" s="137"/>
      <c r="AA17" s="137"/>
      <c r="AB17" s="137"/>
      <c r="AC17" s="137" t="s">
        <v>80</v>
      </c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8"/>
      <c r="AR17" s="40"/>
      <c r="AS17" s="54" t="s">
        <v>81</v>
      </c>
      <c r="AT17" s="55">
        <f>ROUND(($L$8*$AT$18*50%*10%),0)</f>
        <v>498120</v>
      </c>
      <c r="AU17" s="11"/>
      <c r="AV17" s="162">
        <f>IF(($L$4+$L$8+$L$11)&gt;=100000000000,11.3%,IF(($L$4+$L$8+$L$11)&gt;=30000000000,11.6%,IF(($L$4+$L$8+$L$11)&gt;=5000000000,12.3%,IF(($L$4+$L$8+$L$11)&lt;5000000000,12.6%))))</f>
        <v>0.126</v>
      </c>
      <c r="AW17" s="162"/>
      <c r="AY17" s="57">
        <f>IF(($L$29)&gt;=10000000000,14.9%,IF(($L$29)&gt;=3000000000,15.5%,IF(($L$29)&gt;=500000000,15.2%,IF(($L$29)&lt;500000000,14%))))</f>
        <v>0.14000000000000001</v>
      </c>
      <c r="AZ17" s="58">
        <f>IF(($L$29)&gt;=10000000000,14.9%,IF(($L$29)&gt;=3000000000,15.5%,IF(($L$29)&gt;=500000000,15.2%,IF(($L$29)&lt;500000000,14%))))</f>
        <v>0.14000000000000001</v>
      </c>
      <c r="BA17" s="59">
        <f>IF(($L$29)&gt;=10000000000,17.2%,IF(($L$29)&gt;=3000000000,17.8%,IF(($L$29)&gt;=500000000,17.4%,IF(($L$29)&lt;500000000,16.3%))))</f>
        <v>0.16300000000000001</v>
      </c>
    </row>
    <row r="18" spans="1:53" ht="15.6" customHeight="1" x14ac:dyDescent="0.15">
      <c r="A18" s="124"/>
      <c r="B18" s="125"/>
      <c r="C18" s="129"/>
      <c r="D18" s="125"/>
      <c r="E18" s="135" t="s">
        <v>82</v>
      </c>
      <c r="F18" s="135"/>
      <c r="G18" s="135"/>
      <c r="H18" s="135"/>
      <c r="I18" s="135"/>
      <c r="J18" s="135"/>
      <c r="K18" s="135"/>
      <c r="L18" s="136">
        <f>ROUNDDOWN(($L$7+$L$10)*$AT$11,0)</f>
        <v>9745540</v>
      </c>
      <c r="M18" s="136"/>
      <c r="N18" s="136"/>
      <c r="O18" s="136"/>
      <c r="P18" s="136"/>
      <c r="Q18" s="136"/>
      <c r="R18" s="136"/>
      <c r="S18" s="137" t="str">
        <f>CONCATENATE(" (재+노)x",AT11*100,"%")</f>
        <v xml:space="preserve"> (재+노)x5.2%</v>
      </c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8"/>
      <c r="AR18" s="40"/>
      <c r="AS18" s="47" t="s">
        <v>83</v>
      </c>
      <c r="AT18" s="48">
        <f>IF($AY$15=1,$AY$14,IF($AZ$15=1,$AZ$14,IF($BA$15=1,BA14)))</f>
        <v>0.14000000000000001</v>
      </c>
      <c r="AU18" s="11"/>
      <c r="AV18" s="162">
        <f>IF(($L$4+$L$8+$L$11)&gt;=30000000000,11.4%,IF(($L$4+$L$8+$L$11)&gt;=30000000000,11.7%,IF(($L$4+$L$8+$L$11)&gt;=5000000000,12.4%,IF(($L$4+$L$8+$L$11)&lt;5000000000,12.6%))))</f>
        <v>0.126</v>
      </c>
      <c r="AW18" s="162"/>
      <c r="AY18" s="57">
        <f>IF(($L$29)&gt;=10000000000,15.7%,IF(($L$29)&gt;=3000000000,15.9%,IF(($L$29)&gt;=500000000,15.9%,IF(($L$29)&lt;500000000,14.8%))))</f>
        <v>0.14800000000000002</v>
      </c>
      <c r="AZ18" s="58">
        <f>IF(($L$29)&gt;=10000000000,15.7%,IF(($L$29)&gt;=3000000000,15.9%,IF(($L$29)&gt;=500000000,15.9%,IF(($L$29)&lt;500000000,14.8%))))</f>
        <v>0.14800000000000002</v>
      </c>
      <c r="BA18" s="59">
        <f>IF(($L$29)&gt;=10000000000,17.9%,IF(($L$29)&gt;=3000000000,18.2%,IF(($L$29)&gt;=500000000,18.2%,IF(($L$29)&lt;500000000,17.1%))))</f>
        <v>0.17100000000000001</v>
      </c>
    </row>
    <row r="19" spans="1:53" ht="15" customHeight="1" x14ac:dyDescent="0.15">
      <c r="A19" s="124"/>
      <c r="B19" s="125"/>
      <c r="C19" s="129"/>
      <c r="D19" s="125"/>
      <c r="E19" s="135" t="s">
        <v>65</v>
      </c>
      <c r="F19" s="135"/>
      <c r="G19" s="135"/>
      <c r="H19" s="135"/>
      <c r="I19" s="135"/>
      <c r="J19" s="135"/>
      <c r="K19" s="135"/>
      <c r="L19" s="136">
        <f>ROUNDDOWN($L$8*$AT$13,0)</f>
        <v>1636680</v>
      </c>
      <c r="M19" s="136"/>
      <c r="N19" s="136"/>
      <c r="O19" s="136"/>
      <c r="P19" s="136"/>
      <c r="Q19" s="136"/>
      <c r="R19" s="136"/>
      <c r="S19" s="137" t="str">
        <f>CONCATENATE(" (직노)x",AT13*100,"%")</f>
        <v xml:space="preserve"> (직노)x2.3%</v>
      </c>
      <c r="T19" s="137"/>
      <c r="U19" s="137"/>
      <c r="V19" s="137"/>
      <c r="W19" s="137"/>
      <c r="X19" s="137"/>
      <c r="Y19" s="137"/>
      <c r="Z19" s="137"/>
      <c r="AA19" s="137"/>
      <c r="AB19" s="137"/>
      <c r="AC19" s="137" t="s">
        <v>23</v>
      </c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8"/>
      <c r="AR19" s="40"/>
      <c r="AS19" s="47"/>
      <c r="AT19" s="48"/>
      <c r="AU19" s="11"/>
      <c r="AV19" s="162">
        <f>IF(($L$4+$L$8+$L$11)&gt;=100000000000,11.5%,IF(($L$4+$L$8+$L$11)&gt;=30000000000,11.8%,IF(($L$4+$L$8+$L$11)&gt;=5000000000,12.5%,IF(($L$4+$L$8+$L$11)&lt;5000000000,12.8%))))</f>
        <v>0.128</v>
      </c>
      <c r="AW19" s="162"/>
      <c r="AY19" s="57">
        <f>IF(($L$29)&gt;=10000000000,15.6%,IF(($L$29)&gt;=3000000000,15.9%,IF(($L$29)&gt;=500000000,15.9%,IF(($L$29)&lt;500000000,14.8%))))</f>
        <v>0.14800000000000002</v>
      </c>
      <c r="AZ19" s="58">
        <f>IF(($L$29)&gt;=10000000000,15.6%,IF(($L$29)&gt;=3000000000,15.9%,IF(($L$29)&gt;=500000000,15.9%,IF(($L$29)&lt;500000000,14.8%))))</f>
        <v>0.14800000000000002</v>
      </c>
      <c r="BA19" s="59">
        <f>IF(($L$29)&gt;=10000000000,17.9%,IF(($L$29)&gt;=3000000000,18.1%,IF(($L$29)&gt;=500000000,18.1%,IF(($L$29)&lt;500000000,17%))))</f>
        <v>0.17</v>
      </c>
    </row>
    <row r="20" spans="1:53" ht="27.75" hidden="1" customHeight="1" x14ac:dyDescent="0.15">
      <c r="A20" s="124"/>
      <c r="B20" s="125"/>
      <c r="C20" s="129"/>
      <c r="D20" s="125"/>
      <c r="E20" s="139" t="s">
        <v>84</v>
      </c>
      <c r="F20" s="139"/>
      <c r="G20" s="139"/>
      <c r="H20" s="139"/>
      <c r="I20" s="139"/>
      <c r="J20" s="139"/>
      <c r="K20" s="139"/>
      <c r="L20" s="136">
        <f>ROUNDDOWN((($L$7+$L$8+$L$11)*$AT$12),0)</f>
        <v>0</v>
      </c>
      <c r="M20" s="136"/>
      <c r="N20" s="136"/>
      <c r="O20" s="136"/>
      <c r="P20" s="136"/>
      <c r="Q20" s="136"/>
      <c r="R20" s="136"/>
      <c r="S20" s="137" t="str">
        <f>CONCATENATE(" (재+직노+산경)x",AT12*100,"%")</f>
        <v xml:space="preserve"> (재+직노+산경)x0%</v>
      </c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8"/>
      <c r="AR20" s="40"/>
      <c r="AS20" s="11"/>
      <c r="AT20" s="38"/>
      <c r="AU20" s="11"/>
      <c r="AV20" s="60"/>
      <c r="AW20" s="61"/>
      <c r="AZ20" s="62"/>
      <c r="BA20" s="63"/>
    </row>
    <row r="21" spans="1:53" ht="27.75" hidden="1" customHeight="1" x14ac:dyDescent="0.15">
      <c r="A21" s="124"/>
      <c r="B21" s="125"/>
      <c r="C21" s="129"/>
      <c r="D21" s="125"/>
      <c r="E21" s="169" t="s">
        <v>85</v>
      </c>
      <c r="F21" s="170"/>
      <c r="G21" s="170"/>
      <c r="H21" s="170"/>
      <c r="I21" s="170"/>
      <c r="J21" s="170"/>
      <c r="K21" s="170"/>
      <c r="L21" s="136"/>
      <c r="M21" s="136"/>
      <c r="N21" s="136"/>
      <c r="O21" s="136"/>
      <c r="P21" s="136"/>
      <c r="Q21" s="136"/>
      <c r="R21" s="136"/>
      <c r="S21" s="137" t="str">
        <f>CONCATENATE(" (재+노+경)x",AT24*100,"%")</f>
        <v xml:space="preserve"> (재+노+경)x0.081%</v>
      </c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40"/>
      <c r="AS21" s="64" t="s">
        <v>86</v>
      </c>
      <c r="AT21" s="65">
        <f>IF(L25+L26&gt;=100000000000,9%,IF(L25+L26&gt;=30000000000,10%,IF(L25+L26&gt;=5000000000,12%,IF((L25+L26)&lt;5000000000,15%))))</f>
        <v>0.15</v>
      </c>
      <c r="AU21" s="66" t="s">
        <v>87</v>
      </c>
      <c r="AV21" s="162">
        <f>IF(($L$4+$L$8+$L$11)&gt;=30000000000,10.5%,IF(($L$4+$L$8+$L$11)&gt;=30000000000,11%,IF(($L$4+$L$8+$L$11)&gt;=5000000000,11.2%,IF(($L$4+$L$8+$L$11)&lt;5000000000,11.7%))))</f>
        <v>0.11699999999999999</v>
      </c>
      <c r="AW21" s="162"/>
      <c r="AY21" s="57">
        <f>IF(($L$29)&gt;=10000000000,19%,IF(($L$29)&gt;=3000000000,16.9%,IF(($L$29)&gt;=500000000,16.9%,IF(($L$29)&lt;500000000,15.4%))))</f>
        <v>0.154</v>
      </c>
      <c r="AZ21" s="58">
        <f>IF(($L$29)&gt;=10000000000,20.2%,IF(($L$29)&gt;=3000000000,18.1%,IF(($L$29)&gt;=500000000,18.1%,IF(($L$29)&lt;500000000,16.5%))))</f>
        <v>0.16500000000000001</v>
      </c>
      <c r="BA21" s="59">
        <f>IF(($L$29)&gt;=10000000000,18.8%,IF(($L$29)&gt;=3000000000,16.7%,IF(($L$29)&gt;=500000000,16.7%,IF(($L$29)&lt;500000000,15.1%))))</f>
        <v>0.151</v>
      </c>
    </row>
    <row r="22" spans="1:53" ht="27.75" hidden="1" customHeight="1" x14ac:dyDescent="0.15">
      <c r="A22" s="124"/>
      <c r="B22" s="125"/>
      <c r="C22" s="129"/>
      <c r="D22" s="125"/>
      <c r="E22" s="139" t="s">
        <v>88</v>
      </c>
      <c r="F22" s="139"/>
      <c r="G22" s="139"/>
      <c r="H22" s="139"/>
      <c r="I22" s="139"/>
      <c r="J22" s="139"/>
      <c r="K22" s="139"/>
      <c r="L22" s="136"/>
      <c r="M22" s="136"/>
      <c r="N22" s="136"/>
      <c r="O22" s="136"/>
      <c r="P22" s="136"/>
      <c r="Q22" s="136"/>
      <c r="R22" s="136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8"/>
      <c r="AR22" s="67"/>
      <c r="AS22" s="68"/>
      <c r="AT22" s="69"/>
      <c r="AU22" s="70"/>
      <c r="AV22" s="71"/>
    </row>
    <row r="23" spans="1:53" ht="15.4" hidden="1" customHeight="1" x14ac:dyDescent="0.15">
      <c r="A23" s="124"/>
      <c r="B23" s="125"/>
      <c r="C23" s="129"/>
      <c r="D23" s="125"/>
      <c r="E23" s="139" t="s">
        <v>89</v>
      </c>
      <c r="F23" s="139"/>
      <c r="G23" s="139"/>
      <c r="H23" s="139"/>
      <c r="I23" s="139"/>
      <c r="J23" s="139"/>
      <c r="K23" s="139"/>
      <c r="L23" s="136"/>
      <c r="M23" s="136"/>
      <c r="N23" s="136"/>
      <c r="O23" s="136"/>
      <c r="P23" s="136"/>
      <c r="Q23" s="136"/>
      <c r="R23" s="136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8"/>
      <c r="AR23" s="67"/>
      <c r="AT23" s="69"/>
      <c r="AU23" s="70"/>
    </row>
    <row r="24" spans="1:53" ht="15" customHeight="1" x14ac:dyDescent="0.15">
      <c r="A24" s="124"/>
      <c r="B24" s="125"/>
      <c r="C24" s="130"/>
      <c r="D24" s="127"/>
      <c r="E24" s="140" t="s">
        <v>46</v>
      </c>
      <c r="F24" s="140"/>
      <c r="G24" s="140"/>
      <c r="H24" s="140"/>
      <c r="I24" s="140"/>
      <c r="J24" s="140"/>
      <c r="K24" s="140"/>
      <c r="L24" s="141">
        <f>SUM(L11:R23)</f>
        <v>25999159</v>
      </c>
      <c r="M24" s="141"/>
      <c r="N24" s="141"/>
      <c r="O24" s="141"/>
      <c r="P24" s="141"/>
      <c r="Q24" s="141"/>
      <c r="R24" s="141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3"/>
      <c r="AR24" s="67"/>
      <c r="AS24" s="104" t="s">
        <v>178</v>
      </c>
      <c r="AT24" s="42">
        <v>8.0999999999999996E-4</v>
      </c>
      <c r="AU24" s="66"/>
      <c r="AV24" s="163">
        <f>IF(($L$4+$L$8+$L$11)&gt;=100000000000,5.8%,IF(($L$4+$L$8+$L$11)&gt;=30000000000,5.5%,IF(($L$4+$L$8+$L$11)&gt;=5000000000,5.5%,IF(($L$4+$L$8+$L$11)&lt;5000000000,5.2%))))</f>
        <v>5.2000000000000005E-2</v>
      </c>
      <c r="AW24" s="164"/>
    </row>
    <row r="25" spans="1:53" ht="15.6" customHeight="1" x14ac:dyDescent="0.15">
      <c r="A25" s="126"/>
      <c r="B25" s="127"/>
      <c r="C25" s="165" t="s">
        <v>5</v>
      </c>
      <c r="D25" s="165"/>
      <c r="E25" s="165"/>
      <c r="F25" s="165"/>
      <c r="G25" s="165"/>
      <c r="H25" s="165"/>
      <c r="I25" s="165"/>
      <c r="J25" s="165"/>
      <c r="K25" s="165"/>
      <c r="L25" s="166">
        <f>L7+L10+L24</f>
        <v>213413392</v>
      </c>
      <c r="M25" s="166"/>
      <c r="N25" s="166"/>
      <c r="O25" s="166"/>
      <c r="P25" s="166"/>
      <c r="Q25" s="166"/>
      <c r="R25" s="166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8"/>
      <c r="AR25" s="67"/>
      <c r="AV25" s="163">
        <f>IF(($L$4+$L$8+$L$11)&gt;=100000000000,5.8%,IF(($L$4+$L$8+$L$11)&gt;=30000000000,5.5%,IF(($L$4+$L$8+$L$11)&gt;=5000000000,5.5%,IF(($L$4+$L$8+$L$11)&lt;5000000000,5.2%))))</f>
        <v>5.2000000000000005E-2</v>
      </c>
      <c r="AW25" s="164"/>
    </row>
    <row r="26" spans="1:53" ht="15.6" customHeight="1" x14ac:dyDescent="0.15">
      <c r="A26" s="171" t="s">
        <v>90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>
        <f>ROUNDDOWN($L$25*$AT$10,0)</f>
        <v>12804803</v>
      </c>
      <c r="M26" s="166"/>
      <c r="N26" s="166"/>
      <c r="O26" s="166"/>
      <c r="P26" s="166"/>
      <c r="Q26" s="166"/>
      <c r="R26" s="166"/>
      <c r="S26" s="167" t="str">
        <f>CONCATENATE(" (재+노+경)x",AT10*100,"%")</f>
        <v xml:space="preserve"> (재+노+경)x6%</v>
      </c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8"/>
      <c r="AR26" s="72"/>
      <c r="AS26" s="32" t="s">
        <v>91</v>
      </c>
      <c r="AT26" s="73">
        <f>IF(($L$4+$L$8+$AT$36)&gt;=5000000000,1.97%,IF(($L$4+$L$8+$AT$36)&gt;=500000000,1.85%,IF(($L$4+$L$8+$AT$36)&lt;500000000,1.85%)))</f>
        <v>1.8500000000000003E-2</v>
      </c>
      <c r="AV26" s="163">
        <f>IF(($L$4+$L$8+$L$11)&gt;=100000000000,6.2%,IF(($L$4+$L$8+$L$11)&gt;=30000000000,5.9%,IF(($L$4+$L$8+$L$11)&gt;=5000000000,5.8%,IF(($L$4+$L$8+$L$11)&lt;5000000000,5.6%))))</f>
        <v>5.5999999999999994E-2</v>
      </c>
      <c r="AW26" s="164"/>
    </row>
    <row r="27" spans="1:53" ht="15.6" customHeight="1" x14ac:dyDescent="0.15">
      <c r="A27" s="171" t="s">
        <v>92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>
        <f>INT(SUM($L$10,$L$24,$L$26)*$AT$21-$AU$24)</f>
        <v>17839522</v>
      </c>
      <c r="M27" s="166"/>
      <c r="N27" s="166"/>
      <c r="O27" s="166"/>
      <c r="P27" s="166"/>
      <c r="Q27" s="166"/>
      <c r="R27" s="166"/>
      <c r="S27" s="167" t="str">
        <f>CONCATENATE(" (노+경+일관)x",AT21*100,"%")</f>
        <v xml:space="preserve"> (노+경+일관)x15%</v>
      </c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8"/>
      <c r="AR27" s="72"/>
      <c r="AS27" s="32" t="s">
        <v>93</v>
      </c>
      <c r="AT27" s="74">
        <f>IF(($L$4+$L$8+$AT$36)&gt;=5000000000,0,IF(($L$4+$L$8+$AT$36)&gt;=500000000,0,IF(($L$4+$L$8+$AT$36)&lt;500000000,0)))</f>
        <v>0</v>
      </c>
      <c r="AV27" s="163">
        <f>IF(($L$4+$L$8+$L$11)&gt;=100000000000,6.4%,IF(($L$4+$L$8+$L$11)&gt;=30000000000,6%,IF(($L$4+$L$8+$L$11)&gt;=5000000000,6%,IF(($L$4+$L$8+$L$11)&lt;5000000000,5.8%))))</f>
        <v>5.7999999999999996E-2</v>
      </c>
      <c r="AW27" s="164"/>
    </row>
    <row r="28" spans="1:53" ht="15.6" customHeight="1" x14ac:dyDescent="0.15">
      <c r="A28" s="176" t="s">
        <v>94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2">
        <f>AV7</f>
        <v>0</v>
      </c>
      <c r="M28" s="132"/>
      <c r="N28" s="132"/>
      <c r="O28" s="132"/>
      <c r="P28" s="132"/>
      <c r="Q28" s="132"/>
      <c r="R28" s="132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4"/>
      <c r="AR28" s="37"/>
      <c r="AS28" s="32" t="s">
        <v>95</v>
      </c>
      <c r="AT28" s="75">
        <f>ROUNDDOWN((($L$7+$L$8)*$AT$26+$AT$27)*1.2,0)</f>
        <v>3961547</v>
      </c>
      <c r="AU28" s="177" t="str">
        <f>IF(AT27=0," ((재＋직노)×"&amp;AT26*100&amp;"%)x1.2"," ((재＋직노)×"&amp;AT26*100&amp;"%＋"&amp;TEXT(AT27,"#,###")&amp;")x1.2")</f>
        <v xml:space="preserve"> ((재＋직노)×1.85%)x1.2</v>
      </c>
      <c r="AV28" s="178"/>
      <c r="AW28" s="179"/>
    </row>
    <row r="29" spans="1:53" ht="15.6" customHeight="1" x14ac:dyDescent="0.15">
      <c r="A29" s="175" t="s">
        <v>96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6">
        <f>SUM(L25:R28)</f>
        <v>244057717</v>
      </c>
      <c r="M29" s="136"/>
      <c r="N29" s="136"/>
      <c r="O29" s="136"/>
      <c r="P29" s="136"/>
      <c r="Q29" s="136"/>
      <c r="R29" s="136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8"/>
      <c r="AR29" s="40"/>
      <c r="AS29" s="32" t="s">
        <v>97</v>
      </c>
      <c r="AT29" s="75">
        <f>ROUNDDOWN((($L$7+$L$8+$AT$36)*$AT$26+$AT$27),0)</f>
        <v>3301289</v>
      </c>
      <c r="AU29" s="177" t="str">
        <f>IF(AT27=0," (재＋직노+관급자재비)×"&amp;AT26*100&amp;"%"," (재＋직노+관급자재비)×"&amp;AT26*100&amp;"%＋"&amp;TEXT(AT27,"#,###"))</f>
        <v xml:space="preserve"> (재＋직노+관급자재비)×1.85%</v>
      </c>
      <c r="AV29" s="178"/>
      <c r="AW29" s="179"/>
    </row>
    <row r="30" spans="1:53" ht="15.6" customHeight="1" x14ac:dyDescent="0.15">
      <c r="A30" s="175" t="s">
        <v>98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6">
        <f>AZ56</f>
        <v>888370.08987999998</v>
      </c>
      <c r="M30" s="136"/>
      <c r="N30" s="136"/>
      <c r="O30" s="136"/>
      <c r="P30" s="136"/>
      <c r="Q30" s="136"/>
      <c r="R30" s="136"/>
      <c r="S30" s="137" t="s">
        <v>99</v>
      </c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8"/>
      <c r="AR30" s="40"/>
      <c r="AS30" s="11"/>
      <c r="AT30" s="76"/>
      <c r="AU30" s="172"/>
      <c r="AV30" s="173"/>
      <c r="AW30" s="174"/>
    </row>
    <row r="31" spans="1:53" ht="15.6" hidden="1" customHeight="1" x14ac:dyDescent="0.15">
      <c r="A31" s="175" t="s">
        <v>72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6">
        <f>IF($AY$11=1,(AT15+AT16+AT17),IF($AY$11=2,0))</f>
        <v>0</v>
      </c>
      <c r="M31" s="136"/>
      <c r="N31" s="136"/>
      <c r="O31" s="136"/>
      <c r="P31" s="136"/>
      <c r="Q31" s="136"/>
      <c r="R31" s="136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8"/>
      <c r="AR31" s="67"/>
      <c r="AT31" s="77"/>
      <c r="AU31" s="78"/>
      <c r="AV31" s="78"/>
      <c r="AW31" s="78"/>
    </row>
    <row r="32" spans="1:53" ht="15.6" customHeight="1" x14ac:dyDescent="0.15">
      <c r="A32" s="180" t="s">
        <v>100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1">
        <f>INT((L29+L30+L31)*10%)</f>
        <v>24494608</v>
      </c>
      <c r="M32" s="141"/>
      <c r="N32" s="141"/>
      <c r="O32" s="141"/>
      <c r="P32" s="141"/>
      <c r="Q32" s="141"/>
      <c r="R32" s="141"/>
      <c r="S32" s="142" t="s">
        <v>101</v>
      </c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3"/>
      <c r="AR32" s="67"/>
    </row>
    <row r="33" spans="1:49" ht="15.6" customHeight="1" x14ac:dyDescent="0.15">
      <c r="A33" s="176" t="s">
        <v>102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2">
        <f>SUM(L29:R32)</f>
        <v>269440695.08987999</v>
      </c>
      <c r="M33" s="132"/>
      <c r="N33" s="132"/>
      <c r="O33" s="132"/>
      <c r="P33" s="132"/>
      <c r="Q33" s="132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4"/>
      <c r="AR33" s="67"/>
      <c r="AT33" s="66" t="s">
        <v>103</v>
      </c>
      <c r="AU33" s="79"/>
      <c r="AV33">
        <v>1.1000000000000001</v>
      </c>
    </row>
    <row r="34" spans="1:49" ht="15.6" customHeight="1" x14ac:dyDescent="0.15">
      <c r="A34" s="175" t="s">
        <v>104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6">
        <f>AV10</f>
        <v>0</v>
      </c>
      <c r="M34" s="136"/>
      <c r="N34" s="136"/>
      <c r="O34" s="136"/>
      <c r="P34" s="136"/>
      <c r="Q34" s="136"/>
      <c r="R34" s="136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 t="s">
        <v>105</v>
      </c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8"/>
      <c r="AR34" s="67"/>
      <c r="AT34" s="80"/>
      <c r="AU34" s="80"/>
    </row>
    <row r="35" spans="1:49" ht="15.6" customHeight="1" x14ac:dyDescent="0.15">
      <c r="A35" s="175" t="s">
        <v>106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6">
        <f>IF(ISTEXT($AU$33),INT($AV$8*1.1),IF(ISBLANK($A$12),$AV$8))</f>
        <v>0</v>
      </c>
      <c r="M35" s="136"/>
      <c r="N35" s="136"/>
      <c r="O35" s="136"/>
      <c r="P35" s="136"/>
      <c r="Q35" s="136"/>
      <c r="R35" s="136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8"/>
      <c r="AR35" s="67"/>
    </row>
    <row r="36" spans="1:49" ht="15.6" customHeight="1" x14ac:dyDescent="0.15">
      <c r="A36" s="181" t="s">
        <v>107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3">
        <f>IF(ISTEXT($AU$33),INT($AV$9*1.1),IF(ISBLANK($AU$33),$AV$9))</f>
        <v>0</v>
      </c>
      <c r="M36" s="183"/>
      <c r="N36" s="183"/>
      <c r="O36" s="183"/>
      <c r="P36" s="183"/>
      <c r="Q36" s="183"/>
      <c r="R36" s="183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5"/>
      <c r="AR36" s="67"/>
      <c r="AT36" s="81">
        <v>0</v>
      </c>
    </row>
    <row r="37" spans="1:49" ht="15.6" customHeight="1" x14ac:dyDescent="0.15">
      <c r="A37" s="180" t="s">
        <v>108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1"/>
      <c r="M37" s="141"/>
      <c r="N37" s="141"/>
      <c r="O37" s="141"/>
      <c r="P37" s="141"/>
      <c r="Q37" s="141"/>
      <c r="R37" s="141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3"/>
      <c r="AR37" s="67"/>
    </row>
    <row r="38" spans="1:49" ht="24.95" customHeight="1" thickBot="1" x14ac:dyDescent="0.2">
      <c r="A38" s="197" t="s">
        <v>109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9">
        <f>ROUNDDOWN((L33+L34+L35+L36),-3)</f>
        <v>269440000</v>
      </c>
      <c r="M38" s="199"/>
      <c r="N38" s="199"/>
      <c r="O38" s="199"/>
      <c r="P38" s="199"/>
      <c r="Q38" s="199"/>
      <c r="R38" s="199"/>
      <c r="S38" s="200" t="s">
        <v>2</v>
      </c>
      <c r="T38" s="200"/>
      <c r="U38" s="200"/>
      <c r="V38" s="200"/>
      <c r="W38" s="200"/>
      <c r="X38" s="200"/>
      <c r="Y38" s="200"/>
      <c r="Z38" s="200"/>
      <c r="AA38" s="200"/>
      <c r="AB38" s="200"/>
      <c r="AC38" s="200" t="s">
        <v>182</v>
      </c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1"/>
      <c r="AR38" s="82"/>
      <c r="AT38" t="s">
        <v>110</v>
      </c>
    </row>
    <row r="39" spans="1:49" ht="18" customHeight="1" thickTop="1" x14ac:dyDescent="0.15">
      <c r="AS39" s="202" t="s">
        <v>111</v>
      </c>
      <c r="AT39" s="202"/>
      <c r="AU39" s="203">
        <f>L33+L36</f>
        <v>269440695.08987999</v>
      </c>
      <c r="AV39" s="203"/>
    </row>
    <row r="40" spans="1:49" ht="18" customHeight="1" x14ac:dyDescent="0.15">
      <c r="AS40" s="186" t="s">
        <v>112</v>
      </c>
      <c r="AT40" s="186"/>
      <c r="AU40" s="187">
        <f>L36+L35+L33</f>
        <v>269440695.08987999</v>
      </c>
      <c r="AV40" s="187"/>
    </row>
    <row r="41" spans="1:49" ht="18" customHeight="1" x14ac:dyDescent="0.15">
      <c r="E41" s="188"/>
      <c r="F41" s="189"/>
      <c r="G41" s="189"/>
      <c r="H41" s="189"/>
      <c r="I41" s="189"/>
      <c r="J41" s="189"/>
      <c r="K41" s="190"/>
      <c r="L41" s="191"/>
      <c r="M41" s="192"/>
      <c r="N41" s="192"/>
      <c r="O41" s="192"/>
      <c r="P41" s="192"/>
      <c r="Q41" s="192"/>
      <c r="R41" s="193"/>
      <c r="S41" s="191"/>
      <c r="T41" s="192"/>
      <c r="U41" s="192"/>
      <c r="V41" s="192"/>
      <c r="W41" s="192"/>
      <c r="X41" s="192"/>
      <c r="Y41" s="193"/>
      <c r="Z41" s="191"/>
      <c r="AA41" s="192"/>
      <c r="AB41" s="192"/>
      <c r="AC41" s="192"/>
      <c r="AD41" s="192"/>
      <c r="AE41" s="192"/>
      <c r="AF41" s="193"/>
      <c r="AG41" s="191"/>
      <c r="AH41" s="192"/>
      <c r="AI41" s="192"/>
      <c r="AJ41" s="192"/>
      <c r="AK41" s="192"/>
      <c r="AL41" s="192"/>
      <c r="AM41" s="193"/>
      <c r="AN41" s="194"/>
      <c r="AO41" s="195"/>
      <c r="AP41" s="196"/>
    </row>
    <row r="42" spans="1:49" ht="18" customHeight="1" x14ac:dyDescent="0.15">
      <c r="E42" s="188"/>
      <c r="F42" s="189"/>
      <c r="G42" s="189"/>
      <c r="H42" s="189"/>
      <c r="I42" s="189"/>
      <c r="J42" s="189"/>
      <c r="K42" s="190"/>
      <c r="L42" s="191"/>
      <c r="M42" s="192"/>
      <c r="N42" s="192"/>
      <c r="O42" s="192"/>
      <c r="P42" s="192"/>
      <c r="Q42" s="192"/>
      <c r="R42" s="193"/>
      <c r="S42" s="191"/>
      <c r="T42" s="192"/>
      <c r="U42" s="192"/>
      <c r="V42" s="192"/>
      <c r="W42" s="192"/>
      <c r="X42" s="192"/>
      <c r="Y42" s="193"/>
      <c r="Z42" s="191"/>
      <c r="AA42" s="192"/>
      <c r="AB42" s="192"/>
      <c r="AC42" s="192"/>
      <c r="AD42" s="192"/>
      <c r="AE42" s="192"/>
      <c r="AF42" s="193"/>
      <c r="AG42" s="191"/>
      <c r="AH42" s="192"/>
      <c r="AI42" s="192"/>
      <c r="AJ42" s="192"/>
      <c r="AK42" s="192"/>
      <c r="AL42" s="192"/>
      <c r="AM42" s="193"/>
      <c r="AN42" s="204"/>
      <c r="AO42" s="205"/>
      <c r="AP42" s="206"/>
      <c r="AS42" s="207" t="s">
        <v>113</v>
      </c>
      <c r="AT42" s="83" t="s">
        <v>114</v>
      </c>
      <c r="AU42" s="84"/>
      <c r="AV42" s="84"/>
    </row>
    <row r="43" spans="1:49" ht="18" customHeight="1" x14ac:dyDescent="0.15">
      <c r="E43" s="188"/>
      <c r="F43" s="189"/>
      <c r="G43" s="189"/>
      <c r="H43" s="189"/>
      <c r="I43" s="189"/>
      <c r="J43" s="189"/>
      <c r="K43" s="190"/>
      <c r="L43" s="191"/>
      <c r="M43" s="192"/>
      <c r="N43" s="192"/>
      <c r="O43" s="192"/>
      <c r="P43" s="192"/>
      <c r="Q43" s="192"/>
      <c r="R43" s="193"/>
      <c r="S43" s="191"/>
      <c r="T43" s="192"/>
      <c r="U43" s="192"/>
      <c r="V43" s="192"/>
      <c r="W43" s="192"/>
      <c r="X43" s="192"/>
      <c r="Y43" s="193"/>
      <c r="Z43" s="191"/>
      <c r="AA43" s="192"/>
      <c r="AB43" s="192"/>
      <c r="AC43" s="192"/>
      <c r="AD43" s="192"/>
      <c r="AE43" s="192"/>
      <c r="AF43" s="193"/>
      <c r="AG43" s="191"/>
      <c r="AH43" s="192"/>
      <c r="AI43" s="192"/>
      <c r="AJ43" s="192"/>
      <c r="AK43" s="192"/>
      <c r="AL43" s="192"/>
      <c r="AM43" s="193"/>
      <c r="AN43" s="204"/>
      <c r="AO43" s="205"/>
      <c r="AP43" s="206"/>
      <c r="AS43" s="207"/>
      <c r="AT43" s="83" t="s">
        <v>115</v>
      </c>
      <c r="AU43" s="84"/>
      <c r="AV43" s="84"/>
    </row>
    <row r="44" spans="1:49" ht="18" customHeight="1" x14ac:dyDescent="0.15">
      <c r="E44" s="188"/>
      <c r="F44" s="189"/>
      <c r="G44" s="189"/>
      <c r="H44" s="189"/>
      <c r="I44" s="189"/>
      <c r="J44" s="189"/>
      <c r="K44" s="190"/>
      <c r="L44" s="191"/>
      <c r="M44" s="192"/>
      <c r="N44" s="192"/>
      <c r="O44" s="192"/>
      <c r="P44" s="192"/>
      <c r="Q44" s="192"/>
      <c r="R44" s="193"/>
      <c r="S44" s="191"/>
      <c r="T44" s="192"/>
      <c r="U44" s="192"/>
      <c r="V44" s="192"/>
      <c r="W44" s="192"/>
      <c r="X44" s="192"/>
      <c r="Y44" s="193"/>
      <c r="Z44" s="191"/>
      <c r="AA44" s="192"/>
      <c r="AB44" s="192"/>
      <c r="AC44" s="192"/>
      <c r="AD44" s="192"/>
      <c r="AE44" s="192"/>
      <c r="AF44" s="193"/>
      <c r="AG44" s="191"/>
      <c r="AH44" s="192"/>
      <c r="AI44" s="192"/>
      <c r="AJ44" s="192"/>
      <c r="AK44" s="192"/>
      <c r="AL44" s="192"/>
      <c r="AM44" s="193"/>
      <c r="AN44" s="204"/>
      <c r="AO44" s="205"/>
      <c r="AP44" s="206"/>
      <c r="AT44" s="85"/>
    </row>
    <row r="45" spans="1:49" ht="18" customHeight="1" x14ac:dyDescent="0.15">
      <c r="E45" s="188"/>
      <c r="F45" s="189"/>
      <c r="G45" s="189"/>
      <c r="H45" s="189"/>
      <c r="I45" s="189"/>
      <c r="J45" s="189"/>
      <c r="K45" s="190"/>
      <c r="L45" s="191"/>
      <c r="M45" s="192"/>
      <c r="N45" s="192"/>
      <c r="O45" s="192"/>
      <c r="P45" s="192"/>
      <c r="Q45" s="192"/>
      <c r="R45" s="193"/>
      <c r="S45" s="191"/>
      <c r="T45" s="192"/>
      <c r="U45" s="192"/>
      <c r="V45" s="192"/>
      <c r="W45" s="192"/>
      <c r="X45" s="192"/>
      <c r="Y45" s="193"/>
      <c r="Z45" s="191"/>
      <c r="AA45" s="192"/>
      <c r="AB45" s="192"/>
      <c r="AC45" s="192"/>
      <c r="AD45" s="192"/>
      <c r="AE45" s="192"/>
      <c r="AF45" s="193"/>
      <c r="AG45" s="191"/>
      <c r="AH45" s="192"/>
      <c r="AI45" s="192"/>
      <c r="AJ45" s="192"/>
      <c r="AK45" s="192"/>
      <c r="AL45" s="192"/>
      <c r="AM45" s="193"/>
      <c r="AN45" s="204"/>
      <c r="AO45" s="205"/>
      <c r="AP45" s="206"/>
      <c r="AS45" s="208" t="s">
        <v>116</v>
      </c>
      <c r="AT45" s="86" t="s">
        <v>117</v>
      </c>
      <c r="AU45" s="87"/>
      <c r="AV45" s="87"/>
    </row>
    <row r="46" spans="1:49" ht="18" customHeight="1" x14ac:dyDescent="0.15">
      <c r="E46" s="188"/>
      <c r="F46" s="189"/>
      <c r="G46" s="189"/>
      <c r="H46" s="189"/>
      <c r="I46" s="189"/>
      <c r="J46" s="189"/>
      <c r="K46" s="190"/>
      <c r="L46" s="191"/>
      <c r="M46" s="192"/>
      <c r="N46" s="192"/>
      <c r="O46" s="192"/>
      <c r="P46" s="192"/>
      <c r="Q46" s="192"/>
      <c r="R46" s="193"/>
      <c r="S46" s="191"/>
      <c r="T46" s="192"/>
      <c r="U46" s="192"/>
      <c r="V46" s="192"/>
      <c r="W46" s="192"/>
      <c r="X46" s="192"/>
      <c r="Y46" s="193"/>
      <c r="Z46" s="191"/>
      <c r="AA46" s="192"/>
      <c r="AB46" s="192"/>
      <c r="AC46" s="192"/>
      <c r="AD46" s="192"/>
      <c r="AE46" s="192"/>
      <c r="AF46" s="193"/>
      <c r="AG46" s="191"/>
      <c r="AH46" s="192"/>
      <c r="AI46" s="192"/>
      <c r="AJ46" s="192"/>
      <c r="AK46" s="192"/>
      <c r="AL46" s="192"/>
      <c r="AM46" s="193"/>
      <c r="AN46" s="204"/>
      <c r="AO46" s="205"/>
      <c r="AP46" s="206"/>
      <c r="AS46" s="208"/>
      <c r="AT46" s="87" t="s">
        <v>118</v>
      </c>
      <c r="AU46" s="87"/>
      <c r="AV46" s="87"/>
    </row>
    <row r="47" spans="1:49" ht="18" customHeight="1" x14ac:dyDescent="0.15">
      <c r="E47" s="188"/>
      <c r="F47" s="189"/>
      <c r="G47" s="189"/>
      <c r="H47" s="189"/>
      <c r="I47" s="189"/>
      <c r="J47" s="189"/>
      <c r="K47" s="190"/>
      <c r="L47" s="191"/>
      <c r="M47" s="192"/>
      <c r="N47" s="192"/>
      <c r="O47" s="192"/>
      <c r="P47" s="192"/>
      <c r="Q47" s="192"/>
      <c r="R47" s="193"/>
      <c r="S47" s="191"/>
      <c r="T47" s="192"/>
      <c r="U47" s="192"/>
      <c r="V47" s="192"/>
      <c r="W47" s="192"/>
      <c r="X47" s="192"/>
      <c r="Y47" s="193"/>
      <c r="Z47" s="191"/>
      <c r="AA47" s="192"/>
      <c r="AB47" s="192"/>
      <c r="AC47" s="192"/>
      <c r="AD47" s="192"/>
      <c r="AE47" s="192"/>
      <c r="AF47" s="193"/>
      <c r="AG47" s="191"/>
      <c r="AH47" s="192"/>
      <c r="AI47" s="192"/>
      <c r="AJ47" s="192"/>
      <c r="AK47" s="192"/>
      <c r="AL47" s="192"/>
      <c r="AM47" s="193"/>
      <c r="AN47" s="204"/>
      <c r="AO47" s="205"/>
      <c r="AP47" s="206"/>
    </row>
    <row r="48" spans="1:49" ht="18" customHeight="1" x14ac:dyDescent="0.15">
      <c r="E48" s="188"/>
      <c r="F48" s="189"/>
      <c r="G48" s="189"/>
      <c r="H48" s="189"/>
      <c r="I48" s="189"/>
      <c r="J48" s="189"/>
      <c r="K48" s="190"/>
      <c r="L48" s="191"/>
      <c r="M48" s="192"/>
      <c r="N48" s="192"/>
      <c r="O48" s="192"/>
      <c r="P48" s="192"/>
      <c r="Q48" s="192"/>
      <c r="R48" s="193"/>
      <c r="S48" s="191"/>
      <c r="T48" s="192"/>
      <c r="U48" s="192"/>
      <c r="V48" s="192"/>
      <c r="W48" s="192"/>
      <c r="X48" s="192"/>
      <c r="Y48" s="193"/>
      <c r="Z48" s="191"/>
      <c r="AA48" s="192"/>
      <c r="AB48" s="192"/>
      <c r="AC48" s="192"/>
      <c r="AD48" s="192"/>
      <c r="AE48" s="192"/>
      <c r="AF48" s="193"/>
      <c r="AG48" s="191"/>
      <c r="AH48" s="192"/>
      <c r="AI48" s="192"/>
      <c r="AJ48" s="192"/>
      <c r="AK48" s="192"/>
      <c r="AL48" s="192"/>
      <c r="AM48" s="193"/>
      <c r="AN48" s="204"/>
      <c r="AO48" s="205"/>
      <c r="AP48" s="206"/>
      <c r="AS48" s="35" t="s">
        <v>119</v>
      </c>
      <c r="AT48" s="36"/>
      <c r="AU48" s="36"/>
      <c r="AV48" s="39" t="s">
        <v>120</v>
      </c>
      <c r="AW48" s="36"/>
    </row>
    <row r="49" spans="5:52" ht="18" customHeight="1" x14ac:dyDescent="0.15">
      <c r="E49" s="188"/>
      <c r="F49" s="189"/>
      <c r="G49" s="189"/>
      <c r="H49" s="189"/>
      <c r="I49" s="189"/>
      <c r="J49" s="189"/>
      <c r="K49" s="190"/>
      <c r="L49" s="191"/>
      <c r="M49" s="192"/>
      <c r="N49" s="192"/>
      <c r="O49" s="192"/>
      <c r="P49" s="192"/>
      <c r="Q49" s="192"/>
      <c r="R49" s="193"/>
      <c r="S49" s="191"/>
      <c r="T49" s="192"/>
      <c r="U49" s="192"/>
      <c r="V49" s="192"/>
      <c r="W49" s="192"/>
      <c r="X49" s="192"/>
      <c r="Y49" s="193"/>
      <c r="Z49" s="191"/>
      <c r="AA49" s="192"/>
      <c r="AB49" s="192"/>
      <c r="AC49" s="192"/>
      <c r="AD49" s="192"/>
      <c r="AE49" s="192"/>
      <c r="AF49" s="193"/>
      <c r="AG49" s="191"/>
      <c r="AH49" s="192"/>
      <c r="AI49" s="192"/>
      <c r="AJ49" s="192"/>
      <c r="AK49" s="192"/>
      <c r="AL49" s="192"/>
      <c r="AM49" s="193"/>
      <c r="AN49" s="204"/>
      <c r="AO49" s="205"/>
      <c r="AP49" s="206"/>
      <c r="AS49" s="35" t="s">
        <v>121</v>
      </c>
      <c r="AT49" s="39" t="s">
        <v>122</v>
      </c>
      <c r="AU49" s="36"/>
      <c r="AV49" s="36"/>
      <c r="AW49" s="36"/>
    </row>
    <row r="50" spans="5:52" ht="18" customHeight="1" x14ac:dyDescent="0.15">
      <c r="E50" s="188"/>
      <c r="F50" s="189"/>
      <c r="G50" s="189"/>
      <c r="H50" s="189"/>
      <c r="I50" s="189"/>
      <c r="J50" s="189"/>
      <c r="K50" s="190"/>
      <c r="L50" s="191"/>
      <c r="M50" s="192"/>
      <c r="N50" s="192"/>
      <c r="O50" s="192"/>
      <c r="P50" s="192"/>
      <c r="Q50" s="192"/>
      <c r="R50" s="193"/>
      <c r="S50" s="191"/>
      <c r="T50" s="192"/>
      <c r="U50" s="192"/>
      <c r="V50" s="192"/>
      <c r="W50" s="192"/>
      <c r="X50" s="192"/>
      <c r="Y50" s="193"/>
      <c r="Z50" s="191"/>
      <c r="AA50" s="192"/>
      <c r="AB50" s="192"/>
      <c r="AC50" s="192"/>
      <c r="AD50" s="192"/>
      <c r="AE50" s="192"/>
      <c r="AF50" s="193"/>
      <c r="AG50" s="191"/>
      <c r="AH50" s="192"/>
      <c r="AI50" s="192"/>
      <c r="AJ50" s="192"/>
      <c r="AK50" s="192"/>
      <c r="AL50" s="192"/>
      <c r="AM50" s="193"/>
      <c r="AN50" s="204"/>
      <c r="AO50" s="205"/>
      <c r="AP50" s="206"/>
      <c r="AS50" s="35" t="s">
        <v>123</v>
      </c>
      <c r="AT50" s="88"/>
      <c r="AU50" s="39" t="s">
        <v>124</v>
      </c>
      <c r="AV50" s="88"/>
      <c r="AW50" s="88"/>
    </row>
    <row r="51" spans="5:52" ht="18" customHeight="1" x14ac:dyDescent="0.15"/>
    <row r="52" spans="5:52" ht="18" customHeight="1" x14ac:dyDescent="0.15">
      <c r="AS52" s="89" t="s">
        <v>125</v>
      </c>
    </row>
    <row r="53" spans="5:52" ht="18" customHeight="1" x14ac:dyDescent="0.15">
      <c r="AS53" s="35" t="s">
        <v>126</v>
      </c>
      <c r="AU53" t="s">
        <v>127</v>
      </c>
      <c r="AV53" t="s">
        <v>128</v>
      </c>
      <c r="AY53" t="s">
        <v>128</v>
      </c>
      <c r="AZ53" t="s">
        <v>129</v>
      </c>
    </row>
    <row r="54" spans="5:52" ht="18" customHeight="1" x14ac:dyDescent="0.15">
      <c r="AS54" s="35" t="s">
        <v>130</v>
      </c>
      <c r="AU54" s="90">
        <v>3.64E-3</v>
      </c>
      <c r="AV54" s="91">
        <f>IF(($L$29)&gt;2000000000,0%,IF(($L$29)&gt;=1000000000,0.345%,IF(($L$29)&gt;500000000,0.351%,IF(($L$29)&lt;=500000000,0.364%))))</f>
        <v>3.64E-3</v>
      </c>
      <c r="AY54" s="91">
        <f>IF(($L$29)&gt;=4000000000,0.319%,IF(($L$29)&gt;=3000000000,0.325%,IF(($L$29)&gt;=2000000000,0.338%,IF(($L$29)&lt;2000000000,0))))</f>
        <v>0</v>
      </c>
      <c r="AZ54" s="92">
        <f>MAX(AV54,AY54)</f>
        <v>3.64E-3</v>
      </c>
    </row>
    <row r="55" spans="5:52" ht="18" customHeight="1" x14ac:dyDescent="0.15">
      <c r="AS55" s="35" t="s">
        <v>131</v>
      </c>
      <c r="AU55" s="90">
        <v>3.5100000000000001E-3</v>
      </c>
    </row>
    <row r="56" spans="5:52" ht="18" customHeight="1" x14ac:dyDescent="0.15">
      <c r="AS56" s="35" t="s">
        <v>132</v>
      </c>
      <c r="AU56" s="90">
        <v>3.4499999999999999E-3</v>
      </c>
      <c r="AZ56" s="93">
        <f>L29*AZ54*(1+(0/1095))</f>
        <v>888370.08987999998</v>
      </c>
    </row>
    <row r="57" spans="5:52" ht="18" customHeight="1" x14ac:dyDescent="0.15">
      <c r="AS57" s="35" t="s">
        <v>133</v>
      </c>
      <c r="AU57" s="90">
        <v>3.3800000000000002E-3</v>
      </c>
    </row>
    <row r="58" spans="5:52" ht="18" customHeight="1" x14ac:dyDescent="0.15">
      <c r="AS58" s="35" t="s">
        <v>134</v>
      </c>
      <c r="AU58" s="90">
        <v>3.2499999999999999E-3</v>
      </c>
    </row>
    <row r="59" spans="5:52" ht="18" customHeight="1" x14ac:dyDescent="0.15">
      <c r="AS59" s="35" t="s">
        <v>135</v>
      </c>
      <c r="AU59" s="90">
        <v>3.1900000000000001E-3</v>
      </c>
    </row>
    <row r="60" spans="5:52" ht="18" customHeight="1" x14ac:dyDescent="0.15">
      <c r="AS60" s="94" t="s">
        <v>136</v>
      </c>
      <c r="AT60" s="94"/>
      <c r="AU60" s="94"/>
      <c r="AV60" s="94"/>
      <c r="AW60" s="94"/>
    </row>
    <row r="61" spans="5:52" ht="18" customHeight="1" x14ac:dyDescent="0.15"/>
    <row r="62" spans="5:52" ht="18" customHeight="1" x14ac:dyDescent="0.15">
      <c r="M62" s="211" t="s">
        <v>137</v>
      </c>
      <c r="N62" s="211"/>
      <c r="O62" s="211"/>
      <c r="P62" s="209" t="s">
        <v>138</v>
      </c>
      <c r="Q62" s="209"/>
      <c r="R62" s="209"/>
      <c r="S62" s="209"/>
      <c r="T62" s="51" t="s">
        <v>139</v>
      </c>
      <c r="U62" s="209" t="s">
        <v>140</v>
      </c>
      <c r="V62" s="209"/>
      <c r="W62" s="209"/>
      <c r="X62" s="209"/>
      <c r="Y62" s="51" t="s">
        <v>141</v>
      </c>
      <c r="Z62" s="209" t="s">
        <v>142</v>
      </c>
      <c r="AA62" s="209"/>
      <c r="AB62" s="209"/>
      <c r="AC62" s="209"/>
      <c r="AD62" s="51" t="s">
        <v>141</v>
      </c>
      <c r="AE62" s="209" t="s">
        <v>143</v>
      </c>
      <c r="AF62" s="209"/>
      <c r="AG62" s="209"/>
      <c r="AH62" s="209"/>
      <c r="AI62" s="51" t="s">
        <v>141</v>
      </c>
      <c r="AJ62" s="209" t="s">
        <v>144</v>
      </c>
      <c r="AK62" s="209"/>
      <c r="AL62" s="209"/>
      <c r="AM62" s="209"/>
      <c r="AS62" s="84" t="s">
        <v>145</v>
      </c>
      <c r="AT62" s="84"/>
      <c r="AU62" s="84"/>
      <c r="AV62" s="84"/>
      <c r="AW62" s="84"/>
    </row>
    <row r="63" spans="5:52" ht="18" customHeight="1" x14ac:dyDescent="0.15">
      <c r="M63" s="211"/>
      <c r="N63" s="211"/>
      <c r="O63" s="211"/>
      <c r="P63" s="212">
        <f>Z63+AE63+AJ63</f>
        <v>360</v>
      </c>
      <c r="Q63" s="212"/>
      <c r="R63" s="212"/>
      <c r="S63" s="212"/>
      <c r="T63" s="51"/>
      <c r="U63" s="209">
        <v>370</v>
      </c>
      <c r="V63" s="209"/>
      <c r="W63" s="209"/>
      <c r="X63" s="209"/>
      <c r="Y63" s="51"/>
      <c r="Z63" s="209">
        <v>30</v>
      </c>
      <c r="AA63" s="209"/>
      <c r="AB63" s="209"/>
      <c r="AC63" s="209"/>
      <c r="AD63" s="51"/>
      <c r="AE63" s="209">
        <v>300</v>
      </c>
      <c r="AF63" s="209"/>
      <c r="AG63" s="209"/>
      <c r="AH63" s="209"/>
      <c r="AI63" s="51"/>
      <c r="AJ63" s="209">
        <v>30</v>
      </c>
      <c r="AK63" s="209"/>
      <c r="AL63" s="209"/>
      <c r="AM63" s="209"/>
      <c r="AS63" t="s">
        <v>146</v>
      </c>
      <c r="AT63" s="95"/>
      <c r="AV63" s="210">
        <f>L38</f>
        <v>269440000</v>
      </c>
      <c r="AW63" s="210"/>
    </row>
    <row r="64" spans="5:52" ht="18" customHeight="1" x14ac:dyDescent="0.15">
      <c r="AS64" s="96" t="s">
        <v>147</v>
      </c>
      <c r="AV64" s="87">
        <f>INT(P63/15)</f>
        <v>24</v>
      </c>
      <c r="AW64" t="s">
        <v>148</v>
      </c>
    </row>
    <row r="65" spans="13:47" ht="18" customHeight="1" x14ac:dyDescent="0.15">
      <c r="M65" s="186" t="s">
        <v>149</v>
      </c>
      <c r="N65" s="186"/>
      <c r="O65" s="186"/>
      <c r="P65" s="186"/>
      <c r="Q65" s="186"/>
      <c r="R65" s="186" t="s">
        <v>150</v>
      </c>
      <c r="S65" s="186"/>
      <c r="T65" s="186"/>
      <c r="U65" s="186"/>
      <c r="V65" s="186"/>
      <c r="W65" s="186" t="s">
        <v>151</v>
      </c>
      <c r="X65" s="186"/>
      <c r="Y65" s="186"/>
      <c r="Z65" s="186"/>
      <c r="AA65" s="186"/>
      <c r="AB65" s="186" t="s">
        <v>152</v>
      </c>
      <c r="AC65" s="186"/>
      <c r="AD65" s="186"/>
      <c r="AE65" s="186"/>
      <c r="AF65" s="186"/>
      <c r="AG65" s="186"/>
      <c r="AH65" s="186" t="s">
        <v>153</v>
      </c>
      <c r="AI65" s="186"/>
      <c r="AJ65" s="186"/>
      <c r="AK65" s="186"/>
      <c r="AL65" s="186"/>
      <c r="AM65" s="186"/>
      <c r="AN65" s="186"/>
      <c r="AO65" s="186"/>
      <c r="AS65" s="96" t="s">
        <v>154</v>
      </c>
    </row>
    <row r="66" spans="13:47" ht="18" customHeight="1" x14ac:dyDescent="0.15">
      <c r="M66" s="186" t="s">
        <v>155</v>
      </c>
      <c r="N66" s="186"/>
      <c r="O66" s="186"/>
      <c r="P66" s="186"/>
      <c r="Q66" s="186"/>
      <c r="R66" s="186">
        <v>361852</v>
      </c>
      <c r="S66" s="186"/>
      <c r="T66" s="186"/>
      <c r="U66" s="186"/>
      <c r="V66" s="186"/>
      <c r="W66" s="186" t="s">
        <v>156</v>
      </c>
      <c r="X66" s="186"/>
      <c r="Y66" s="186"/>
      <c r="Z66" s="186"/>
      <c r="AA66" s="186"/>
      <c r="AB66" s="186">
        <f>ROUND(R66/2,0)</f>
        <v>180926</v>
      </c>
      <c r="AC66" s="186"/>
      <c r="AD66" s="186"/>
      <c r="AE66" s="186"/>
      <c r="AF66" s="186"/>
      <c r="AG66" s="186"/>
      <c r="AH66" s="186" t="s">
        <v>157</v>
      </c>
      <c r="AI66" s="186"/>
      <c r="AJ66" s="186"/>
      <c r="AK66" s="186"/>
      <c r="AL66" s="186"/>
      <c r="AM66" s="186"/>
      <c r="AN66" s="186"/>
      <c r="AO66" s="186"/>
      <c r="AS66" t="s">
        <v>158</v>
      </c>
    </row>
    <row r="67" spans="13:47" ht="18" customHeight="1" x14ac:dyDescent="0.15">
      <c r="M67" s="186" t="s">
        <v>159</v>
      </c>
      <c r="N67" s="186"/>
      <c r="O67" s="186"/>
      <c r="P67" s="186"/>
      <c r="Q67" s="186"/>
      <c r="R67" s="186">
        <v>323027</v>
      </c>
      <c r="S67" s="186"/>
      <c r="T67" s="186"/>
      <c r="U67" s="186"/>
      <c r="V67" s="186"/>
      <c r="W67" s="186" t="s">
        <v>160</v>
      </c>
      <c r="X67" s="186"/>
      <c r="Y67" s="186"/>
      <c r="Z67" s="186"/>
      <c r="AA67" s="186"/>
      <c r="AB67" s="186">
        <f>ROUND(R67/2.5,0)</f>
        <v>129211</v>
      </c>
      <c r="AC67" s="186"/>
      <c r="AD67" s="186"/>
      <c r="AE67" s="186"/>
      <c r="AF67" s="186"/>
      <c r="AG67" s="186"/>
      <c r="AH67" s="186" t="s">
        <v>161</v>
      </c>
      <c r="AI67" s="186"/>
      <c r="AJ67" s="186"/>
      <c r="AK67" s="186"/>
      <c r="AL67" s="186"/>
      <c r="AM67" s="186"/>
      <c r="AN67" s="186"/>
      <c r="AO67" s="186"/>
      <c r="AS67" t="s">
        <v>162</v>
      </c>
      <c r="AT67" s="97">
        <f>IF((AV63)&gt;=4000000000,AB66,IF((AV63)&gt;=2000000000,AB67,IF((AV63)&gt;=300000000,AB68,IF((AV63)&lt;300000000,AB69))))</f>
        <v>55655</v>
      </c>
      <c r="AU67" s="98">
        <f>AT67*AV64</f>
        <v>1335720</v>
      </c>
    </row>
    <row r="68" spans="13:47" ht="18" customHeight="1" x14ac:dyDescent="0.15">
      <c r="M68" s="186" t="s">
        <v>163</v>
      </c>
      <c r="N68" s="186"/>
      <c r="O68" s="186"/>
      <c r="P68" s="186"/>
      <c r="Q68" s="186"/>
      <c r="R68" s="186">
        <v>287352</v>
      </c>
      <c r="S68" s="186"/>
      <c r="T68" s="186"/>
      <c r="U68" s="186"/>
      <c r="V68" s="186"/>
      <c r="W68" s="186" t="s">
        <v>164</v>
      </c>
      <c r="X68" s="186"/>
      <c r="Y68" s="186"/>
      <c r="Z68" s="186"/>
      <c r="AA68" s="186"/>
      <c r="AB68" s="186">
        <f>ROUND(R68/3,0)</f>
        <v>95784</v>
      </c>
      <c r="AC68" s="186"/>
      <c r="AD68" s="186"/>
      <c r="AE68" s="186"/>
      <c r="AF68" s="186"/>
      <c r="AG68" s="186"/>
      <c r="AH68" s="186" t="s">
        <v>165</v>
      </c>
      <c r="AI68" s="186"/>
      <c r="AJ68" s="186"/>
      <c r="AK68" s="186"/>
      <c r="AL68" s="186"/>
      <c r="AM68" s="186"/>
      <c r="AN68" s="186"/>
      <c r="AO68" s="186"/>
      <c r="AS68" t="s">
        <v>166</v>
      </c>
      <c r="AT68" s="99">
        <v>30000</v>
      </c>
      <c r="AU68" s="98">
        <f>AT68*AV64</f>
        <v>720000</v>
      </c>
    </row>
    <row r="69" spans="13:47" ht="18" customHeight="1" x14ac:dyDescent="0.15">
      <c r="M69" s="186" t="s">
        <v>167</v>
      </c>
      <c r="N69" s="186"/>
      <c r="O69" s="186"/>
      <c r="P69" s="186"/>
      <c r="Q69" s="186"/>
      <c r="R69" s="186">
        <v>222618</v>
      </c>
      <c r="S69" s="186"/>
      <c r="T69" s="186"/>
      <c r="U69" s="186"/>
      <c r="V69" s="186"/>
      <c r="W69" s="186" t="s">
        <v>168</v>
      </c>
      <c r="X69" s="186"/>
      <c r="Y69" s="186"/>
      <c r="Z69" s="186"/>
      <c r="AA69" s="186"/>
      <c r="AB69" s="186">
        <f>ROUND(R69/4,0)</f>
        <v>55655</v>
      </c>
      <c r="AC69" s="186"/>
      <c r="AD69" s="186"/>
      <c r="AE69" s="186"/>
      <c r="AF69" s="186"/>
      <c r="AG69" s="186"/>
      <c r="AH69" s="186" t="s">
        <v>169</v>
      </c>
      <c r="AI69" s="186"/>
      <c r="AJ69" s="186"/>
      <c r="AK69" s="186"/>
      <c r="AL69" s="186"/>
      <c r="AM69" s="186"/>
      <c r="AN69" s="186"/>
      <c r="AO69" s="186"/>
      <c r="AS69" t="s">
        <v>170</v>
      </c>
      <c r="AT69" s="100">
        <v>1.1499999999999999</v>
      </c>
      <c r="AU69" s="98">
        <f>INT(AU67*AT69)</f>
        <v>1536078</v>
      </c>
    </row>
    <row r="70" spans="13:47" ht="18" customHeight="1" x14ac:dyDescent="0.15"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AS70" t="s">
        <v>171</v>
      </c>
      <c r="AT70" s="101">
        <v>0.3</v>
      </c>
      <c r="AU70" s="98">
        <f>INT((AU67+AU69)*AT70)</f>
        <v>861539</v>
      </c>
    </row>
    <row r="71" spans="13:47" ht="18" customHeight="1" x14ac:dyDescent="0.15">
      <c r="M71" s="213"/>
      <c r="N71" s="213"/>
      <c r="O71" s="213"/>
      <c r="P71" s="213"/>
      <c r="Q71" s="213"/>
      <c r="R71" s="214"/>
      <c r="S71" s="213"/>
      <c r="T71" s="213"/>
      <c r="U71" s="213"/>
      <c r="V71" s="213"/>
      <c r="AS71" t="s">
        <v>172</v>
      </c>
      <c r="AU71" s="102">
        <f>SUM(AU67:AU70)</f>
        <v>4453337</v>
      </c>
    </row>
    <row r="72" spans="13:47" ht="18" customHeight="1" x14ac:dyDescent="0.15">
      <c r="AS72" t="s">
        <v>173</v>
      </c>
      <c r="AU72" s="98">
        <f>INT(AU71*0.1)</f>
        <v>445333</v>
      </c>
    </row>
    <row r="73" spans="13:47" ht="18" customHeight="1" x14ac:dyDescent="0.15">
      <c r="AS73" t="s">
        <v>174</v>
      </c>
      <c r="AU73" s="103">
        <f>ROUND(AU71+AU72,-3)</f>
        <v>4899000</v>
      </c>
    </row>
    <row r="74" spans="13:47" ht="18" customHeight="1" x14ac:dyDescent="0.15"/>
    <row r="75" spans="13:47" ht="18" customHeight="1" x14ac:dyDescent="0.15"/>
    <row r="76" spans="13:47" ht="18" customHeight="1" x14ac:dyDescent="0.15"/>
    <row r="77" spans="13:47" ht="18" customHeight="1" x14ac:dyDescent="0.15"/>
    <row r="78" spans="13:47" ht="18" customHeight="1" x14ac:dyDescent="0.15"/>
    <row r="79" spans="13:47" ht="18" customHeight="1" x14ac:dyDescent="0.15"/>
    <row r="80" spans="13:47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  <row r="474" ht="18" customHeight="1" x14ac:dyDescent="0.15"/>
    <row r="475" ht="18" customHeight="1" x14ac:dyDescent="0.15"/>
    <row r="476" ht="18" customHeight="1" x14ac:dyDescent="0.15"/>
    <row r="477" ht="18" customHeight="1" x14ac:dyDescent="0.15"/>
    <row r="478" ht="18" customHeight="1" x14ac:dyDescent="0.15"/>
    <row r="479" ht="18" customHeight="1" x14ac:dyDescent="0.15"/>
    <row r="480" ht="18" customHeight="1" x14ac:dyDescent="0.15"/>
    <row r="481" ht="18" customHeight="1" x14ac:dyDescent="0.15"/>
    <row r="482" ht="18" customHeight="1" x14ac:dyDescent="0.15"/>
    <row r="483" ht="18" customHeight="1" x14ac:dyDescent="0.15"/>
    <row r="484" ht="18" customHeight="1" x14ac:dyDescent="0.15"/>
    <row r="485" ht="18" customHeight="1" x14ac:dyDescent="0.15"/>
    <row r="486" ht="18" customHeight="1" x14ac:dyDescent="0.15"/>
    <row r="487" ht="18" customHeight="1" x14ac:dyDescent="0.15"/>
    <row r="488" ht="18" customHeight="1" x14ac:dyDescent="0.15"/>
    <row r="489" ht="18" customHeight="1" x14ac:dyDescent="0.15"/>
    <row r="490" ht="18" customHeight="1" x14ac:dyDescent="0.15"/>
    <row r="491" ht="18" customHeight="1" x14ac:dyDescent="0.15"/>
    <row r="492" ht="18" customHeight="1" x14ac:dyDescent="0.15"/>
    <row r="493" ht="18" customHeight="1" x14ac:dyDescent="0.15"/>
    <row r="494" ht="18" customHeight="1" x14ac:dyDescent="0.15"/>
    <row r="495" ht="18" customHeight="1" x14ac:dyDescent="0.15"/>
    <row r="496" ht="18" customHeight="1" x14ac:dyDescent="0.15"/>
    <row r="497" ht="18" customHeight="1" x14ac:dyDescent="0.15"/>
    <row r="498" ht="18" customHeight="1" x14ac:dyDescent="0.15"/>
    <row r="499" ht="18" customHeight="1" x14ac:dyDescent="0.15"/>
    <row r="500" ht="18" customHeight="1" x14ac:dyDescent="0.15"/>
    <row r="501" ht="18" customHeight="1" x14ac:dyDescent="0.15"/>
    <row r="502" ht="18" customHeight="1" x14ac:dyDescent="0.15"/>
    <row r="503" ht="18" customHeight="1" x14ac:dyDescent="0.15"/>
    <row r="504" ht="18" customHeight="1" x14ac:dyDescent="0.15"/>
    <row r="505" ht="18" customHeight="1" x14ac:dyDescent="0.15"/>
    <row r="506" ht="18" customHeight="1" x14ac:dyDescent="0.15"/>
    <row r="507" ht="18" customHeight="1" x14ac:dyDescent="0.15"/>
    <row r="508" ht="18" customHeight="1" x14ac:dyDescent="0.15"/>
    <row r="509" ht="18" customHeight="1" x14ac:dyDescent="0.15"/>
    <row r="510" ht="18" customHeight="1" x14ac:dyDescent="0.15"/>
    <row r="511" ht="18" customHeight="1" x14ac:dyDescent="0.15"/>
    <row r="512" ht="18" customHeight="1" x14ac:dyDescent="0.15"/>
    <row r="513" ht="18" customHeight="1" x14ac:dyDescent="0.15"/>
    <row r="514" ht="18" customHeight="1" x14ac:dyDescent="0.15"/>
    <row r="515" ht="18" customHeight="1" x14ac:dyDescent="0.15"/>
    <row r="516" ht="18" customHeight="1" x14ac:dyDescent="0.15"/>
    <row r="517" ht="18" customHeight="1" x14ac:dyDescent="0.15"/>
    <row r="518" ht="18" customHeight="1" x14ac:dyDescent="0.15"/>
    <row r="519" ht="18" customHeight="1" x14ac:dyDescent="0.15"/>
    <row r="520" ht="18" customHeight="1" x14ac:dyDescent="0.15"/>
    <row r="521" ht="18" customHeight="1" x14ac:dyDescent="0.15"/>
    <row r="522" ht="18" customHeight="1" x14ac:dyDescent="0.15"/>
    <row r="523" ht="18" customHeight="1" x14ac:dyDescent="0.15"/>
    <row r="524" ht="18" customHeight="1" x14ac:dyDescent="0.15"/>
    <row r="525" ht="18" customHeight="1" x14ac:dyDescent="0.15"/>
    <row r="526" ht="18" customHeight="1" x14ac:dyDescent="0.15"/>
    <row r="527" ht="18" customHeight="1" x14ac:dyDescent="0.15"/>
    <row r="528" ht="18" customHeight="1" x14ac:dyDescent="0.15"/>
    <row r="529" ht="18" customHeight="1" x14ac:dyDescent="0.15"/>
    <row r="530" ht="18" customHeight="1" x14ac:dyDescent="0.15"/>
    <row r="531" ht="18" customHeight="1" x14ac:dyDescent="0.15"/>
    <row r="532" ht="18" customHeight="1" x14ac:dyDescent="0.15"/>
    <row r="533" ht="18" customHeight="1" x14ac:dyDescent="0.15"/>
    <row r="534" ht="18" customHeight="1" x14ac:dyDescent="0.15"/>
    <row r="535" ht="18" customHeight="1" x14ac:dyDescent="0.15"/>
    <row r="536" ht="18" customHeight="1" x14ac:dyDescent="0.15"/>
    <row r="537" ht="18" customHeight="1" x14ac:dyDescent="0.15"/>
    <row r="538" ht="18" customHeight="1" x14ac:dyDescent="0.15"/>
    <row r="539" ht="18" customHeight="1" x14ac:dyDescent="0.15"/>
    <row r="540" ht="18" customHeight="1" x14ac:dyDescent="0.15"/>
    <row r="541" ht="18" customHeight="1" x14ac:dyDescent="0.15"/>
    <row r="542" ht="18" customHeight="1" x14ac:dyDescent="0.15"/>
    <row r="543" ht="18" customHeight="1" x14ac:dyDescent="0.15"/>
    <row r="544" ht="18" customHeight="1" x14ac:dyDescent="0.15"/>
    <row r="545" ht="18" customHeight="1" x14ac:dyDescent="0.15"/>
    <row r="546" ht="18" customHeight="1" x14ac:dyDescent="0.15"/>
    <row r="547" ht="18" customHeight="1" x14ac:dyDescent="0.15"/>
    <row r="548" ht="18" customHeight="1" x14ac:dyDescent="0.15"/>
    <row r="549" ht="18" customHeight="1" x14ac:dyDescent="0.15"/>
    <row r="550" ht="18" customHeight="1" x14ac:dyDescent="0.15"/>
    <row r="551" ht="18" customHeight="1" x14ac:dyDescent="0.15"/>
    <row r="552" ht="18" customHeight="1" x14ac:dyDescent="0.15"/>
    <row r="553" ht="18" customHeight="1" x14ac:dyDescent="0.15"/>
    <row r="554" ht="18" customHeight="1" x14ac:dyDescent="0.15"/>
    <row r="555" ht="18" customHeight="1" x14ac:dyDescent="0.15"/>
    <row r="556" ht="18" customHeight="1" x14ac:dyDescent="0.15"/>
    <row r="557" ht="18" customHeight="1" x14ac:dyDescent="0.15"/>
    <row r="558" ht="18" customHeight="1" x14ac:dyDescent="0.15"/>
    <row r="559" ht="18" customHeight="1" x14ac:dyDescent="0.15"/>
    <row r="560" ht="18" customHeight="1" x14ac:dyDescent="0.15"/>
    <row r="561" ht="18" customHeight="1" x14ac:dyDescent="0.15"/>
    <row r="562" ht="18" customHeight="1" x14ac:dyDescent="0.15"/>
    <row r="563" ht="18" customHeight="1" x14ac:dyDescent="0.15"/>
    <row r="564" ht="18" customHeight="1" x14ac:dyDescent="0.15"/>
    <row r="565" ht="18" customHeight="1" x14ac:dyDescent="0.15"/>
    <row r="566" ht="18" customHeight="1" x14ac:dyDescent="0.15"/>
    <row r="567" ht="18" customHeight="1" x14ac:dyDescent="0.15"/>
    <row r="568" ht="18" customHeight="1" x14ac:dyDescent="0.15"/>
    <row r="569" ht="18" customHeight="1" x14ac:dyDescent="0.15"/>
    <row r="570" ht="18" customHeight="1" x14ac:dyDescent="0.15"/>
    <row r="571" ht="18" customHeight="1" x14ac:dyDescent="0.15"/>
    <row r="572" ht="18" customHeight="1" x14ac:dyDescent="0.15"/>
    <row r="573" ht="18" customHeight="1" x14ac:dyDescent="0.15"/>
    <row r="574" ht="18" customHeight="1" x14ac:dyDescent="0.15"/>
    <row r="575" ht="18" customHeight="1" x14ac:dyDescent="0.15"/>
    <row r="576" ht="18" customHeight="1" x14ac:dyDescent="0.15"/>
    <row r="577" ht="18" customHeight="1" x14ac:dyDescent="0.15"/>
    <row r="578" ht="18" customHeight="1" x14ac:dyDescent="0.15"/>
    <row r="579" ht="18" customHeight="1" x14ac:dyDescent="0.15"/>
    <row r="580" ht="18" customHeight="1" x14ac:dyDescent="0.15"/>
    <row r="581" ht="18" customHeight="1" x14ac:dyDescent="0.15"/>
    <row r="582" ht="18" customHeight="1" x14ac:dyDescent="0.15"/>
    <row r="583" ht="18" customHeight="1" x14ac:dyDescent="0.15"/>
    <row r="584" ht="18" customHeight="1" x14ac:dyDescent="0.15"/>
    <row r="585" ht="18" customHeight="1" x14ac:dyDescent="0.15"/>
    <row r="586" ht="18" customHeight="1" x14ac:dyDescent="0.15"/>
    <row r="587" ht="18" customHeight="1" x14ac:dyDescent="0.15"/>
    <row r="588" ht="18" customHeight="1" x14ac:dyDescent="0.15"/>
    <row r="589" ht="18" customHeight="1" x14ac:dyDescent="0.15"/>
    <row r="590" ht="18" customHeight="1" x14ac:dyDescent="0.15"/>
    <row r="591" ht="18" customHeight="1" x14ac:dyDescent="0.15"/>
    <row r="592" ht="18" customHeight="1" x14ac:dyDescent="0.15"/>
    <row r="593" ht="18" customHeight="1" x14ac:dyDescent="0.15"/>
    <row r="594" ht="18" customHeight="1" x14ac:dyDescent="0.15"/>
    <row r="595" ht="18" customHeight="1" x14ac:dyDescent="0.15"/>
    <row r="596" ht="18" customHeight="1" x14ac:dyDescent="0.15"/>
    <row r="597" ht="18" customHeight="1" x14ac:dyDescent="0.15"/>
    <row r="598" ht="18" customHeight="1" x14ac:dyDescent="0.15"/>
    <row r="599" ht="18" customHeight="1" x14ac:dyDescent="0.15"/>
    <row r="600" ht="18" customHeight="1" x14ac:dyDescent="0.15"/>
    <row r="601" ht="18" customHeight="1" x14ac:dyDescent="0.15"/>
    <row r="602" ht="18" customHeight="1" x14ac:dyDescent="0.15"/>
    <row r="603" ht="18" customHeight="1" x14ac:dyDescent="0.15"/>
    <row r="604" ht="18" customHeight="1" x14ac:dyDescent="0.15"/>
    <row r="605" ht="18" customHeight="1" x14ac:dyDescent="0.15"/>
    <row r="606" ht="18" customHeight="1" x14ac:dyDescent="0.15"/>
    <row r="607" ht="18" customHeight="1" x14ac:dyDescent="0.15"/>
    <row r="608" ht="18" customHeight="1" x14ac:dyDescent="0.15"/>
    <row r="609" ht="18" customHeight="1" x14ac:dyDescent="0.15"/>
    <row r="610" ht="18" customHeight="1" x14ac:dyDescent="0.15"/>
    <row r="611" ht="18" customHeight="1" x14ac:dyDescent="0.15"/>
    <row r="612" ht="18" customHeight="1" x14ac:dyDescent="0.15"/>
    <row r="613" ht="18" customHeight="1" x14ac:dyDescent="0.15"/>
    <row r="614" ht="18" customHeight="1" x14ac:dyDescent="0.15"/>
    <row r="615" ht="18" customHeight="1" x14ac:dyDescent="0.15"/>
    <row r="616" ht="18" customHeight="1" x14ac:dyDescent="0.15"/>
    <row r="617" ht="18" customHeight="1" x14ac:dyDescent="0.15"/>
    <row r="618" ht="18" customHeight="1" x14ac:dyDescent="0.15"/>
    <row r="619" ht="18" customHeight="1" x14ac:dyDescent="0.15"/>
    <row r="620" ht="18" customHeight="1" x14ac:dyDescent="0.15"/>
    <row r="621" ht="18" customHeight="1" x14ac:dyDescent="0.15"/>
    <row r="622" ht="18" customHeight="1" x14ac:dyDescent="0.15"/>
    <row r="623" ht="18" customHeight="1" x14ac:dyDescent="0.15"/>
    <row r="624" ht="18" customHeight="1" x14ac:dyDescent="0.15"/>
    <row r="625" ht="18" customHeight="1" x14ac:dyDescent="0.15"/>
    <row r="626" ht="18" customHeight="1" x14ac:dyDescent="0.15"/>
    <row r="627" ht="18" customHeight="1" x14ac:dyDescent="0.15"/>
    <row r="628" ht="18" customHeight="1" x14ac:dyDescent="0.15"/>
    <row r="629" ht="18" customHeight="1" x14ac:dyDescent="0.15"/>
    <row r="630" ht="18" customHeight="1" x14ac:dyDescent="0.15"/>
    <row r="631" ht="18" customHeight="1" x14ac:dyDescent="0.15"/>
    <row r="632" ht="18" customHeight="1" x14ac:dyDescent="0.15"/>
    <row r="633" ht="18" customHeight="1" x14ac:dyDescent="0.15"/>
    <row r="634" ht="18" customHeight="1" x14ac:dyDescent="0.15"/>
    <row r="635" ht="18" customHeight="1" x14ac:dyDescent="0.15"/>
    <row r="636" ht="18" customHeight="1" x14ac:dyDescent="0.15"/>
    <row r="637" ht="18" customHeight="1" x14ac:dyDescent="0.15"/>
    <row r="638" ht="18" customHeight="1" x14ac:dyDescent="0.15"/>
    <row r="639" ht="18" customHeight="1" x14ac:dyDescent="0.15"/>
    <row r="640" ht="18" customHeight="1" x14ac:dyDescent="0.15"/>
    <row r="641" ht="18" customHeight="1" x14ac:dyDescent="0.15"/>
    <row r="642" ht="18" customHeight="1" x14ac:dyDescent="0.15"/>
    <row r="643" ht="18" customHeight="1" x14ac:dyDescent="0.15"/>
    <row r="644" ht="18" customHeight="1" x14ac:dyDescent="0.15"/>
    <row r="645" ht="18" customHeight="1" x14ac:dyDescent="0.15"/>
    <row r="646" ht="18" customHeight="1" x14ac:dyDescent="0.15"/>
    <row r="647" ht="18" customHeight="1" x14ac:dyDescent="0.15"/>
    <row r="648" ht="18" customHeight="1" x14ac:dyDescent="0.15"/>
    <row r="649" ht="18" customHeight="1" x14ac:dyDescent="0.15"/>
    <row r="650" ht="18" customHeight="1" x14ac:dyDescent="0.15"/>
    <row r="651" ht="18" customHeight="1" x14ac:dyDescent="0.15"/>
    <row r="652" ht="18" customHeight="1" x14ac:dyDescent="0.15"/>
    <row r="653" ht="18" customHeight="1" x14ac:dyDescent="0.15"/>
    <row r="654" ht="18" customHeight="1" x14ac:dyDescent="0.15"/>
    <row r="655" ht="18" customHeight="1" x14ac:dyDescent="0.15"/>
    <row r="656" ht="18" customHeight="1" x14ac:dyDescent="0.15"/>
    <row r="657" ht="18" customHeight="1" x14ac:dyDescent="0.15"/>
    <row r="658" ht="18" customHeight="1" x14ac:dyDescent="0.15"/>
    <row r="659" ht="18" customHeight="1" x14ac:dyDescent="0.15"/>
    <row r="660" ht="18" customHeight="1" x14ac:dyDescent="0.15"/>
    <row r="661" ht="18" customHeight="1" x14ac:dyDescent="0.15"/>
    <row r="662" ht="18" customHeight="1" x14ac:dyDescent="0.15"/>
    <row r="663" ht="18" customHeight="1" x14ac:dyDescent="0.15"/>
    <row r="664" ht="18" customHeight="1" x14ac:dyDescent="0.15"/>
    <row r="665" ht="18" customHeight="1" x14ac:dyDescent="0.15"/>
    <row r="666" ht="18" customHeight="1" x14ac:dyDescent="0.15"/>
    <row r="667" ht="18" customHeight="1" x14ac:dyDescent="0.15"/>
    <row r="668" ht="18" customHeight="1" x14ac:dyDescent="0.15"/>
    <row r="669" ht="18" customHeight="1" x14ac:dyDescent="0.15"/>
    <row r="670" ht="18" customHeight="1" x14ac:dyDescent="0.15"/>
    <row r="671" ht="18" customHeight="1" x14ac:dyDescent="0.15"/>
    <row r="672" ht="18" customHeight="1" x14ac:dyDescent="0.15"/>
    <row r="673" ht="18" customHeight="1" x14ac:dyDescent="0.15"/>
    <row r="674" ht="18" customHeight="1" x14ac:dyDescent="0.15"/>
    <row r="675" ht="18" customHeight="1" x14ac:dyDescent="0.15"/>
    <row r="676" ht="18" customHeight="1" x14ac:dyDescent="0.15"/>
    <row r="677" ht="18" customHeight="1" x14ac:dyDescent="0.15"/>
    <row r="678" ht="18" customHeight="1" x14ac:dyDescent="0.15"/>
    <row r="679" ht="18" customHeight="1" x14ac:dyDescent="0.15"/>
    <row r="680" ht="18" customHeight="1" x14ac:dyDescent="0.15"/>
    <row r="681" ht="18" customHeight="1" x14ac:dyDescent="0.15"/>
    <row r="682" ht="18" customHeight="1" x14ac:dyDescent="0.15"/>
    <row r="683" ht="18" customHeight="1" x14ac:dyDescent="0.15"/>
    <row r="684" ht="18" customHeight="1" x14ac:dyDescent="0.15"/>
    <row r="685" ht="18" customHeight="1" x14ac:dyDescent="0.15"/>
    <row r="686" ht="18" customHeight="1" x14ac:dyDescent="0.15"/>
    <row r="687" ht="18" customHeight="1" x14ac:dyDescent="0.15"/>
    <row r="688" ht="18" customHeight="1" x14ac:dyDescent="0.15"/>
    <row r="689" ht="18" customHeight="1" x14ac:dyDescent="0.15"/>
    <row r="690" ht="18" customHeight="1" x14ac:dyDescent="0.15"/>
    <row r="691" ht="18" customHeight="1" x14ac:dyDescent="0.15"/>
    <row r="692" ht="18" customHeight="1" x14ac:dyDescent="0.15"/>
    <row r="693" ht="18" customHeight="1" x14ac:dyDescent="0.15"/>
    <row r="694" ht="18" customHeight="1" x14ac:dyDescent="0.15"/>
    <row r="695" ht="18" customHeight="1" x14ac:dyDescent="0.15"/>
    <row r="696" ht="18" customHeight="1" x14ac:dyDescent="0.15"/>
    <row r="697" ht="18" customHeight="1" x14ac:dyDescent="0.15"/>
    <row r="698" ht="18" customHeight="1" x14ac:dyDescent="0.15"/>
    <row r="699" ht="18" customHeight="1" x14ac:dyDescent="0.15"/>
    <row r="700" ht="18" customHeight="1" x14ac:dyDescent="0.15"/>
    <row r="701" ht="18" customHeight="1" x14ac:dyDescent="0.15"/>
    <row r="702" ht="18" customHeight="1" x14ac:dyDescent="0.15"/>
    <row r="703" ht="18" customHeight="1" x14ac:dyDescent="0.15"/>
    <row r="704" ht="18" customHeight="1" x14ac:dyDescent="0.15"/>
    <row r="705" ht="18" customHeight="1" x14ac:dyDescent="0.15"/>
    <row r="706" ht="18" customHeight="1" x14ac:dyDescent="0.15"/>
    <row r="707" ht="18" customHeight="1" x14ac:dyDescent="0.15"/>
    <row r="708" ht="18" customHeight="1" x14ac:dyDescent="0.15"/>
    <row r="709" ht="18" customHeight="1" x14ac:dyDescent="0.15"/>
    <row r="710" ht="18" customHeight="1" x14ac:dyDescent="0.15"/>
    <row r="711" ht="18" customHeight="1" x14ac:dyDescent="0.15"/>
    <row r="712" ht="18" customHeight="1" x14ac:dyDescent="0.15"/>
    <row r="713" ht="18" customHeight="1" x14ac:dyDescent="0.15"/>
    <row r="714" ht="18" customHeight="1" x14ac:dyDescent="0.15"/>
    <row r="715" ht="18" customHeight="1" x14ac:dyDescent="0.15"/>
    <row r="716" ht="18" customHeight="1" x14ac:dyDescent="0.15"/>
    <row r="717" ht="18" customHeight="1" x14ac:dyDescent="0.15"/>
    <row r="718" ht="18" customHeight="1" x14ac:dyDescent="0.15"/>
    <row r="719" ht="18" customHeight="1" x14ac:dyDescent="0.15"/>
    <row r="720" ht="18" customHeight="1" x14ac:dyDescent="0.15"/>
    <row r="721" ht="18" customHeight="1" x14ac:dyDescent="0.15"/>
    <row r="722" ht="18" customHeight="1" x14ac:dyDescent="0.15"/>
    <row r="723" ht="18" customHeight="1" x14ac:dyDescent="0.15"/>
    <row r="724" ht="18" customHeight="1" x14ac:dyDescent="0.15"/>
    <row r="725" ht="18" customHeight="1" x14ac:dyDescent="0.15"/>
    <row r="726" ht="18" customHeight="1" x14ac:dyDescent="0.15"/>
    <row r="727" ht="18" customHeight="1" x14ac:dyDescent="0.15"/>
    <row r="728" ht="18" customHeight="1" x14ac:dyDescent="0.15"/>
    <row r="729" ht="18" customHeight="1" x14ac:dyDescent="0.15"/>
    <row r="730" ht="18" customHeight="1" x14ac:dyDescent="0.15"/>
    <row r="731" ht="18" customHeight="1" x14ac:dyDescent="0.15"/>
    <row r="732" ht="18" customHeight="1" x14ac:dyDescent="0.15"/>
    <row r="733" ht="18" customHeight="1" x14ac:dyDescent="0.15"/>
    <row r="734" ht="18" customHeight="1" x14ac:dyDescent="0.15"/>
    <row r="735" ht="18" customHeight="1" x14ac:dyDescent="0.15"/>
    <row r="736" ht="18" customHeight="1" x14ac:dyDescent="0.15"/>
    <row r="737" ht="18" customHeight="1" x14ac:dyDescent="0.15"/>
    <row r="738" ht="18" customHeight="1" x14ac:dyDescent="0.15"/>
    <row r="739" ht="18" customHeight="1" x14ac:dyDescent="0.15"/>
    <row r="740" ht="18" customHeight="1" x14ac:dyDescent="0.15"/>
    <row r="741" ht="18" customHeight="1" x14ac:dyDescent="0.15"/>
    <row r="742" ht="18" customHeight="1" x14ac:dyDescent="0.15"/>
    <row r="743" ht="18" customHeight="1" x14ac:dyDescent="0.15"/>
    <row r="744" ht="18" customHeight="1" x14ac:dyDescent="0.15"/>
    <row r="745" ht="18" customHeight="1" x14ac:dyDescent="0.15"/>
    <row r="746" ht="18" customHeight="1" x14ac:dyDescent="0.15"/>
    <row r="747" ht="18" customHeight="1" x14ac:dyDescent="0.15"/>
    <row r="748" ht="18" customHeight="1" x14ac:dyDescent="0.15"/>
    <row r="749" ht="18" customHeight="1" x14ac:dyDescent="0.15"/>
    <row r="750" ht="18" customHeight="1" x14ac:dyDescent="0.15"/>
    <row r="751" ht="18" customHeight="1" x14ac:dyDescent="0.15"/>
    <row r="752" ht="18" customHeight="1" x14ac:dyDescent="0.15"/>
    <row r="753" ht="18" customHeight="1" x14ac:dyDescent="0.15"/>
    <row r="754" ht="18" customHeight="1" x14ac:dyDescent="0.15"/>
    <row r="755" ht="18" customHeight="1" x14ac:dyDescent="0.15"/>
    <row r="756" ht="18" customHeight="1" x14ac:dyDescent="0.15"/>
    <row r="757" ht="18" customHeight="1" x14ac:dyDescent="0.15"/>
    <row r="758" ht="18" customHeight="1" x14ac:dyDescent="0.15"/>
    <row r="759" ht="18" customHeight="1" x14ac:dyDescent="0.15"/>
    <row r="760" ht="18" customHeight="1" x14ac:dyDescent="0.15"/>
    <row r="761" ht="18" customHeight="1" x14ac:dyDescent="0.15"/>
    <row r="762" ht="18" customHeight="1" x14ac:dyDescent="0.15"/>
    <row r="763" ht="18" customHeight="1" x14ac:dyDescent="0.15"/>
    <row r="764" ht="18" customHeight="1" x14ac:dyDescent="0.15"/>
    <row r="765" ht="18" customHeight="1" x14ac:dyDescent="0.15"/>
    <row r="766" ht="18" customHeight="1" x14ac:dyDescent="0.15"/>
    <row r="767" ht="18" customHeight="1" x14ac:dyDescent="0.15"/>
    <row r="768" ht="18" customHeight="1" x14ac:dyDescent="0.15"/>
    <row r="769" ht="18" customHeight="1" x14ac:dyDescent="0.15"/>
    <row r="770" ht="18" customHeight="1" x14ac:dyDescent="0.15"/>
    <row r="771" ht="18" customHeight="1" x14ac:dyDescent="0.15"/>
    <row r="772" ht="18" customHeight="1" x14ac:dyDescent="0.15"/>
    <row r="773" ht="18" customHeight="1" x14ac:dyDescent="0.15"/>
    <row r="774" ht="18" customHeight="1" x14ac:dyDescent="0.15"/>
    <row r="775" ht="18" customHeight="1" x14ac:dyDescent="0.15"/>
    <row r="776" ht="18" customHeight="1" x14ac:dyDescent="0.15"/>
    <row r="777" ht="18" customHeight="1" x14ac:dyDescent="0.15"/>
    <row r="778" ht="18" customHeight="1" x14ac:dyDescent="0.15"/>
    <row r="779" ht="18" customHeight="1" x14ac:dyDescent="0.15"/>
    <row r="780" ht="18" customHeight="1" x14ac:dyDescent="0.15"/>
    <row r="781" ht="18" customHeight="1" x14ac:dyDescent="0.15"/>
    <row r="782" ht="18" customHeight="1" x14ac:dyDescent="0.15"/>
    <row r="783" ht="18" customHeight="1" x14ac:dyDescent="0.15"/>
    <row r="784" ht="18" customHeight="1" x14ac:dyDescent="0.15"/>
    <row r="785" ht="18" customHeight="1" x14ac:dyDescent="0.15"/>
    <row r="786" ht="18" customHeight="1" x14ac:dyDescent="0.15"/>
    <row r="787" ht="18" customHeight="1" x14ac:dyDescent="0.15"/>
    <row r="788" ht="18" customHeight="1" x14ac:dyDescent="0.15"/>
    <row r="789" ht="18" customHeight="1" x14ac:dyDescent="0.15"/>
    <row r="790" ht="18" customHeight="1" x14ac:dyDescent="0.15"/>
    <row r="791" ht="18" customHeight="1" x14ac:dyDescent="0.15"/>
    <row r="792" ht="18" customHeight="1" x14ac:dyDescent="0.15"/>
    <row r="793" ht="18" customHeight="1" x14ac:dyDescent="0.15"/>
    <row r="794" ht="18" customHeight="1" x14ac:dyDescent="0.15"/>
    <row r="795" ht="18" customHeight="1" x14ac:dyDescent="0.15"/>
    <row r="796" ht="18" customHeight="1" x14ac:dyDescent="0.15"/>
    <row r="797" ht="18" customHeight="1" x14ac:dyDescent="0.15"/>
    <row r="798" ht="18" customHeight="1" x14ac:dyDescent="0.15"/>
    <row r="799" ht="18" customHeight="1" x14ac:dyDescent="0.15"/>
    <row r="800" ht="18" customHeight="1" x14ac:dyDescent="0.15"/>
    <row r="801" ht="18" customHeight="1" x14ac:dyDescent="0.15"/>
    <row r="802" ht="18" customHeight="1" x14ac:dyDescent="0.15"/>
    <row r="803" ht="18" customHeight="1" x14ac:dyDescent="0.15"/>
    <row r="804" ht="18" customHeight="1" x14ac:dyDescent="0.15"/>
    <row r="805" ht="18" customHeight="1" x14ac:dyDescent="0.15"/>
    <row r="806" ht="18" customHeight="1" x14ac:dyDescent="0.15"/>
    <row r="807" ht="18" customHeight="1" x14ac:dyDescent="0.15"/>
    <row r="808" ht="18" customHeight="1" x14ac:dyDescent="0.15"/>
    <row r="809" ht="18" customHeight="1" x14ac:dyDescent="0.15"/>
    <row r="810" ht="18" customHeight="1" x14ac:dyDescent="0.15"/>
    <row r="811" ht="18" customHeight="1" x14ac:dyDescent="0.15"/>
    <row r="812" ht="18" customHeight="1" x14ac:dyDescent="0.15"/>
    <row r="813" ht="18" customHeight="1" x14ac:dyDescent="0.15"/>
    <row r="814" ht="18" customHeight="1" x14ac:dyDescent="0.15"/>
    <row r="815" ht="18" customHeight="1" x14ac:dyDescent="0.15"/>
    <row r="816" ht="18" customHeight="1" x14ac:dyDescent="0.15"/>
    <row r="817" ht="18" customHeight="1" x14ac:dyDescent="0.15"/>
    <row r="818" ht="18" customHeight="1" x14ac:dyDescent="0.15"/>
    <row r="819" ht="18" customHeight="1" x14ac:dyDescent="0.15"/>
    <row r="820" ht="18" customHeight="1" x14ac:dyDescent="0.15"/>
    <row r="821" ht="18" customHeight="1" x14ac:dyDescent="0.15"/>
    <row r="822" ht="18" customHeight="1" x14ac:dyDescent="0.15"/>
    <row r="823" ht="18" customHeight="1" x14ac:dyDescent="0.15"/>
    <row r="824" ht="18" customHeight="1" x14ac:dyDescent="0.15"/>
    <row r="825" ht="18" customHeight="1" x14ac:dyDescent="0.15"/>
    <row r="826" ht="18" customHeight="1" x14ac:dyDescent="0.15"/>
    <row r="827" ht="18" customHeight="1" x14ac:dyDescent="0.15"/>
    <row r="828" ht="18" customHeight="1" x14ac:dyDescent="0.15"/>
    <row r="829" ht="18" customHeight="1" x14ac:dyDescent="0.15"/>
    <row r="830" ht="18" customHeight="1" x14ac:dyDescent="0.15"/>
    <row r="831" ht="18" customHeight="1" x14ac:dyDescent="0.15"/>
    <row r="832" ht="18" customHeight="1" x14ac:dyDescent="0.15"/>
    <row r="833" ht="18" customHeight="1" x14ac:dyDescent="0.15"/>
    <row r="834" ht="18" customHeight="1" x14ac:dyDescent="0.15"/>
    <row r="835" ht="18" customHeight="1" x14ac:dyDescent="0.15"/>
    <row r="836" ht="18" customHeight="1" x14ac:dyDescent="0.15"/>
    <row r="837" ht="18" customHeight="1" x14ac:dyDescent="0.15"/>
    <row r="838" ht="18" customHeight="1" x14ac:dyDescent="0.15"/>
    <row r="839" ht="18" customHeight="1" x14ac:dyDescent="0.15"/>
    <row r="840" ht="18" customHeight="1" x14ac:dyDescent="0.15"/>
    <row r="841" ht="18" customHeight="1" x14ac:dyDescent="0.15"/>
    <row r="842" ht="18" customHeight="1" x14ac:dyDescent="0.15"/>
    <row r="843" ht="18" customHeight="1" x14ac:dyDescent="0.15"/>
    <row r="844" ht="18" customHeight="1" x14ac:dyDescent="0.15"/>
    <row r="845" ht="18" customHeight="1" x14ac:dyDescent="0.15"/>
    <row r="846" ht="18" customHeight="1" x14ac:dyDescent="0.15"/>
    <row r="847" ht="18" customHeight="1" x14ac:dyDescent="0.15"/>
    <row r="848" ht="18" customHeight="1" x14ac:dyDescent="0.15"/>
    <row r="849" ht="18" customHeight="1" x14ac:dyDescent="0.15"/>
    <row r="850" ht="18" customHeight="1" x14ac:dyDescent="0.15"/>
    <row r="851" ht="18" customHeight="1" x14ac:dyDescent="0.15"/>
    <row r="852" ht="18" customHeight="1" x14ac:dyDescent="0.15"/>
    <row r="853" ht="18" customHeight="1" x14ac:dyDescent="0.15"/>
    <row r="854" ht="18" customHeight="1" x14ac:dyDescent="0.15"/>
    <row r="855" ht="18" customHeight="1" x14ac:dyDescent="0.15"/>
    <row r="856" ht="18" customHeight="1" x14ac:dyDescent="0.15"/>
    <row r="857" ht="18" customHeight="1" x14ac:dyDescent="0.15"/>
    <row r="858" ht="18" customHeight="1" x14ac:dyDescent="0.15"/>
    <row r="859" ht="18" customHeight="1" x14ac:dyDescent="0.15"/>
    <row r="860" ht="18" customHeight="1" x14ac:dyDescent="0.15"/>
    <row r="861" ht="18" customHeight="1" x14ac:dyDescent="0.15"/>
    <row r="862" ht="18" customHeight="1" x14ac:dyDescent="0.15"/>
    <row r="863" ht="18" customHeight="1" x14ac:dyDescent="0.15"/>
    <row r="864" ht="18" customHeight="1" x14ac:dyDescent="0.15"/>
    <row r="865" ht="18" customHeight="1" x14ac:dyDescent="0.15"/>
    <row r="866" ht="18" customHeight="1" x14ac:dyDescent="0.15"/>
    <row r="867" ht="18" customHeight="1" x14ac:dyDescent="0.15"/>
    <row r="868" ht="18" customHeight="1" x14ac:dyDescent="0.15"/>
    <row r="869" ht="18" customHeight="1" x14ac:dyDescent="0.15"/>
    <row r="870" ht="18" customHeight="1" x14ac:dyDescent="0.15"/>
    <row r="871" ht="18" customHeight="1" x14ac:dyDescent="0.15"/>
    <row r="872" ht="18" customHeight="1" x14ac:dyDescent="0.15"/>
    <row r="873" ht="18" customHeight="1" x14ac:dyDescent="0.15"/>
    <row r="874" ht="18" customHeight="1" x14ac:dyDescent="0.15"/>
    <row r="875" ht="18" customHeight="1" x14ac:dyDescent="0.15"/>
    <row r="876" ht="18" customHeight="1" x14ac:dyDescent="0.15"/>
    <row r="877" ht="18" customHeight="1" x14ac:dyDescent="0.15"/>
    <row r="878" ht="18" customHeight="1" x14ac:dyDescent="0.15"/>
    <row r="879" ht="18" customHeight="1" x14ac:dyDescent="0.15"/>
    <row r="880" ht="18" customHeight="1" x14ac:dyDescent="0.15"/>
    <row r="881" ht="18" customHeight="1" x14ac:dyDescent="0.15"/>
    <row r="882" ht="18" customHeight="1" x14ac:dyDescent="0.15"/>
    <row r="883" ht="18" customHeight="1" x14ac:dyDescent="0.15"/>
    <row r="884" ht="18" customHeight="1" x14ac:dyDescent="0.15"/>
    <row r="885" ht="18" customHeight="1" x14ac:dyDescent="0.15"/>
    <row r="886" ht="18" customHeight="1" x14ac:dyDescent="0.15"/>
    <row r="887" ht="18" customHeight="1" x14ac:dyDescent="0.15"/>
    <row r="888" ht="18" customHeight="1" x14ac:dyDescent="0.15"/>
    <row r="889" ht="18" customHeight="1" x14ac:dyDescent="0.15"/>
    <row r="890" ht="18" customHeight="1" x14ac:dyDescent="0.15"/>
    <row r="891" ht="18" customHeight="1" x14ac:dyDescent="0.15"/>
    <row r="892" ht="18" customHeight="1" x14ac:dyDescent="0.15"/>
    <row r="893" ht="18" customHeight="1" x14ac:dyDescent="0.15"/>
    <row r="894" ht="18" customHeight="1" x14ac:dyDescent="0.15"/>
    <row r="895" ht="18" customHeight="1" x14ac:dyDescent="0.15"/>
    <row r="896" ht="18" customHeight="1" x14ac:dyDescent="0.15"/>
    <row r="897" ht="18" customHeight="1" x14ac:dyDescent="0.15"/>
    <row r="898" ht="18" customHeight="1" x14ac:dyDescent="0.15"/>
    <row r="899" ht="18" customHeight="1" x14ac:dyDescent="0.15"/>
    <row r="900" ht="18" customHeight="1" x14ac:dyDescent="0.15"/>
    <row r="901" ht="18" customHeight="1" x14ac:dyDescent="0.15"/>
    <row r="902" ht="18" customHeight="1" x14ac:dyDescent="0.15"/>
    <row r="903" ht="18" customHeight="1" x14ac:dyDescent="0.15"/>
    <row r="904" ht="18" customHeight="1" x14ac:dyDescent="0.15"/>
    <row r="905" ht="18" customHeight="1" x14ac:dyDescent="0.15"/>
    <row r="906" ht="18" customHeight="1" x14ac:dyDescent="0.15"/>
    <row r="907" ht="18" customHeight="1" x14ac:dyDescent="0.15"/>
    <row r="908" ht="18" customHeight="1" x14ac:dyDescent="0.15"/>
    <row r="909" ht="18" customHeight="1" x14ac:dyDescent="0.15"/>
    <row r="910" ht="18" customHeight="1" x14ac:dyDescent="0.15"/>
    <row r="911" ht="18" customHeight="1" x14ac:dyDescent="0.15"/>
    <row r="912" ht="18" customHeight="1" x14ac:dyDescent="0.15"/>
    <row r="913" ht="18" customHeight="1" x14ac:dyDescent="0.15"/>
    <row r="914" ht="18" customHeight="1" x14ac:dyDescent="0.15"/>
    <row r="915" ht="18" customHeight="1" x14ac:dyDescent="0.15"/>
    <row r="916" ht="18" customHeight="1" x14ac:dyDescent="0.15"/>
    <row r="917" ht="18" customHeight="1" x14ac:dyDescent="0.15"/>
    <row r="918" ht="18" customHeight="1" x14ac:dyDescent="0.15"/>
    <row r="919" ht="18" customHeight="1" x14ac:dyDescent="0.15"/>
    <row r="920" ht="18" customHeight="1" x14ac:dyDescent="0.15"/>
    <row r="921" ht="18" customHeight="1" x14ac:dyDescent="0.15"/>
    <row r="922" ht="18" customHeight="1" x14ac:dyDescent="0.15"/>
    <row r="923" ht="18" customHeight="1" x14ac:dyDescent="0.15"/>
    <row r="924" ht="18" customHeight="1" x14ac:dyDescent="0.15"/>
    <row r="925" ht="18" customHeight="1" x14ac:dyDescent="0.15"/>
    <row r="926" ht="18" customHeight="1" x14ac:dyDescent="0.15"/>
    <row r="927" ht="18" customHeight="1" x14ac:dyDescent="0.15"/>
    <row r="928" ht="18" customHeight="1" x14ac:dyDescent="0.15"/>
    <row r="929" ht="18" customHeight="1" x14ac:dyDescent="0.15"/>
    <row r="930" ht="18" customHeight="1" x14ac:dyDescent="0.15"/>
    <row r="931" ht="18" customHeight="1" x14ac:dyDescent="0.15"/>
    <row r="932" ht="18" customHeight="1" x14ac:dyDescent="0.15"/>
    <row r="933" ht="18" customHeight="1" x14ac:dyDescent="0.15"/>
    <row r="934" ht="18" customHeight="1" x14ac:dyDescent="0.15"/>
    <row r="935" ht="18" customHeight="1" x14ac:dyDescent="0.15"/>
    <row r="936" ht="18" customHeight="1" x14ac:dyDescent="0.15"/>
    <row r="937" ht="18" customHeight="1" x14ac:dyDescent="0.15"/>
    <row r="938" ht="18" customHeight="1" x14ac:dyDescent="0.15"/>
    <row r="939" ht="18" customHeight="1" x14ac:dyDescent="0.15"/>
    <row r="940" ht="18" customHeight="1" x14ac:dyDescent="0.15"/>
    <row r="941" ht="18" customHeight="1" x14ac:dyDescent="0.15"/>
    <row r="942" ht="18" customHeight="1" x14ac:dyDescent="0.15"/>
    <row r="943" ht="18" customHeight="1" x14ac:dyDescent="0.15"/>
    <row r="944" ht="18" customHeight="1" x14ac:dyDescent="0.15"/>
    <row r="945" ht="18" customHeight="1" x14ac:dyDescent="0.15"/>
    <row r="946" ht="18" customHeight="1" x14ac:dyDescent="0.15"/>
    <row r="947" ht="18" customHeight="1" x14ac:dyDescent="0.15"/>
    <row r="948" ht="18" customHeight="1" x14ac:dyDescent="0.15"/>
    <row r="949" ht="18" customHeight="1" x14ac:dyDescent="0.15"/>
    <row r="950" ht="18" customHeight="1" x14ac:dyDescent="0.15"/>
    <row r="951" ht="18" customHeight="1" x14ac:dyDescent="0.15"/>
    <row r="952" ht="18" customHeight="1" x14ac:dyDescent="0.15"/>
    <row r="953" ht="18" customHeight="1" x14ac:dyDescent="0.15"/>
    <row r="954" ht="18" customHeight="1" x14ac:dyDescent="0.15"/>
    <row r="955" ht="18" customHeight="1" x14ac:dyDescent="0.15"/>
    <row r="956" ht="18" customHeight="1" x14ac:dyDescent="0.15"/>
    <row r="957" ht="18" customHeight="1" x14ac:dyDescent="0.15"/>
    <row r="958" ht="18" customHeight="1" x14ac:dyDescent="0.15"/>
    <row r="959" ht="18" customHeight="1" x14ac:dyDescent="0.15"/>
    <row r="960" ht="18" customHeight="1" x14ac:dyDescent="0.15"/>
    <row r="961" ht="18" customHeight="1" x14ac:dyDescent="0.15"/>
    <row r="962" ht="18" customHeight="1" x14ac:dyDescent="0.15"/>
    <row r="963" ht="18" customHeight="1" x14ac:dyDescent="0.15"/>
    <row r="964" ht="18" customHeight="1" x14ac:dyDescent="0.15"/>
    <row r="965" ht="18" customHeight="1" x14ac:dyDescent="0.15"/>
    <row r="966" ht="18" customHeight="1" x14ac:dyDescent="0.15"/>
    <row r="967" ht="18" customHeight="1" x14ac:dyDescent="0.15"/>
    <row r="968" ht="18" customHeight="1" x14ac:dyDescent="0.15"/>
    <row r="969" ht="18" customHeight="1" x14ac:dyDescent="0.15"/>
    <row r="970" ht="18" customHeight="1" x14ac:dyDescent="0.15"/>
    <row r="971" ht="18" customHeight="1" x14ac:dyDescent="0.15"/>
    <row r="972" ht="18" customHeight="1" x14ac:dyDescent="0.15"/>
    <row r="973" ht="18" customHeight="1" x14ac:dyDescent="0.15"/>
    <row r="974" ht="18" customHeight="1" x14ac:dyDescent="0.15"/>
    <row r="975" ht="18" customHeight="1" x14ac:dyDescent="0.15"/>
    <row r="976" ht="18" customHeight="1" x14ac:dyDescent="0.15"/>
    <row r="977" ht="18" customHeight="1" x14ac:dyDescent="0.15"/>
    <row r="978" ht="18" customHeight="1" x14ac:dyDescent="0.15"/>
    <row r="979" ht="18" customHeight="1" x14ac:dyDescent="0.15"/>
    <row r="980" ht="18" customHeight="1" x14ac:dyDescent="0.15"/>
    <row r="981" ht="18" customHeight="1" x14ac:dyDescent="0.15"/>
    <row r="982" ht="18" customHeight="1" x14ac:dyDescent="0.15"/>
    <row r="983" ht="18" customHeight="1" x14ac:dyDescent="0.15"/>
    <row r="984" ht="18" customHeight="1" x14ac:dyDescent="0.15"/>
    <row r="985" ht="18" customHeight="1" x14ac:dyDescent="0.15"/>
    <row r="986" ht="18" customHeight="1" x14ac:dyDescent="0.15"/>
    <row r="987" ht="18" customHeight="1" x14ac:dyDescent="0.15"/>
    <row r="988" ht="18" customHeight="1" x14ac:dyDescent="0.15"/>
    <row r="989" ht="18" customHeight="1" x14ac:dyDescent="0.15"/>
    <row r="990" ht="18" customHeight="1" x14ac:dyDescent="0.15"/>
    <row r="991" ht="18" customHeight="1" x14ac:dyDescent="0.15"/>
    <row r="992" ht="18" customHeight="1" x14ac:dyDescent="0.15"/>
    <row r="993" ht="18" customHeight="1" x14ac:dyDescent="0.15"/>
    <row r="994" ht="18" customHeight="1" x14ac:dyDescent="0.15"/>
    <row r="995" ht="18" customHeight="1" x14ac:dyDescent="0.15"/>
    <row r="996" ht="18" customHeight="1" x14ac:dyDescent="0.15"/>
    <row r="997" ht="18" customHeight="1" x14ac:dyDescent="0.15"/>
    <row r="998" ht="18" customHeight="1" x14ac:dyDescent="0.15"/>
    <row r="999" ht="18" customHeight="1" x14ac:dyDescent="0.15"/>
    <row r="1000" ht="18" customHeight="1" x14ac:dyDescent="0.15"/>
    <row r="1001" ht="18" customHeight="1" x14ac:dyDescent="0.15"/>
    <row r="1002" ht="18" customHeight="1" x14ac:dyDescent="0.15"/>
    <row r="1003" ht="18" customHeight="1" x14ac:dyDescent="0.15"/>
    <row r="1004" ht="18" customHeight="1" x14ac:dyDescent="0.15"/>
    <row r="1005" ht="18" customHeight="1" x14ac:dyDescent="0.15"/>
    <row r="1006" ht="18" customHeight="1" x14ac:dyDescent="0.15"/>
    <row r="1007" ht="18" customHeight="1" x14ac:dyDescent="0.15"/>
    <row r="1008" ht="18" customHeight="1" x14ac:dyDescent="0.15"/>
    <row r="1009" ht="18" customHeight="1" x14ac:dyDescent="0.15"/>
    <row r="1010" ht="18" customHeight="1" x14ac:dyDescent="0.15"/>
    <row r="1011" ht="18" customHeight="1" x14ac:dyDescent="0.15"/>
    <row r="1012" ht="18" customHeight="1" x14ac:dyDescent="0.15"/>
    <row r="1013" ht="18" customHeight="1" x14ac:dyDescent="0.15"/>
    <row r="1014" ht="18" customHeight="1" x14ac:dyDescent="0.15"/>
    <row r="1015" ht="18" customHeight="1" x14ac:dyDescent="0.15"/>
    <row r="1016" ht="18" customHeight="1" x14ac:dyDescent="0.15"/>
    <row r="1017" ht="18" customHeight="1" x14ac:dyDescent="0.15"/>
    <row r="1018" ht="18" customHeight="1" x14ac:dyDescent="0.15"/>
    <row r="1019" ht="18" customHeight="1" x14ac:dyDescent="0.15"/>
    <row r="1020" ht="18" customHeight="1" x14ac:dyDescent="0.15"/>
    <row r="1021" ht="18" customHeight="1" x14ac:dyDescent="0.15"/>
    <row r="1022" ht="18" customHeight="1" x14ac:dyDescent="0.15"/>
    <row r="1023" ht="18" customHeight="1" x14ac:dyDescent="0.15"/>
    <row r="1024" ht="18" customHeight="1" x14ac:dyDescent="0.15"/>
    <row r="1025" ht="18" customHeight="1" x14ac:dyDescent="0.15"/>
    <row r="1026" ht="18" customHeight="1" x14ac:dyDescent="0.15"/>
    <row r="1027" ht="18" customHeight="1" x14ac:dyDescent="0.15"/>
    <row r="1028" ht="18" customHeight="1" x14ac:dyDescent="0.15"/>
    <row r="1029" ht="18" customHeight="1" x14ac:dyDescent="0.15"/>
    <row r="1030" ht="18" customHeight="1" x14ac:dyDescent="0.15"/>
    <row r="1031" ht="18" customHeight="1" x14ac:dyDescent="0.15"/>
    <row r="1032" ht="18" customHeight="1" x14ac:dyDescent="0.15"/>
    <row r="1033" ht="18" customHeight="1" x14ac:dyDescent="0.15"/>
    <row r="1034" ht="18" customHeight="1" x14ac:dyDescent="0.15"/>
    <row r="1035" ht="18" customHeight="1" x14ac:dyDescent="0.15"/>
    <row r="1036" ht="18" customHeight="1" x14ac:dyDescent="0.15"/>
    <row r="1037" ht="18" customHeight="1" x14ac:dyDescent="0.15"/>
    <row r="1038" ht="18" customHeight="1" x14ac:dyDescent="0.15"/>
    <row r="1039" ht="18" customHeight="1" x14ac:dyDescent="0.15"/>
    <row r="1040" ht="18" customHeight="1" x14ac:dyDescent="0.15"/>
    <row r="1041" ht="18" customHeight="1" x14ac:dyDescent="0.15"/>
    <row r="1042" ht="18" customHeight="1" x14ac:dyDescent="0.15"/>
    <row r="1043" ht="18" customHeight="1" x14ac:dyDescent="0.15"/>
    <row r="1044" ht="18" customHeight="1" x14ac:dyDescent="0.15"/>
    <row r="1045" ht="18" customHeight="1" x14ac:dyDescent="0.15"/>
    <row r="1046" ht="18" customHeight="1" x14ac:dyDescent="0.15"/>
    <row r="1047" ht="18" customHeight="1" x14ac:dyDescent="0.15"/>
    <row r="1048" ht="18" customHeight="1" x14ac:dyDescent="0.15"/>
    <row r="1049" ht="18" customHeight="1" x14ac:dyDescent="0.15"/>
    <row r="1050" ht="18" customHeight="1" x14ac:dyDescent="0.15"/>
    <row r="1051" ht="18" customHeight="1" x14ac:dyDescent="0.15"/>
    <row r="1052" ht="18" customHeight="1" x14ac:dyDescent="0.15"/>
    <row r="1053" ht="18" customHeight="1" x14ac:dyDescent="0.15"/>
    <row r="1054" ht="18" customHeight="1" x14ac:dyDescent="0.15"/>
    <row r="1055" ht="18" customHeight="1" x14ac:dyDescent="0.15"/>
    <row r="1056" ht="18" customHeight="1" x14ac:dyDescent="0.15"/>
    <row r="1057" ht="18" customHeight="1" x14ac:dyDescent="0.15"/>
    <row r="1058" ht="18" customHeight="1" x14ac:dyDescent="0.15"/>
    <row r="1059" ht="18" customHeight="1" x14ac:dyDescent="0.15"/>
    <row r="1060" ht="18" customHeight="1" x14ac:dyDescent="0.15"/>
    <row r="1061" ht="18" customHeight="1" x14ac:dyDescent="0.15"/>
    <row r="1062" ht="18" customHeight="1" x14ac:dyDescent="0.15"/>
    <row r="1063" ht="18" customHeight="1" x14ac:dyDescent="0.15"/>
    <row r="1064" ht="18" customHeight="1" x14ac:dyDescent="0.15"/>
    <row r="1065" ht="18" customHeight="1" x14ac:dyDescent="0.15"/>
    <row r="1066" ht="18" customHeight="1" x14ac:dyDescent="0.15"/>
    <row r="1067" ht="18" customHeight="1" x14ac:dyDescent="0.15"/>
    <row r="1068" ht="18" customHeight="1" x14ac:dyDescent="0.15"/>
    <row r="1069" ht="18" customHeight="1" x14ac:dyDescent="0.15"/>
    <row r="1070" ht="18" customHeight="1" x14ac:dyDescent="0.15"/>
    <row r="1071" ht="18" customHeight="1" x14ac:dyDescent="0.15"/>
    <row r="1072" ht="18" customHeight="1" x14ac:dyDescent="0.15"/>
    <row r="1073" ht="18" customHeight="1" x14ac:dyDescent="0.15"/>
    <row r="1074" ht="18" customHeight="1" x14ac:dyDescent="0.15"/>
    <row r="1075" ht="18" customHeight="1" x14ac:dyDescent="0.15"/>
    <row r="1076" ht="18" customHeight="1" x14ac:dyDescent="0.15"/>
    <row r="1077" ht="18" customHeight="1" x14ac:dyDescent="0.15"/>
    <row r="1078" ht="18" customHeight="1" x14ac:dyDescent="0.15"/>
    <row r="1079" ht="18" customHeight="1" x14ac:dyDescent="0.15"/>
    <row r="1080" ht="18" customHeight="1" x14ac:dyDescent="0.15"/>
    <row r="1081" ht="18" customHeight="1" x14ac:dyDescent="0.15"/>
    <row r="1082" ht="18" customHeight="1" x14ac:dyDescent="0.15"/>
    <row r="1083" ht="18" customHeight="1" x14ac:dyDescent="0.15"/>
    <row r="1084" ht="18" customHeight="1" x14ac:dyDescent="0.15"/>
    <row r="1085" ht="18" customHeight="1" x14ac:dyDescent="0.15"/>
    <row r="1086" ht="18" customHeight="1" x14ac:dyDescent="0.15"/>
    <row r="1087" ht="18" customHeight="1" x14ac:dyDescent="0.15"/>
    <row r="1088" ht="18" customHeight="1" x14ac:dyDescent="0.15"/>
    <row r="1089" ht="18" customHeight="1" x14ac:dyDescent="0.15"/>
    <row r="1090" ht="18" customHeight="1" x14ac:dyDescent="0.15"/>
    <row r="1091" ht="18" customHeight="1" x14ac:dyDescent="0.15"/>
    <row r="1092" ht="18" customHeight="1" x14ac:dyDescent="0.15"/>
    <row r="1093" ht="18" customHeight="1" x14ac:dyDescent="0.15"/>
    <row r="1094" ht="18" customHeight="1" x14ac:dyDescent="0.15"/>
    <row r="1095" ht="18" customHeight="1" x14ac:dyDescent="0.15"/>
    <row r="1096" ht="18" customHeight="1" x14ac:dyDescent="0.15"/>
    <row r="1097" ht="18" customHeight="1" x14ac:dyDescent="0.15"/>
    <row r="1098" ht="18" customHeight="1" x14ac:dyDescent="0.15"/>
    <row r="1099" ht="18" customHeight="1" x14ac:dyDescent="0.15"/>
    <row r="1100" ht="18" customHeight="1" x14ac:dyDescent="0.15"/>
    <row r="1101" ht="18" customHeight="1" x14ac:dyDescent="0.15"/>
    <row r="1102" ht="18" customHeight="1" x14ac:dyDescent="0.15"/>
    <row r="1103" ht="18" customHeight="1" x14ac:dyDescent="0.15"/>
    <row r="1104" ht="18" customHeight="1" x14ac:dyDescent="0.15"/>
    <row r="1105" ht="18" customHeight="1" x14ac:dyDescent="0.15"/>
    <row r="1106" ht="18" customHeight="1" x14ac:dyDescent="0.15"/>
    <row r="1107" ht="18" customHeight="1" x14ac:dyDescent="0.15"/>
    <row r="1108" ht="18" customHeight="1" x14ac:dyDescent="0.15"/>
    <row r="1109" ht="18" customHeight="1" x14ac:dyDescent="0.15"/>
    <row r="1110" ht="18" customHeight="1" x14ac:dyDescent="0.15"/>
    <row r="1111" ht="18" customHeight="1" x14ac:dyDescent="0.15"/>
    <row r="1112" ht="18" customHeight="1" x14ac:dyDescent="0.15"/>
    <row r="1113" ht="18" customHeight="1" x14ac:dyDescent="0.15"/>
    <row r="1114" ht="18" customHeight="1" x14ac:dyDescent="0.15"/>
    <row r="1115" ht="18" customHeight="1" x14ac:dyDescent="0.15"/>
    <row r="1116" ht="18" customHeight="1" x14ac:dyDescent="0.15"/>
    <row r="1117" ht="18" customHeight="1" x14ac:dyDescent="0.15"/>
    <row r="1118" ht="18" customHeight="1" x14ac:dyDescent="0.15"/>
    <row r="1119" ht="18" customHeight="1" x14ac:dyDescent="0.15"/>
    <row r="1120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6" ht="18" customHeight="1" x14ac:dyDescent="0.15"/>
    <row r="1127" ht="18" customHeight="1" x14ac:dyDescent="0.15"/>
    <row r="1128" ht="18" customHeight="1" x14ac:dyDescent="0.15"/>
    <row r="1129" ht="18" customHeight="1" x14ac:dyDescent="0.15"/>
    <row r="1130" ht="18" customHeight="1" x14ac:dyDescent="0.15"/>
    <row r="1131" ht="18" customHeight="1" x14ac:dyDescent="0.15"/>
    <row r="1132" ht="18" customHeight="1" x14ac:dyDescent="0.15"/>
    <row r="1133" ht="18" customHeight="1" x14ac:dyDescent="0.15"/>
    <row r="1134" ht="18" customHeight="1" x14ac:dyDescent="0.15"/>
    <row r="1135" ht="18" customHeight="1" x14ac:dyDescent="0.15"/>
    <row r="1136" ht="18" customHeight="1" x14ac:dyDescent="0.15"/>
    <row r="1137" ht="18" customHeight="1" x14ac:dyDescent="0.15"/>
    <row r="1138" ht="18" customHeight="1" x14ac:dyDescent="0.15"/>
    <row r="1139" ht="18" customHeight="1" x14ac:dyDescent="0.15"/>
    <row r="1140" ht="18" customHeight="1" x14ac:dyDescent="0.15"/>
    <row r="1141" ht="18" customHeight="1" x14ac:dyDescent="0.15"/>
    <row r="1142" ht="18" customHeight="1" x14ac:dyDescent="0.15"/>
    <row r="1143" ht="18" customHeight="1" x14ac:dyDescent="0.15"/>
    <row r="1144" ht="18" customHeight="1" x14ac:dyDescent="0.15"/>
    <row r="1145" ht="18" customHeight="1" x14ac:dyDescent="0.15"/>
    <row r="1146" ht="18" customHeight="1" x14ac:dyDescent="0.15"/>
    <row r="1147" ht="18" customHeight="1" x14ac:dyDescent="0.15"/>
    <row r="1148" ht="18" customHeight="1" x14ac:dyDescent="0.15"/>
    <row r="1149" ht="18" customHeight="1" x14ac:dyDescent="0.15"/>
    <row r="1150" ht="18" customHeight="1" x14ac:dyDescent="0.15"/>
    <row r="1151" ht="18" customHeight="1" x14ac:dyDescent="0.15"/>
    <row r="1152" ht="18" customHeight="1" x14ac:dyDescent="0.15"/>
    <row r="1153" ht="18" customHeight="1" x14ac:dyDescent="0.15"/>
    <row r="1154" ht="18" customHeight="1" x14ac:dyDescent="0.15"/>
    <row r="1155" ht="18" customHeight="1" x14ac:dyDescent="0.15"/>
    <row r="1156" ht="18" customHeight="1" x14ac:dyDescent="0.15"/>
    <row r="1157" ht="18" customHeight="1" x14ac:dyDescent="0.15"/>
    <row r="1158" ht="18" customHeight="1" x14ac:dyDescent="0.15"/>
    <row r="1159" ht="18" customHeight="1" x14ac:dyDescent="0.15"/>
    <row r="1160" ht="18" customHeight="1" x14ac:dyDescent="0.15"/>
    <row r="1161" ht="18" customHeight="1" x14ac:dyDescent="0.15"/>
    <row r="1162" ht="18" customHeight="1" x14ac:dyDescent="0.15"/>
    <row r="1163" ht="18" customHeight="1" x14ac:dyDescent="0.15"/>
    <row r="1164" ht="18" customHeight="1" x14ac:dyDescent="0.15"/>
    <row r="1165" ht="18" customHeight="1" x14ac:dyDescent="0.15"/>
    <row r="1166" ht="18" customHeight="1" x14ac:dyDescent="0.15"/>
    <row r="1167" ht="18" customHeight="1" x14ac:dyDescent="0.15"/>
    <row r="1168" ht="18" customHeight="1" x14ac:dyDescent="0.15"/>
    <row r="1169" ht="18" customHeight="1" x14ac:dyDescent="0.15"/>
    <row r="1170" ht="18" customHeight="1" x14ac:dyDescent="0.15"/>
    <row r="1171" ht="18" customHeight="1" x14ac:dyDescent="0.15"/>
    <row r="1172" ht="18" customHeight="1" x14ac:dyDescent="0.15"/>
    <row r="1173" ht="18" customHeight="1" x14ac:dyDescent="0.15"/>
    <row r="1174" ht="18" customHeight="1" x14ac:dyDescent="0.15"/>
    <row r="1175" ht="18" customHeight="1" x14ac:dyDescent="0.15"/>
    <row r="1176" ht="18" customHeight="1" x14ac:dyDescent="0.15"/>
    <row r="1177" ht="18" customHeight="1" x14ac:dyDescent="0.15"/>
    <row r="1178" ht="18" customHeight="1" x14ac:dyDescent="0.15"/>
    <row r="1179" ht="18" customHeight="1" x14ac:dyDescent="0.15"/>
    <row r="1180" ht="18" customHeight="1" x14ac:dyDescent="0.15"/>
    <row r="1181" ht="18" customHeight="1" x14ac:dyDescent="0.15"/>
    <row r="1182" ht="18" customHeight="1" x14ac:dyDescent="0.15"/>
    <row r="1183" ht="18" customHeight="1" x14ac:dyDescent="0.15"/>
    <row r="1184" ht="18" customHeight="1" x14ac:dyDescent="0.15"/>
    <row r="1185" ht="18" customHeight="1" x14ac:dyDescent="0.15"/>
    <row r="1186" ht="18" customHeight="1" x14ac:dyDescent="0.15"/>
    <row r="1187" ht="18" customHeight="1" x14ac:dyDescent="0.15"/>
    <row r="1188" ht="18" customHeight="1" x14ac:dyDescent="0.15"/>
    <row r="1189" ht="18" customHeight="1" x14ac:dyDescent="0.15"/>
    <row r="1190" ht="18" customHeight="1" x14ac:dyDescent="0.15"/>
    <row r="1191" ht="18" customHeight="1" x14ac:dyDescent="0.15"/>
    <row r="1192" ht="18" customHeight="1" x14ac:dyDescent="0.15"/>
    <row r="1193" ht="18" customHeight="1" x14ac:dyDescent="0.15"/>
    <row r="1194" ht="18" customHeight="1" x14ac:dyDescent="0.15"/>
    <row r="1195" ht="18" customHeight="1" x14ac:dyDescent="0.15"/>
    <row r="1196" ht="18" customHeight="1" x14ac:dyDescent="0.15"/>
    <row r="1197" ht="18" customHeight="1" x14ac:dyDescent="0.15"/>
    <row r="1198" ht="18" customHeight="1" x14ac:dyDescent="0.15"/>
    <row r="1199" ht="18" customHeight="1" x14ac:dyDescent="0.15"/>
    <row r="1200" ht="18" customHeight="1" x14ac:dyDescent="0.15"/>
    <row r="1201" ht="18" customHeight="1" x14ac:dyDescent="0.15"/>
    <row r="1202" ht="18" customHeight="1" x14ac:dyDescent="0.15"/>
    <row r="1203" ht="18" customHeight="1" x14ac:dyDescent="0.15"/>
    <row r="1204" ht="18" customHeight="1" x14ac:dyDescent="0.15"/>
    <row r="1205" ht="18" customHeight="1" x14ac:dyDescent="0.15"/>
    <row r="1206" ht="18" customHeight="1" x14ac:dyDescent="0.15"/>
    <row r="1207" ht="18" customHeight="1" x14ac:dyDescent="0.15"/>
    <row r="1208" ht="18" customHeight="1" x14ac:dyDescent="0.15"/>
    <row r="1209" ht="18" customHeight="1" x14ac:dyDescent="0.15"/>
    <row r="1210" ht="18" customHeight="1" x14ac:dyDescent="0.15"/>
    <row r="1211" ht="18" customHeight="1" x14ac:dyDescent="0.15"/>
    <row r="1212" ht="18" customHeight="1" x14ac:dyDescent="0.15"/>
    <row r="1213" ht="18" customHeight="1" x14ac:dyDescent="0.15"/>
    <row r="1214" ht="18" customHeight="1" x14ac:dyDescent="0.15"/>
    <row r="1215" ht="18" customHeight="1" x14ac:dyDescent="0.15"/>
    <row r="1216" ht="18" customHeight="1" x14ac:dyDescent="0.15"/>
    <row r="1217" ht="18" customHeight="1" x14ac:dyDescent="0.15"/>
    <row r="1218" ht="18" customHeight="1" x14ac:dyDescent="0.15"/>
    <row r="1219" ht="18" customHeight="1" x14ac:dyDescent="0.15"/>
    <row r="1220" ht="18" customHeight="1" x14ac:dyDescent="0.15"/>
    <row r="1221" ht="18" customHeight="1" x14ac:dyDescent="0.15"/>
    <row r="1222" ht="18" customHeight="1" x14ac:dyDescent="0.15"/>
    <row r="1223" ht="18" customHeight="1" x14ac:dyDescent="0.15"/>
    <row r="1224" ht="18" customHeight="1" x14ac:dyDescent="0.15"/>
    <row r="1225" ht="18" customHeight="1" x14ac:dyDescent="0.15"/>
    <row r="1226" ht="18" customHeight="1" x14ac:dyDescent="0.15"/>
    <row r="1227" ht="18" customHeight="1" x14ac:dyDescent="0.15"/>
    <row r="1228" ht="18" customHeight="1" x14ac:dyDescent="0.15"/>
    <row r="1229" ht="18" customHeight="1" x14ac:dyDescent="0.15"/>
    <row r="1230" ht="18" customHeight="1" x14ac:dyDescent="0.15"/>
    <row r="1231" ht="18" customHeight="1" x14ac:dyDescent="0.15"/>
    <row r="1232" ht="18" customHeight="1" x14ac:dyDescent="0.15"/>
    <row r="1233" ht="18" customHeight="1" x14ac:dyDescent="0.15"/>
    <row r="1234" ht="18" customHeight="1" x14ac:dyDescent="0.15"/>
    <row r="1235" ht="18" customHeight="1" x14ac:dyDescent="0.15"/>
    <row r="1236" ht="18" customHeight="1" x14ac:dyDescent="0.15"/>
    <row r="1237" ht="18" customHeight="1" x14ac:dyDescent="0.15"/>
    <row r="1238" ht="18" customHeight="1" x14ac:dyDescent="0.15"/>
    <row r="1239" ht="18" customHeight="1" x14ac:dyDescent="0.15"/>
    <row r="1240" ht="18" customHeight="1" x14ac:dyDescent="0.15"/>
    <row r="1241" ht="18" customHeight="1" x14ac:dyDescent="0.15"/>
    <row r="1242" ht="18" customHeight="1" x14ac:dyDescent="0.15"/>
    <row r="1243" ht="18" customHeight="1" x14ac:dyDescent="0.15"/>
    <row r="1244" ht="18" customHeight="1" x14ac:dyDescent="0.15"/>
    <row r="1245" ht="18" customHeight="1" x14ac:dyDescent="0.15"/>
    <row r="1246" ht="18" customHeight="1" x14ac:dyDescent="0.15"/>
    <row r="1247" ht="18" customHeight="1" x14ac:dyDescent="0.15"/>
    <row r="1248" ht="18" customHeight="1" x14ac:dyDescent="0.15"/>
    <row r="1249" ht="18" customHeight="1" x14ac:dyDescent="0.15"/>
  </sheetData>
  <mergeCells count="288">
    <mergeCell ref="M70:Q70"/>
    <mergeCell ref="R70:V70"/>
    <mergeCell ref="M71:Q71"/>
    <mergeCell ref="R71:V71"/>
    <mergeCell ref="M68:Q68"/>
    <mergeCell ref="R68:V68"/>
    <mergeCell ref="W68:AA68"/>
    <mergeCell ref="AB68:AG68"/>
    <mergeCell ref="AH68:AO68"/>
    <mergeCell ref="M69:Q69"/>
    <mergeCell ref="R69:V69"/>
    <mergeCell ref="W69:AA69"/>
    <mergeCell ref="AB69:AG69"/>
    <mergeCell ref="AH69:AO69"/>
    <mergeCell ref="M66:Q66"/>
    <mergeCell ref="R66:V66"/>
    <mergeCell ref="W66:AA66"/>
    <mergeCell ref="AB66:AG66"/>
    <mergeCell ref="AH66:AO66"/>
    <mergeCell ref="M67:Q67"/>
    <mergeCell ref="R67:V67"/>
    <mergeCell ref="W67:AA67"/>
    <mergeCell ref="AB67:AG67"/>
    <mergeCell ref="AH67:AO67"/>
    <mergeCell ref="AJ63:AM63"/>
    <mergeCell ref="AV63:AW63"/>
    <mergeCell ref="M65:Q65"/>
    <mergeCell ref="R65:V65"/>
    <mergeCell ref="W65:AA65"/>
    <mergeCell ref="AB65:AG65"/>
    <mergeCell ref="AH65:AO65"/>
    <mergeCell ref="M62:O63"/>
    <mergeCell ref="P62:S62"/>
    <mergeCell ref="U62:X62"/>
    <mergeCell ref="Z62:AC62"/>
    <mergeCell ref="AE62:AH62"/>
    <mergeCell ref="AJ62:AM62"/>
    <mergeCell ref="P63:S63"/>
    <mergeCell ref="U63:X63"/>
    <mergeCell ref="Z63:AC63"/>
    <mergeCell ref="AE63:AH63"/>
    <mergeCell ref="E50:K50"/>
    <mergeCell ref="L50:R50"/>
    <mergeCell ref="S50:Y50"/>
    <mergeCell ref="Z50:AF50"/>
    <mergeCell ref="AG50:AM50"/>
    <mergeCell ref="AN50:AP50"/>
    <mergeCell ref="E49:K49"/>
    <mergeCell ref="L49:R49"/>
    <mergeCell ref="S49:Y49"/>
    <mergeCell ref="Z49:AF49"/>
    <mergeCell ref="AG49:AM49"/>
    <mergeCell ref="AN49:AP49"/>
    <mergeCell ref="E48:K48"/>
    <mergeCell ref="L48:R48"/>
    <mergeCell ref="S48:Y48"/>
    <mergeCell ref="Z48:AF48"/>
    <mergeCell ref="AG48:AM48"/>
    <mergeCell ref="AN48:AP48"/>
    <mergeCell ref="E47:K47"/>
    <mergeCell ref="L47:R47"/>
    <mergeCell ref="S47:Y47"/>
    <mergeCell ref="Z47:AF47"/>
    <mergeCell ref="AG47:AM47"/>
    <mergeCell ref="AN47:AP47"/>
    <mergeCell ref="AS45:AS46"/>
    <mergeCell ref="E46:K46"/>
    <mergeCell ref="L46:R46"/>
    <mergeCell ref="S46:Y46"/>
    <mergeCell ref="Z46:AF46"/>
    <mergeCell ref="AG46:AM46"/>
    <mergeCell ref="AN46:AP46"/>
    <mergeCell ref="E45:K45"/>
    <mergeCell ref="L45:R45"/>
    <mergeCell ref="S45:Y45"/>
    <mergeCell ref="Z45:AF45"/>
    <mergeCell ref="AG45:AM45"/>
    <mergeCell ref="AN45:AP45"/>
    <mergeCell ref="E44:K44"/>
    <mergeCell ref="L44:R44"/>
    <mergeCell ref="S44:Y44"/>
    <mergeCell ref="Z44:AF44"/>
    <mergeCell ref="AG44:AM44"/>
    <mergeCell ref="AN44:AP44"/>
    <mergeCell ref="AS42:AS43"/>
    <mergeCell ref="E43:K43"/>
    <mergeCell ref="L43:R43"/>
    <mergeCell ref="S43:Y43"/>
    <mergeCell ref="Z43:AF43"/>
    <mergeCell ref="AG43:AM43"/>
    <mergeCell ref="AN43:AP43"/>
    <mergeCell ref="E42:K42"/>
    <mergeCell ref="L42:R42"/>
    <mergeCell ref="S42:Y42"/>
    <mergeCell ref="Z42:AF42"/>
    <mergeCell ref="AG42:AM42"/>
    <mergeCell ref="AN42:AP42"/>
    <mergeCell ref="AS40:AT40"/>
    <mergeCell ref="AU40:AV40"/>
    <mergeCell ref="E41:K41"/>
    <mergeCell ref="L41:R41"/>
    <mergeCell ref="S41:Y41"/>
    <mergeCell ref="Z41:AF41"/>
    <mergeCell ref="AG41:AM41"/>
    <mergeCell ref="AN41:AP41"/>
    <mergeCell ref="A38:K38"/>
    <mergeCell ref="L38:R38"/>
    <mergeCell ref="S38:AB38"/>
    <mergeCell ref="AC38:AQ38"/>
    <mergeCell ref="AS39:AT39"/>
    <mergeCell ref="AU39:AV39"/>
    <mergeCell ref="A36:K36"/>
    <mergeCell ref="L36:R36"/>
    <mergeCell ref="S36:AB36"/>
    <mergeCell ref="AC36:AQ36"/>
    <mergeCell ref="A37:K37"/>
    <mergeCell ref="L37:R37"/>
    <mergeCell ref="S37:AB37"/>
    <mergeCell ref="AC37:AQ37"/>
    <mergeCell ref="A34:K34"/>
    <mergeCell ref="L34:R34"/>
    <mergeCell ref="S34:AB34"/>
    <mergeCell ref="AC34:AQ34"/>
    <mergeCell ref="A35:K35"/>
    <mergeCell ref="L35:R35"/>
    <mergeCell ref="S35:AB35"/>
    <mergeCell ref="AC35:AQ35"/>
    <mergeCell ref="A32:K32"/>
    <mergeCell ref="L32:R32"/>
    <mergeCell ref="S32:AB32"/>
    <mergeCell ref="AC32:AQ32"/>
    <mergeCell ref="A33:K33"/>
    <mergeCell ref="L33:R33"/>
    <mergeCell ref="S33:AB33"/>
    <mergeCell ref="AC33:AQ33"/>
    <mergeCell ref="A30:K30"/>
    <mergeCell ref="L30:R30"/>
    <mergeCell ref="S30:AB30"/>
    <mergeCell ref="AC30:AQ30"/>
    <mergeCell ref="AU30:AW30"/>
    <mergeCell ref="A31:K31"/>
    <mergeCell ref="L31:R31"/>
    <mergeCell ref="S31:AB31"/>
    <mergeCell ref="AC31:AQ31"/>
    <mergeCell ref="A28:K28"/>
    <mergeCell ref="L28:R28"/>
    <mergeCell ref="S28:AB28"/>
    <mergeCell ref="AC28:AQ28"/>
    <mergeCell ref="AU28:AW28"/>
    <mergeCell ref="A29:K29"/>
    <mergeCell ref="L29:R29"/>
    <mergeCell ref="S29:AB29"/>
    <mergeCell ref="AC29:AQ29"/>
    <mergeCell ref="AU29:AW29"/>
    <mergeCell ref="A26:K26"/>
    <mergeCell ref="L26:R26"/>
    <mergeCell ref="S26:AB26"/>
    <mergeCell ref="AC26:AQ26"/>
    <mergeCell ref="AV26:AW26"/>
    <mergeCell ref="A27:K27"/>
    <mergeCell ref="L27:R27"/>
    <mergeCell ref="S27:AB27"/>
    <mergeCell ref="AC27:AQ27"/>
    <mergeCell ref="AV27:AW27"/>
    <mergeCell ref="AV24:AW24"/>
    <mergeCell ref="C25:K25"/>
    <mergeCell ref="L25:R25"/>
    <mergeCell ref="S25:AB25"/>
    <mergeCell ref="AC25:AQ25"/>
    <mergeCell ref="AV25:AW25"/>
    <mergeCell ref="E23:K23"/>
    <mergeCell ref="L23:R23"/>
    <mergeCell ref="S23:AB23"/>
    <mergeCell ref="AC23:AQ23"/>
    <mergeCell ref="E24:K24"/>
    <mergeCell ref="L24:R24"/>
    <mergeCell ref="S24:AB24"/>
    <mergeCell ref="AC24:AQ24"/>
    <mergeCell ref="C11:D24"/>
    <mergeCell ref="AV19:AW19"/>
    <mergeCell ref="E20:K20"/>
    <mergeCell ref="L20:R20"/>
    <mergeCell ref="S20:AB20"/>
    <mergeCell ref="AC20:AQ20"/>
    <mergeCell ref="E21:K21"/>
    <mergeCell ref="L21:R21"/>
    <mergeCell ref="S21:AB21"/>
    <mergeCell ref="AC21:AQ21"/>
    <mergeCell ref="AV21:AW21"/>
    <mergeCell ref="AV17:AW17"/>
    <mergeCell ref="E18:K18"/>
    <mergeCell ref="L18:R18"/>
    <mergeCell ref="S18:AB18"/>
    <mergeCell ref="AC18:AQ18"/>
    <mergeCell ref="AV18:AW18"/>
    <mergeCell ref="E16:K16"/>
    <mergeCell ref="L16:R16"/>
    <mergeCell ref="S16:AB16"/>
    <mergeCell ref="AC16:AQ16"/>
    <mergeCell ref="E17:K17"/>
    <mergeCell ref="L17:R17"/>
    <mergeCell ref="S17:AB17"/>
    <mergeCell ref="AC17:AQ17"/>
    <mergeCell ref="AV12:AW12"/>
    <mergeCell ref="E13:K13"/>
    <mergeCell ref="L13:R13"/>
    <mergeCell ref="S13:AB13"/>
    <mergeCell ref="AC13:AQ13"/>
    <mergeCell ref="AU13:AU16"/>
    <mergeCell ref="E14:K14"/>
    <mergeCell ref="L14:R14"/>
    <mergeCell ref="AY10:BA10"/>
    <mergeCell ref="E11:K11"/>
    <mergeCell ref="L11:R11"/>
    <mergeCell ref="S11:AB11"/>
    <mergeCell ref="AC11:AQ11"/>
    <mergeCell ref="AV11:AW11"/>
    <mergeCell ref="AY11:BA11"/>
    <mergeCell ref="E12:K12"/>
    <mergeCell ref="L12:R12"/>
    <mergeCell ref="S14:AB14"/>
    <mergeCell ref="AC14:AQ14"/>
    <mergeCell ref="AS14:AT14"/>
    <mergeCell ref="E15:K15"/>
    <mergeCell ref="L15:R15"/>
    <mergeCell ref="S15:AB15"/>
    <mergeCell ref="AC15:AQ15"/>
    <mergeCell ref="AV9:AW9"/>
    <mergeCell ref="E10:K10"/>
    <mergeCell ref="L10:R10"/>
    <mergeCell ref="S10:AB10"/>
    <mergeCell ref="AC10:AQ10"/>
    <mergeCell ref="AV10:AW10"/>
    <mergeCell ref="C8:D10"/>
    <mergeCell ref="E8:K8"/>
    <mergeCell ref="L8:R8"/>
    <mergeCell ref="S8:AB8"/>
    <mergeCell ref="AC8:AQ8"/>
    <mergeCell ref="AV8:AW8"/>
    <mergeCell ref="E9:K9"/>
    <mergeCell ref="L9:R9"/>
    <mergeCell ref="S9:AB9"/>
    <mergeCell ref="AC9:AQ9"/>
    <mergeCell ref="AV6:AW6"/>
    <mergeCell ref="E7:K7"/>
    <mergeCell ref="L7:R7"/>
    <mergeCell ref="S7:AB7"/>
    <mergeCell ref="AC7:AQ7"/>
    <mergeCell ref="AV7:AW7"/>
    <mergeCell ref="AV4:AW4"/>
    <mergeCell ref="E5:K5"/>
    <mergeCell ref="L5:R5"/>
    <mergeCell ref="S5:AB5"/>
    <mergeCell ref="AC5:AQ5"/>
    <mergeCell ref="AV5:AW5"/>
    <mergeCell ref="A4:B25"/>
    <mergeCell ref="C4:D7"/>
    <mergeCell ref="E4:K4"/>
    <mergeCell ref="L4:R4"/>
    <mergeCell ref="S4:AB4"/>
    <mergeCell ref="AC4:AQ4"/>
    <mergeCell ref="E6:K6"/>
    <mergeCell ref="L6:R6"/>
    <mergeCell ref="S6:AB6"/>
    <mergeCell ref="AC6:AQ6"/>
    <mergeCell ref="S12:AB12"/>
    <mergeCell ref="AC12:AQ12"/>
    <mergeCell ref="E19:K19"/>
    <mergeCell ref="L19:R19"/>
    <mergeCell ref="S19:AB19"/>
    <mergeCell ref="AC19:AQ19"/>
    <mergeCell ref="E22:K22"/>
    <mergeCell ref="L22:R22"/>
    <mergeCell ref="S22:AB22"/>
    <mergeCell ref="AC22:AQ22"/>
    <mergeCell ref="A3:B3"/>
    <mergeCell ref="C3:K3"/>
    <mergeCell ref="L3:R3"/>
    <mergeCell ref="S3:AB3"/>
    <mergeCell ref="AC3:AQ3"/>
    <mergeCell ref="AV3:AW3"/>
    <mergeCell ref="AI1:AL1"/>
    <mergeCell ref="AM1:AP1"/>
    <mergeCell ref="AV1:AW1"/>
    <mergeCell ref="A2:U2"/>
    <mergeCell ref="V2:AH2"/>
    <mergeCell ref="AI2:AQ2"/>
    <mergeCell ref="AV2:AW2"/>
  </mergeCells>
  <phoneticPr fontId="2" type="noConversion"/>
  <pageMargins left="0.62992125984251968" right="0" top="0.43" bottom="0.16" header="0.35" footer="0.33"/>
  <pageSetup paperSize="9" scale="98" orientation="landscape" r:id="rId1"/>
  <headerFooter alignWithMargins="0"/>
  <colBreaks count="1" manualBreakCount="1">
    <brk id="43" max="32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BreakPreview" topLeftCell="D1" zoomScaleNormal="100" zoomScaleSheetLayoutView="100" workbookViewId="0">
      <pane ySplit="3" topLeftCell="A4" activePane="bottomLeft" state="frozen"/>
      <selection activeCell="D1" sqref="D1"/>
      <selection pane="bottomLeft" activeCell="H7" sqref="H7"/>
    </sheetView>
  </sheetViews>
  <sheetFormatPr defaultRowHeight="20.45" customHeight="1" x14ac:dyDescent="0.15"/>
  <cols>
    <col min="1" max="1" width="5.77734375" style="1" hidden="1" customWidth="1"/>
    <col min="2" max="2" width="6.5546875" style="3" hidden="1" customWidth="1"/>
    <col min="3" max="3" width="13.6640625" style="3" hidden="1" customWidth="1"/>
    <col min="4" max="4" width="36.21875" style="3" customWidth="1"/>
    <col min="5" max="5" width="9.109375" style="1" hidden="1" customWidth="1"/>
    <col min="6" max="6" width="4.21875" style="6" customWidth="1"/>
    <col min="7" max="7" width="4.6640625" style="8" customWidth="1"/>
    <col min="8" max="8" width="13" style="8" customWidth="1"/>
    <col min="9" max="9" width="13.109375" style="8" customWidth="1"/>
    <col min="10" max="10" width="5.109375" style="8" hidden="1" customWidth="1"/>
    <col min="11" max="11" width="11.5546875" style="8" bestFit="1" customWidth="1"/>
    <col min="12" max="12" width="11.5546875" style="8" customWidth="1"/>
    <col min="13" max="14" width="9.44140625" style="8" customWidth="1"/>
    <col min="15" max="15" width="8.77734375" style="8" hidden="1" customWidth="1"/>
    <col min="16" max="16" width="13.21875" style="8" customWidth="1"/>
    <col min="17" max="17" width="10.44140625" style="3" customWidth="1"/>
    <col min="18" max="20" width="8.88671875" style="1"/>
    <col min="21" max="22" width="11.5546875" style="1" bestFit="1" customWidth="1"/>
    <col min="23" max="23" width="10.44140625" style="1" bestFit="1" customWidth="1"/>
    <col min="24" max="16384" width="8.88671875" style="1"/>
  </cols>
  <sheetData>
    <row r="1" spans="1:23" ht="20.45" customHeight="1" x14ac:dyDescent="0.15">
      <c r="B1" s="3" t="s">
        <v>18</v>
      </c>
      <c r="D1" s="215" t="s">
        <v>180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23" s="4" customFormat="1" ht="20.45" customHeight="1" x14ac:dyDescent="0.15">
      <c r="A2" s="217" t="s">
        <v>15</v>
      </c>
      <c r="B2" s="217" t="s">
        <v>6</v>
      </c>
      <c r="C2" s="217" t="s">
        <v>12</v>
      </c>
      <c r="D2" s="218" t="s">
        <v>16</v>
      </c>
      <c r="E2" s="219" t="s">
        <v>7</v>
      </c>
      <c r="F2" s="219" t="s">
        <v>0</v>
      </c>
      <c r="G2" s="220" t="s">
        <v>1</v>
      </c>
      <c r="H2" s="220" t="s">
        <v>8</v>
      </c>
      <c r="I2" s="220"/>
      <c r="J2" s="220" t="s">
        <v>9</v>
      </c>
      <c r="K2" s="220"/>
      <c r="L2" s="220"/>
      <c r="M2" s="220" t="s">
        <v>10</v>
      </c>
      <c r="N2" s="220"/>
      <c r="O2" s="10"/>
      <c r="P2" s="220" t="s">
        <v>5</v>
      </c>
      <c r="Q2" s="218" t="s">
        <v>11</v>
      </c>
    </row>
    <row r="3" spans="1:23" s="4" customFormat="1" ht="20.45" customHeight="1" x14ac:dyDescent="0.15">
      <c r="A3" s="217"/>
      <c r="B3" s="217"/>
      <c r="C3" s="217"/>
      <c r="D3" s="218"/>
      <c r="E3" s="219"/>
      <c r="F3" s="219"/>
      <c r="G3" s="220"/>
      <c r="H3" s="10" t="s">
        <v>13</v>
      </c>
      <c r="I3" s="10" t="s">
        <v>14</v>
      </c>
      <c r="J3" s="10" t="s">
        <v>1</v>
      </c>
      <c r="K3" s="10" t="s">
        <v>13</v>
      </c>
      <c r="L3" s="10" t="s">
        <v>14</v>
      </c>
      <c r="M3" s="10" t="s">
        <v>13</v>
      </c>
      <c r="N3" s="10" t="s">
        <v>14</v>
      </c>
      <c r="O3" s="10" t="s">
        <v>13</v>
      </c>
      <c r="P3" s="220"/>
      <c r="Q3" s="218"/>
    </row>
    <row r="4" spans="1:23" ht="20.45" customHeight="1" x14ac:dyDescent="0.15">
      <c r="B4" s="3" t="s">
        <v>20</v>
      </c>
      <c r="D4" s="2" t="s">
        <v>181</v>
      </c>
      <c r="E4" s="5"/>
      <c r="F4" s="7"/>
      <c r="G4" s="9">
        <v>1</v>
      </c>
      <c r="H4" s="9">
        <f>SUM(U4:U7)</f>
        <v>107288042</v>
      </c>
      <c r="I4" s="9">
        <f>G4*H4</f>
        <v>107288042</v>
      </c>
      <c r="J4" s="9"/>
      <c r="K4" s="9">
        <f>SUM(V4:V7)</f>
        <v>71160028</v>
      </c>
      <c r="L4" s="9">
        <f>G4*K4</f>
        <v>71160028</v>
      </c>
      <c r="M4" s="9">
        <f>SUM(W4:W7)</f>
        <v>1602382</v>
      </c>
      <c r="N4" s="9">
        <f>G4*M4</f>
        <v>1602382</v>
      </c>
      <c r="O4" s="9">
        <f>IF((H4+K4+M4)=0, "", (H4+K4+M4))</f>
        <v>180050452</v>
      </c>
      <c r="P4" s="9">
        <f>SUM(I4,L4,N4)</f>
        <v>180050452</v>
      </c>
      <c r="Q4" s="2"/>
    </row>
    <row r="5" spans="1:23" ht="20.45" customHeight="1" x14ac:dyDescent="0.15">
      <c r="D5" s="2"/>
      <c r="E5" s="5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Q5" s="2"/>
    </row>
    <row r="6" spans="1:23" ht="20.45" customHeight="1" x14ac:dyDescent="0.15">
      <c r="B6" s="3" t="s">
        <v>19</v>
      </c>
      <c r="D6" s="2" t="s">
        <v>176</v>
      </c>
      <c r="E6" s="5"/>
      <c r="F6" s="7" t="s">
        <v>17</v>
      </c>
      <c r="G6" s="9">
        <v>1</v>
      </c>
      <c r="H6" s="9">
        <v>98755922</v>
      </c>
      <c r="I6" s="9">
        <f>G6*H6</f>
        <v>98755922</v>
      </c>
      <c r="J6" s="9"/>
      <c r="K6" s="9">
        <v>51133571</v>
      </c>
      <c r="L6" s="9">
        <f>G6*K6</f>
        <v>51133571</v>
      </c>
      <c r="M6" s="9">
        <v>1600000</v>
      </c>
      <c r="N6" s="9">
        <f>G6*M6</f>
        <v>1600000</v>
      </c>
      <c r="O6" s="9">
        <f>IF((H6+K6+M6)=0, "", (H6+K6+M6))</f>
        <v>151489493</v>
      </c>
      <c r="P6" s="9">
        <f>SUM(I6,L6,N6)</f>
        <v>151489493</v>
      </c>
      <c r="Q6" s="2"/>
      <c r="U6" s="8">
        <f>I6</f>
        <v>98755922</v>
      </c>
      <c r="V6" s="8">
        <f>L6</f>
        <v>51133571</v>
      </c>
      <c r="W6" s="8">
        <f>N6</f>
        <v>1600000</v>
      </c>
    </row>
    <row r="7" spans="1:23" ht="20.45" customHeight="1" x14ac:dyDescent="0.15">
      <c r="B7" s="3" t="s">
        <v>19</v>
      </c>
      <c r="D7" s="2" t="s">
        <v>177</v>
      </c>
      <c r="E7" s="5"/>
      <c r="F7" s="7" t="s">
        <v>17</v>
      </c>
      <c r="G7" s="9">
        <v>1</v>
      </c>
      <c r="H7" s="9">
        <v>8532120</v>
      </c>
      <c r="I7" s="9">
        <f>G7*H7</f>
        <v>8532120</v>
      </c>
      <c r="J7" s="9"/>
      <c r="K7" s="9">
        <v>20026457</v>
      </c>
      <c r="L7" s="9">
        <f>G7*K7</f>
        <v>20026457</v>
      </c>
      <c r="M7" s="9">
        <v>2382</v>
      </c>
      <c r="N7" s="9">
        <f>G7*M7</f>
        <v>2382</v>
      </c>
      <c r="O7" s="9">
        <f>IF((H7+K7+M7)=0, "", (H7+K7+M7))</f>
        <v>28560959</v>
      </c>
      <c r="P7" s="9">
        <f>SUM(I7,L7,N7)</f>
        <v>28560959</v>
      </c>
      <c r="Q7" s="2"/>
      <c r="U7" s="8">
        <f>I7</f>
        <v>8532120</v>
      </c>
      <c r="V7" s="8">
        <f>L7</f>
        <v>20026457</v>
      </c>
      <c r="W7" s="8">
        <f>N7</f>
        <v>2382</v>
      </c>
    </row>
    <row r="8" spans="1:23" ht="20.45" customHeight="1" x14ac:dyDescent="0.15">
      <c r="D8" s="2"/>
      <c r="E8" s="5"/>
      <c r="F8" s="7"/>
      <c r="G8" s="9"/>
      <c r="H8" s="9"/>
      <c r="I8" s="9"/>
      <c r="J8" s="9"/>
      <c r="K8" s="9"/>
      <c r="L8" s="9"/>
      <c r="M8" s="9"/>
      <c r="N8" s="9"/>
      <c r="O8" s="9"/>
      <c r="P8" s="9"/>
      <c r="Q8" s="2"/>
    </row>
    <row r="9" spans="1:23" ht="20.45" customHeight="1" x14ac:dyDescent="0.15">
      <c r="D9" s="2"/>
      <c r="E9" s="5"/>
      <c r="F9" s="7"/>
      <c r="G9" s="9"/>
      <c r="H9" s="9"/>
      <c r="I9" s="9"/>
      <c r="J9" s="9"/>
      <c r="K9" s="9"/>
      <c r="L9" s="9"/>
      <c r="M9" s="9"/>
      <c r="N9" s="9"/>
      <c r="O9" s="9"/>
      <c r="P9" s="9"/>
      <c r="Q9" s="2"/>
    </row>
    <row r="10" spans="1:23" ht="20.45" customHeight="1" x14ac:dyDescent="0.15">
      <c r="D10" s="2"/>
      <c r="E10" s="5"/>
      <c r="F10" s="7"/>
      <c r="G10" s="9"/>
      <c r="H10" s="9"/>
      <c r="I10" s="9"/>
      <c r="J10" s="9"/>
      <c r="K10" s="9"/>
      <c r="L10" s="9"/>
      <c r="M10" s="9"/>
      <c r="N10" s="9"/>
      <c r="O10" s="9"/>
      <c r="P10" s="9"/>
      <c r="Q10" s="2"/>
    </row>
    <row r="11" spans="1:23" ht="20.45" customHeight="1" x14ac:dyDescent="0.15">
      <c r="D11" s="2"/>
      <c r="E11" s="5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Q11" s="2"/>
    </row>
    <row r="12" spans="1:23" ht="20.45" customHeight="1" x14ac:dyDescent="0.15">
      <c r="D12" s="2"/>
      <c r="E12" s="5"/>
      <c r="F12" s="7"/>
      <c r="G12" s="9"/>
      <c r="H12" s="9"/>
      <c r="I12" s="9"/>
      <c r="J12" s="9"/>
      <c r="K12" s="9"/>
      <c r="L12" s="9"/>
      <c r="M12" s="9"/>
      <c r="N12" s="9"/>
      <c r="O12" s="9"/>
      <c r="P12" s="9"/>
      <c r="Q12" s="2"/>
    </row>
    <row r="13" spans="1:23" ht="20.45" customHeight="1" x14ac:dyDescent="0.15">
      <c r="D13" s="2"/>
      <c r="E13" s="5"/>
      <c r="F13" s="7"/>
      <c r="G13" s="9"/>
      <c r="H13" s="9"/>
      <c r="I13" s="9"/>
      <c r="J13" s="9"/>
      <c r="K13" s="9"/>
      <c r="L13" s="9"/>
      <c r="M13" s="9"/>
      <c r="N13" s="9"/>
      <c r="O13" s="9"/>
      <c r="P13" s="9"/>
      <c r="Q13" s="2"/>
    </row>
    <row r="14" spans="1:23" ht="20.45" customHeight="1" x14ac:dyDescent="0.15">
      <c r="D14" s="2"/>
      <c r="E14" s="5"/>
      <c r="F14" s="7"/>
      <c r="G14" s="9"/>
      <c r="H14" s="9"/>
      <c r="I14" s="9"/>
      <c r="J14" s="9"/>
      <c r="K14" s="9"/>
      <c r="L14" s="9"/>
      <c r="M14" s="9"/>
      <c r="N14" s="9"/>
      <c r="O14" s="9"/>
      <c r="P14" s="9"/>
      <c r="Q14" s="2"/>
    </row>
    <row r="15" spans="1:23" ht="20.45" customHeight="1" x14ac:dyDescent="0.15">
      <c r="D15" s="2"/>
      <c r="E15" s="5"/>
      <c r="F15" s="7"/>
      <c r="G15" s="9"/>
      <c r="H15" s="9"/>
      <c r="I15" s="9"/>
      <c r="J15" s="9"/>
      <c r="K15" s="9"/>
      <c r="L15" s="9"/>
      <c r="M15" s="9"/>
      <c r="N15" s="9"/>
      <c r="O15" s="9"/>
      <c r="P15" s="9"/>
      <c r="Q15" s="2"/>
    </row>
    <row r="16" spans="1:23" ht="20.45" customHeight="1" x14ac:dyDescent="0.15">
      <c r="D16" s="2"/>
      <c r="E16" s="5"/>
      <c r="F16" s="7"/>
      <c r="G16" s="9"/>
      <c r="H16" s="9"/>
      <c r="I16" s="9"/>
      <c r="J16" s="9"/>
      <c r="K16" s="9"/>
      <c r="L16" s="9"/>
      <c r="M16" s="9"/>
      <c r="N16" s="9"/>
      <c r="O16" s="9"/>
      <c r="P16" s="9"/>
      <c r="Q16" s="2"/>
    </row>
    <row r="17" spans="4:17" ht="20.45" customHeight="1" x14ac:dyDescent="0.15">
      <c r="D17" s="2"/>
      <c r="E17" s="5"/>
      <c r="F17" s="7"/>
      <c r="G17" s="9"/>
      <c r="H17" s="9"/>
      <c r="I17" s="9"/>
      <c r="J17" s="9"/>
      <c r="K17" s="9"/>
      <c r="L17" s="9"/>
      <c r="M17" s="9"/>
      <c r="N17" s="9"/>
      <c r="O17" s="9"/>
      <c r="P17" s="9"/>
      <c r="Q17" s="2"/>
    </row>
    <row r="18" spans="4:17" ht="20.45" customHeight="1" x14ac:dyDescent="0.15">
      <c r="D18" s="2"/>
      <c r="E18" s="5"/>
      <c r="F18" s="7"/>
      <c r="G18" s="9"/>
      <c r="H18" s="9"/>
      <c r="I18" s="9"/>
      <c r="J18" s="9"/>
      <c r="K18" s="9"/>
      <c r="L18" s="9"/>
      <c r="M18" s="9"/>
      <c r="N18" s="9"/>
      <c r="O18" s="9"/>
      <c r="P18" s="9"/>
      <c r="Q18" s="2"/>
    </row>
    <row r="19" spans="4:17" ht="20.45" customHeight="1" x14ac:dyDescent="0.15">
      <c r="D19" s="2"/>
      <c r="E19" s="5"/>
      <c r="F19" s="7"/>
      <c r="G19" s="9"/>
      <c r="H19" s="9"/>
      <c r="I19" s="9"/>
      <c r="J19" s="9"/>
      <c r="K19" s="9"/>
      <c r="L19" s="9"/>
      <c r="M19" s="9"/>
      <c r="N19" s="9"/>
      <c r="O19" s="9"/>
      <c r="P19" s="9"/>
      <c r="Q19" s="2"/>
    </row>
    <row r="20" spans="4:17" ht="20.45" customHeight="1" x14ac:dyDescent="0.15">
      <c r="D20" s="2"/>
      <c r="E20" s="5"/>
      <c r="F20" s="7"/>
      <c r="G20" s="9"/>
      <c r="H20" s="9"/>
      <c r="I20" s="9"/>
      <c r="J20" s="9"/>
      <c r="K20" s="9"/>
      <c r="L20" s="9"/>
      <c r="M20" s="9"/>
      <c r="N20" s="9"/>
      <c r="O20" s="9"/>
      <c r="P20" s="9"/>
      <c r="Q20" s="2"/>
    </row>
    <row r="21" spans="4:17" ht="20.45" customHeight="1" x14ac:dyDescent="0.15">
      <c r="D21" s="2"/>
      <c r="E21" s="5"/>
      <c r="F21" s="7"/>
      <c r="G21" s="9"/>
      <c r="H21" s="9"/>
      <c r="I21" s="9"/>
      <c r="J21" s="9"/>
      <c r="K21" s="9"/>
      <c r="L21" s="9"/>
      <c r="M21" s="9"/>
      <c r="N21" s="9"/>
      <c r="O21" s="9"/>
      <c r="P21" s="9"/>
      <c r="Q21" s="2"/>
    </row>
    <row r="22" spans="4:17" ht="20.45" customHeight="1" x14ac:dyDescent="0.15">
      <c r="D22" s="2"/>
      <c r="E22" s="5"/>
      <c r="F22" s="7"/>
      <c r="G22" s="9"/>
      <c r="H22" s="9"/>
      <c r="I22" s="9"/>
      <c r="J22" s="9"/>
      <c r="K22" s="9"/>
      <c r="L22" s="9"/>
      <c r="M22" s="9"/>
      <c r="N22" s="9"/>
      <c r="O22" s="9"/>
      <c r="P22" s="9"/>
      <c r="Q22" s="2"/>
    </row>
    <row r="23" spans="4:17" ht="20.45" customHeight="1" x14ac:dyDescent="0.15">
      <c r="D23" s="2"/>
      <c r="E23" s="5"/>
      <c r="F23" s="7"/>
      <c r="G23" s="9"/>
      <c r="H23" s="9"/>
      <c r="I23" s="9"/>
      <c r="J23" s="9"/>
      <c r="K23" s="9"/>
      <c r="L23" s="9"/>
      <c r="M23" s="9"/>
      <c r="N23" s="9"/>
      <c r="O23" s="9"/>
      <c r="P23" s="9"/>
      <c r="Q23" s="2"/>
    </row>
    <row r="24" spans="4:17" ht="20.45" customHeight="1" x14ac:dyDescent="0.15">
      <c r="D24" s="2"/>
      <c r="E24" s="5"/>
      <c r="F24" s="7"/>
      <c r="G24" s="9"/>
      <c r="H24" s="9"/>
      <c r="I24" s="9"/>
      <c r="J24" s="9"/>
      <c r="K24" s="9"/>
      <c r="L24" s="9"/>
      <c r="M24" s="9"/>
      <c r="N24" s="9"/>
      <c r="O24" s="9"/>
      <c r="P24" s="9"/>
      <c r="Q24" s="2"/>
    </row>
    <row r="25" spans="4:17" ht="20.45" customHeight="1" x14ac:dyDescent="0.15">
      <c r="D25" s="2"/>
      <c r="E25" s="5"/>
      <c r="F25" s="7"/>
      <c r="G25" s="9"/>
      <c r="H25" s="9"/>
      <c r="I25" s="9"/>
      <c r="J25" s="9"/>
      <c r="K25" s="9"/>
      <c r="L25" s="9"/>
      <c r="M25" s="9"/>
      <c r="N25" s="9"/>
      <c r="O25" s="9"/>
      <c r="P25" s="9"/>
      <c r="Q25" s="2"/>
    </row>
    <row r="26" spans="4:17" ht="20.45" customHeight="1" x14ac:dyDescent="0.15">
      <c r="D26" s="2"/>
      <c r="E26" s="5"/>
      <c r="F26" s="7"/>
      <c r="G26" s="9"/>
      <c r="H26" s="9"/>
      <c r="I26" s="9"/>
      <c r="J26" s="9"/>
      <c r="K26" s="9"/>
      <c r="L26" s="9"/>
      <c r="M26" s="9"/>
      <c r="N26" s="9"/>
      <c r="O26" s="9"/>
      <c r="P26" s="9"/>
      <c r="Q26" s="2"/>
    </row>
    <row r="27" spans="4:17" ht="20.45" customHeight="1" x14ac:dyDescent="0.15">
      <c r="D27" s="2"/>
      <c r="E27" s="5"/>
      <c r="F27" s="7"/>
      <c r="G27" s="9"/>
      <c r="H27" s="9"/>
      <c r="I27" s="9"/>
      <c r="J27" s="9"/>
      <c r="K27" s="9"/>
      <c r="L27" s="9"/>
      <c r="M27" s="9"/>
      <c r="N27" s="9"/>
      <c r="O27" s="9"/>
      <c r="P27" s="9"/>
      <c r="Q27" s="2"/>
    </row>
    <row r="28" spans="4:17" ht="20.45" customHeight="1" x14ac:dyDescent="0.15">
      <c r="D28" s="2"/>
      <c r="E28" s="5"/>
      <c r="F28" s="7"/>
      <c r="G28" s="9"/>
      <c r="H28" s="9"/>
      <c r="I28" s="9"/>
      <c r="J28" s="9"/>
      <c r="K28" s="9"/>
      <c r="L28" s="9"/>
      <c r="M28" s="9"/>
      <c r="N28" s="9"/>
      <c r="O28" s="9"/>
      <c r="P28" s="9"/>
      <c r="Q28" s="2"/>
    </row>
    <row r="29" spans="4:17" ht="20.45" customHeight="1" x14ac:dyDescent="0.15">
      <c r="D29" s="2"/>
      <c r="E29" s="5"/>
      <c r="F29" s="7"/>
      <c r="G29" s="9"/>
      <c r="H29" s="9"/>
      <c r="I29" s="9"/>
      <c r="J29" s="9"/>
      <c r="K29" s="9"/>
      <c r="L29" s="9"/>
      <c r="M29" s="9"/>
      <c r="N29" s="9"/>
      <c r="O29" s="9"/>
      <c r="P29" s="9"/>
      <c r="Q29" s="2"/>
    </row>
  </sheetData>
  <mergeCells count="13"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  <mergeCell ref="J2:L2"/>
    <mergeCell ref="M2:N2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표지1</vt:lpstr>
      <vt:lpstr>원가</vt:lpstr>
      <vt:lpstr>총괄표</vt:lpstr>
      <vt:lpstr>원가!Print_Area</vt:lpstr>
      <vt:lpstr>총괄표!Print_Area</vt:lpstr>
      <vt:lpstr>표지1!Print_Area</vt:lpstr>
      <vt:lpstr>총괄표!Print_Titles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PC</cp:lastModifiedBy>
  <cp:lastPrinted>2012-05-12T23:39:48Z</cp:lastPrinted>
  <dcterms:created xsi:type="dcterms:W3CDTF">2002-09-09T02:35:17Z</dcterms:created>
  <dcterms:modified xsi:type="dcterms:W3CDTF">2024-07-22T04:00:31Z</dcterms:modified>
</cp:coreProperties>
</file>