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724"/>
  </bookViews>
  <sheets>
    <sheet name="원가" sheetId="3" r:id="rId1"/>
    <sheet name="총괄표" sheetId="11" r:id="rId2"/>
    <sheet name="내역서" sheetId="10" r:id="rId3"/>
  </sheets>
  <definedNames>
    <definedName name="_xlnm.Print_Area" localSheetId="2">내역서!$D$1:$Q$55</definedName>
    <definedName name="_xlnm.Print_Area" localSheetId="0">원가!$A$1:$H$25</definedName>
    <definedName name="_xlnm.Print_Area" localSheetId="1">총괄표!$A$1:$Q$29</definedName>
    <definedName name="_xlnm.Print_Titles" localSheetId="2">내역서!$1:$3</definedName>
    <definedName name="_xlnm.Print_Titles" localSheetId="1">총괄표!$1:$3</definedName>
  </definedNames>
  <calcPr calcId="145621"/>
</workbook>
</file>

<file path=xl/calcChain.xml><?xml version="1.0" encoding="utf-8"?>
<calcChain xmlns="http://schemas.openxmlformats.org/spreadsheetml/2006/main">
  <c r="O55" i="10" l="1"/>
  <c r="N55" i="10" l="1"/>
  <c r="M5" i="11" s="1"/>
  <c r="N5" i="11" s="1"/>
  <c r="L55" i="10" l="1"/>
  <c r="K5" i="11" s="1"/>
  <c r="P55" i="10" l="1"/>
  <c r="I55" i="10"/>
  <c r="H5" i="11" s="1"/>
  <c r="I5" i="11" s="1"/>
  <c r="L5" i="11"/>
  <c r="O5" i="11" l="1"/>
  <c r="P5" i="11"/>
</calcChain>
</file>

<file path=xl/sharedStrings.xml><?xml version="1.0" encoding="utf-8"?>
<sst xmlns="http://schemas.openxmlformats.org/spreadsheetml/2006/main" count="279" uniqueCount="187">
  <si>
    <t>단위</t>
    <phoneticPr fontId="2" type="noConversion"/>
  </si>
  <si>
    <t>수량</t>
    <phoneticPr fontId="2" type="noConversion"/>
  </si>
  <si>
    <t xml:space="preserve"> </t>
    <phoneticPr fontId="2" type="noConversion"/>
  </si>
  <si>
    <t>원 가 계 산 서</t>
    <phoneticPr fontId="2" type="noConversion"/>
  </si>
  <si>
    <t>비 목</t>
    <phoneticPr fontId="2" type="noConversion"/>
  </si>
  <si>
    <t>구  분</t>
    <phoneticPr fontId="2" type="noConversion"/>
  </si>
  <si>
    <t>금 액</t>
    <phoneticPr fontId="2" type="noConversion"/>
  </si>
  <si>
    <t>경비</t>
    <phoneticPr fontId="2" type="noConversion"/>
  </si>
  <si>
    <t>코드</t>
    <phoneticPr fontId="2" type="noConversion"/>
  </si>
  <si>
    <t>공종코드</t>
    <phoneticPr fontId="2" type="noConversion"/>
  </si>
  <si>
    <t>규격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</si>
  <si>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</si>
  <si>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</si>
  <si>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</si>
  <si>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비고</t>
    <phoneticPr fontId="2" type="noConversion"/>
  </si>
  <si>
    <t>…</t>
    <phoneticPr fontId="2" type="noConversion"/>
  </si>
  <si>
    <t>계</t>
    <phoneticPr fontId="2" type="noConversion"/>
  </si>
  <si>
    <t>단가</t>
    <phoneticPr fontId="2" type="noConversion"/>
  </si>
  <si>
    <t>금액</t>
    <phoneticPr fontId="2" type="noConversion"/>
  </si>
  <si>
    <t>단가</t>
    <phoneticPr fontId="2" type="noConversion"/>
  </si>
  <si>
    <t>단가</t>
    <phoneticPr fontId="2" type="noConversion"/>
  </si>
  <si>
    <t>구  성  비</t>
    <phoneticPr fontId="2" type="noConversion"/>
  </si>
  <si>
    <t>재 료 비</t>
    <phoneticPr fontId="2" type="noConversion"/>
  </si>
  <si>
    <t>노 무 비</t>
    <phoneticPr fontId="2" type="noConversion"/>
  </si>
  <si>
    <t>번호</t>
    <phoneticPr fontId="2" type="noConversion"/>
  </si>
  <si>
    <t>번호</t>
    <phoneticPr fontId="2" type="noConversion"/>
  </si>
  <si>
    <t>공   종   명</t>
    <phoneticPr fontId="2" type="noConversion"/>
  </si>
  <si>
    <t>명   칭</t>
    <phoneticPr fontId="2" type="noConversion"/>
  </si>
  <si>
    <t>규   격</t>
    <phoneticPr fontId="2" type="noConversion"/>
  </si>
  <si>
    <t>연속견적가로형식</t>
  </si>
  <si>
    <t>1. 전기공사</t>
  </si>
  <si>
    <t>3913170620174424</t>
  </si>
  <si>
    <t>1종금속제가요전선관</t>
  </si>
  <si>
    <t>28 mm 일반-방수</t>
  </si>
  <si>
    <t>M</t>
  </si>
  <si>
    <t>3913170620174436</t>
  </si>
  <si>
    <t>커넥터, 28 mm 일반-비방수</t>
  </si>
  <si>
    <t>개</t>
  </si>
  <si>
    <t>3912130810035750</t>
  </si>
  <si>
    <t>아우트렛박스</t>
  </si>
  <si>
    <t>8각 54㎜</t>
  </si>
  <si>
    <t>3912130810035753</t>
  </si>
  <si>
    <t>중형4각 54㎜</t>
  </si>
  <si>
    <t>3912130820174710</t>
  </si>
  <si>
    <t>아우트렛박스 커버</t>
  </si>
  <si>
    <t>커버, 8각, 평형</t>
  </si>
  <si>
    <t>3912130820174713</t>
  </si>
  <si>
    <t>커버, 4각, 평형</t>
  </si>
  <si>
    <t>3913170420174046</t>
  </si>
  <si>
    <t>케이블트레이</t>
  </si>
  <si>
    <t>STRAIGHT,St W150x100Hx2.3t</t>
  </si>
  <si>
    <t>3913170420174048</t>
  </si>
  <si>
    <t>STRAIGHT,St W300x100Hx2.3t</t>
  </si>
  <si>
    <t>3913170420171159</t>
  </si>
  <si>
    <t>COVER,St W150</t>
  </si>
  <si>
    <t>3913170420171161</t>
  </si>
  <si>
    <t>COVER,St W300</t>
  </si>
  <si>
    <t>2612162922076727</t>
  </si>
  <si>
    <t>450/750V 내열비닐절연전선</t>
  </si>
  <si>
    <t>HFIX 1.78mm(2.5㎟)</t>
  </si>
  <si>
    <t>2612162922076728</t>
  </si>
  <si>
    <t>HFIX 2.25mm(4㎟)</t>
  </si>
  <si>
    <t>2612152420683698</t>
  </si>
  <si>
    <t>접지용비닐절연전선(F-GV)</t>
  </si>
  <si>
    <t>10㎟</t>
  </si>
  <si>
    <t>2612162920683889</t>
  </si>
  <si>
    <t>폴리에틸렌 난연케이블</t>
  </si>
  <si>
    <t>0.6/1kv F-CV 1C×50㎟</t>
  </si>
  <si>
    <t>2612162920683905</t>
  </si>
  <si>
    <t>0.6/1kv F-CV 2C×10㎟</t>
  </si>
  <si>
    <t>2612162920683946</t>
  </si>
  <si>
    <t>0.6/1kv F-CV 4C×10㎟</t>
  </si>
  <si>
    <t>2612162920683947</t>
  </si>
  <si>
    <t>0.6/1kv F-CV 4C×16㎟</t>
  </si>
  <si>
    <t>3912998720170519</t>
  </si>
  <si>
    <t>매입스위치</t>
  </si>
  <si>
    <t>250V 1로3구</t>
  </si>
  <si>
    <t>3912140620170872</t>
  </si>
  <si>
    <t>콘센트</t>
  </si>
  <si>
    <t>둥근형(노출),250V2구접지</t>
  </si>
  <si>
    <t>391115ZZ701Z0001</t>
  </si>
  <si>
    <t>ct</t>
  </si>
  <si>
    <t>300A</t>
  </si>
  <si>
    <t>391115ZZ701Z0002</t>
  </si>
  <si>
    <t>ct계량기</t>
  </si>
  <si>
    <t>391115ZZ701Z0003</t>
  </si>
  <si>
    <t>계량기함</t>
  </si>
  <si>
    <t>1100*1200*150</t>
  </si>
  <si>
    <t>면</t>
  </si>
  <si>
    <t>391115ZZ701Z0004</t>
  </si>
  <si>
    <t>분전반</t>
  </si>
  <si>
    <t>300*400</t>
  </si>
  <si>
    <t>L001010101000075</t>
  </si>
  <si>
    <t>노 무 비</t>
  </si>
  <si>
    <t>내선전공</t>
  </si>
  <si>
    <t>인</t>
  </si>
  <si>
    <t>L001010101000078</t>
  </si>
  <si>
    <t>저압케이블전공</t>
  </si>
  <si>
    <t>59753017025</t>
  </si>
  <si>
    <t>59753017045</t>
  </si>
  <si>
    <t>59753767011</t>
  </si>
  <si>
    <t>59753767041</t>
  </si>
  <si>
    <t>59753767201</t>
  </si>
  <si>
    <t>59753767231</t>
  </si>
  <si>
    <t>59751817201</t>
  </si>
  <si>
    <t>59751817222</t>
  </si>
  <si>
    <t>59751817332</t>
  </si>
  <si>
    <t>59751817334</t>
  </si>
  <si>
    <t>MM481669624</t>
  </si>
  <si>
    <t>E1450667003</t>
  </si>
  <si>
    <t>E1450927204</t>
  </si>
  <si>
    <t>E1450287509</t>
  </si>
  <si>
    <t>E1450287524</t>
  </si>
  <si>
    <t>E1450287564</t>
  </si>
  <si>
    <t>E1450287565</t>
  </si>
  <si>
    <t>59301517003</t>
  </si>
  <si>
    <t>59350317302</t>
  </si>
  <si>
    <t>MM874719534</t>
  </si>
  <si>
    <t>MM874719533</t>
  </si>
  <si>
    <t>MM874719536</t>
  </si>
  <si>
    <t>MM874719535</t>
  </si>
  <si>
    <t>56900017016</t>
  </si>
  <si>
    <t>56900017076</t>
  </si>
  <si>
    <t>29</t>
  </si>
  <si>
    <t>01</t>
  </si>
  <si>
    <t>1.전기공사</t>
  </si>
  <si>
    <t>A0500000000</t>
  </si>
  <si>
    <t>RENT000000000002</t>
  </si>
  <si>
    <t>[ 배관 부속재 ]</t>
  </si>
  <si>
    <t>전선관의 15 %</t>
  </si>
  <si>
    <t>식</t>
  </si>
  <si>
    <t>A0100000000</t>
  </si>
  <si>
    <t>RENT000000000003</t>
  </si>
  <si>
    <t>[ 소모 잡자재 ]</t>
  </si>
  <si>
    <t>전선, 전선관의 2 %</t>
  </si>
  <si>
    <t>A0300000000</t>
  </si>
  <si>
    <t>RENT000000000006</t>
  </si>
  <si>
    <t>[ 공 구 손 료 ]</t>
  </si>
  <si>
    <t>노무비의 3 %</t>
  </si>
  <si>
    <t>합계줄</t>
  </si>
  <si>
    <t>( 합       계 )</t>
  </si>
  <si>
    <t>공종줄</t>
    <phoneticPr fontId="2" type="noConversion"/>
  </si>
  <si>
    <t>55</t>
  </si>
  <si>
    <t>Total</t>
  </si>
  <si>
    <t>상상계량기 분리공사</t>
  </si>
  <si>
    <t>간 접 노 무 비</t>
    <phoneticPr fontId="2" type="noConversion"/>
  </si>
  <si>
    <t>( 소      계 )</t>
    <phoneticPr fontId="2" type="noConversion"/>
  </si>
  <si>
    <t>산 재 보 험 료</t>
    <phoneticPr fontId="2" type="noConversion"/>
  </si>
  <si>
    <t>(노무비) * 3.73 %</t>
  </si>
  <si>
    <t>고 용 보 험 료</t>
    <phoneticPr fontId="2" type="noConversion"/>
  </si>
  <si>
    <t>(노무비) * 0.87 %</t>
  </si>
  <si>
    <t>건 강 보 험 료</t>
    <phoneticPr fontId="2" type="noConversion"/>
  </si>
  <si>
    <t>(직접 노무비) * 3.3335 %</t>
  </si>
  <si>
    <t>연 금 보 험 료</t>
    <phoneticPr fontId="2" type="noConversion"/>
  </si>
  <si>
    <t>(직접 노무비) * 4.5 %</t>
  </si>
  <si>
    <t>퇴 직 금 공 제</t>
    <phoneticPr fontId="2" type="noConversion"/>
  </si>
  <si>
    <t>(직접 노무비) * 2.3 %</t>
  </si>
  <si>
    <t>안 전 관 리 비</t>
    <phoneticPr fontId="2" type="noConversion"/>
  </si>
  <si>
    <t>(재료+직노+관급재/1.1) * 2.93 %</t>
  </si>
  <si>
    <t>기  타  경  비</t>
    <phoneticPr fontId="2" type="noConversion"/>
  </si>
  <si>
    <t>노인장기요양보험</t>
    <phoneticPr fontId="2" type="noConversion"/>
  </si>
  <si>
    <t>(건강 보험료) * 10.25 %</t>
  </si>
  <si>
    <t>일 반 관 리 비</t>
    <phoneticPr fontId="2" type="noConversion"/>
  </si>
  <si>
    <t>(재료+노무+경비) * 6 %</t>
  </si>
  <si>
    <t>이          윤</t>
    <phoneticPr fontId="2" type="noConversion"/>
  </si>
  <si>
    <t>(노무+경비+일반관리비) * 15 %</t>
  </si>
  <si>
    <t>부 가 가 치 세</t>
    <phoneticPr fontId="2" type="noConversion"/>
  </si>
  <si>
    <t>직 접 재 료 비</t>
    <phoneticPr fontId="2" type="noConversion"/>
  </si>
  <si>
    <t>간 접 재 료 비</t>
    <phoneticPr fontId="2" type="noConversion"/>
  </si>
  <si>
    <t>직 접 노 무 비</t>
    <phoneticPr fontId="2" type="noConversion"/>
  </si>
  <si>
    <t>( 순 공 사 비 계 )</t>
    <phoneticPr fontId="2" type="noConversion"/>
  </si>
  <si>
    <t>순공사비</t>
    <phoneticPr fontId="2" type="noConversion"/>
  </si>
  <si>
    <t>비고</t>
    <phoneticPr fontId="2" type="noConversion"/>
  </si>
  <si>
    <t>모든 건설공사</t>
    <phoneticPr fontId="2" type="noConversion"/>
  </si>
  <si>
    <t>모든 건설공사</t>
    <phoneticPr fontId="2" type="noConversion"/>
  </si>
  <si>
    <t>1개월 이상 모든 공사</t>
    <phoneticPr fontId="2" type="noConversion"/>
  </si>
  <si>
    <t>(15%+14%+13%)/3=14%</t>
    <phoneticPr fontId="2" type="noConversion"/>
  </si>
  <si>
    <t>(직접 노무비) * 14 %</t>
    <phoneticPr fontId="2" type="noConversion"/>
  </si>
  <si>
    <t>(재료+노무) * 5.6 %</t>
    <phoneticPr fontId="2" type="noConversion"/>
  </si>
  <si>
    <t>공사금액, 기간에 따라 요율 적용</t>
    <phoneticPr fontId="2" type="noConversion"/>
  </si>
  <si>
    <t>2천만원이상 건설공사</t>
    <phoneticPr fontId="2" type="noConversion"/>
  </si>
  <si>
    <t>추정금액 3억원이상 건설공사</t>
    <phoneticPr fontId="2" type="noConversion"/>
  </si>
  <si>
    <t>○ 공사(용역)명: 경기상상캠퍼스 세대전기분리(생활1980동)</t>
    <phoneticPr fontId="2" type="noConversion"/>
  </si>
  <si>
    <t>공  급  가  액</t>
    <phoneticPr fontId="2" type="noConversion"/>
  </si>
  <si>
    <t>(공급가액) * 10 %</t>
    <phoneticPr fontId="2" type="noConversion"/>
  </si>
  <si>
    <t>총  공  사  비</t>
    <phoneticPr fontId="2" type="noConversion"/>
  </si>
  <si>
    <t>○ 공사(용역)명: 경기상상캠퍼스 세대전기분리(생활1980)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</si>
</sst>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#;\-#,###"/>
  </numFmts>
  <fonts count="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sz val="28"/>
      <name val="돋움체"/>
      <family val="3"/>
      <charset val="129"/>
    </font>
    <font>
      <b/>
      <sz val="11"/>
      <name val="돋움체"/>
      <family val="3"/>
      <charset val="129"/>
    </font>
    <font>
      <b/>
      <sz val="12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49" fontId="3" fillId="0" borderId="1" xfId="0" applyNumberFormat="1" applyFont="1" applyBorder="1" applyAlignment="1">
      <alignment horizontal="left" vertical="center" indent="1"/>
    </xf>
    <xf numFmtId="49" fontId="3" fillId="0" borderId="0" xfId="0" applyNumberFormat="1" applyFont="1" applyAlignment="1">
      <alignment vertical="center"/>
    </xf>
    <xf numFmtId="0" fontId="3" fillId="0" borderId="0" xfId="0" applyNumberFormat="1" applyFont="1"/>
    <xf numFmtId="0" fontId="3" fillId="0" borderId="1" xfId="0" applyNumberFormat="1" applyFont="1" applyBorder="1"/>
    <xf numFmtId="0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3" fillId="0" borderId="0" xfId="0" applyNumberFormat="1" applyFont="1"/>
    <xf numFmtId="176" fontId="3" fillId="0" borderId="1" xfId="0" applyNumberFormat="1" applyFont="1" applyBorder="1"/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/>
    <xf numFmtId="176" fontId="3" fillId="0" borderId="1" xfId="0" applyNumberFormat="1" applyFont="1" applyBorder="1" applyAlignment="1">
      <alignment horizontal="center" vertical="center"/>
    </xf>
    <xf numFmtId="176" fontId="3" fillId="0" borderId="1" xfId="1" applyNumberFormat="1" applyFont="1" applyBorder="1"/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indent="2"/>
    </xf>
    <xf numFmtId="49" fontId="5" fillId="0" borderId="0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/>
    <xf numFmtId="0" fontId="0" fillId="0" borderId="8" xfId="0" applyBorder="1" applyAlignment="1"/>
    <xf numFmtId="0" fontId="0" fillId="0" borderId="7" xfId="0" applyBorder="1" applyAlignment="1"/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K8" sqref="K8"/>
    </sheetView>
  </sheetViews>
  <sheetFormatPr defaultRowHeight="13.5" x14ac:dyDescent="0.15"/>
  <cols>
    <col min="1" max="1" width="3.21875" style="2" customWidth="1"/>
    <col min="2" max="2" width="3.44140625" style="2" customWidth="1"/>
    <col min="3" max="3" width="25.33203125" style="2" customWidth="1"/>
    <col min="4" max="4" width="22" style="13" customWidth="1"/>
    <col min="5" max="5" width="32.109375" style="2" customWidth="1"/>
    <col min="6" max="6" width="8.77734375" style="2" hidden="1" customWidth="1"/>
    <col min="7" max="7" width="8.88671875" style="2" hidden="1" customWidth="1"/>
    <col min="8" max="8" width="30.33203125" style="18" customWidth="1"/>
    <col min="9" max="16384" width="8.88671875" style="2"/>
  </cols>
  <sheetData>
    <row r="1" spans="1:8" ht="35.25" x14ac:dyDescent="0.15">
      <c r="A1" s="27" t="s">
        <v>3</v>
      </c>
      <c r="B1" s="27"/>
      <c r="C1" s="27"/>
      <c r="D1" s="27"/>
      <c r="E1" s="27"/>
      <c r="F1" s="27"/>
      <c r="G1" s="27"/>
      <c r="H1" s="27"/>
    </row>
    <row r="2" spans="1:8" ht="24.75" customHeight="1" x14ac:dyDescent="0.15"/>
    <row r="3" spans="1:8" ht="24" customHeight="1" x14ac:dyDescent="0.15">
      <c r="A3" s="35" t="s">
        <v>186</v>
      </c>
      <c r="B3" s="35"/>
      <c r="C3" s="35"/>
      <c r="D3" s="35"/>
      <c r="E3" s="35"/>
      <c r="F3" s="35"/>
      <c r="G3" s="35"/>
      <c r="H3" s="35"/>
    </row>
    <row r="4" spans="1:8" ht="21" customHeight="1" x14ac:dyDescent="0.15">
      <c r="A4" s="29" t="s">
        <v>4</v>
      </c>
      <c r="B4" s="29"/>
      <c r="C4" s="20" t="s">
        <v>5</v>
      </c>
      <c r="D4" s="19" t="s">
        <v>6</v>
      </c>
      <c r="E4" s="20" t="s">
        <v>21</v>
      </c>
      <c r="F4" s="21" t="s">
        <v>2</v>
      </c>
      <c r="G4" s="21"/>
      <c r="H4" s="20" t="s">
        <v>172</v>
      </c>
    </row>
    <row r="5" spans="1:8" ht="21" customHeight="1" x14ac:dyDescent="0.15">
      <c r="A5" s="32" t="s">
        <v>171</v>
      </c>
      <c r="B5" s="28" t="s">
        <v>22</v>
      </c>
      <c r="C5" s="5" t="s">
        <v>167</v>
      </c>
      <c r="D5" s="14"/>
      <c r="E5" s="22"/>
      <c r="F5" s="21"/>
      <c r="G5" s="21" t="s">
        <v>2</v>
      </c>
      <c r="H5" s="21"/>
    </row>
    <row r="6" spans="1:8" ht="21" customHeight="1" x14ac:dyDescent="0.15">
      <c r="A6" s="33"/>
      <c r="B6" s="28"/>
      <c r="C6" s="5" t="s">
        <v>168</v>
      </c>
      <c r="D6" s="14"/>
      <c r="E6" s="22"/>
      <c r="F6" s="21"/>
      <c r="G6" s="21"/>
      <c r="H6" s="21"/>
    </row>
    <row r="7" spans="1:8" ht="21" customHeight="1" x14ac:dyDescent="0.15">
      <c r="A7" s="33"/>
      <c r="B7" s="28"/>
      <c r="C7" s="5" t="s">
        <v>146</v>
      </c>
      <c r="D7" s="14"/>
      <c r="E7" s="22"/>
      <c r="F7" s="21"/>
      <c r="G7" s="21"/>
      <c r="H7" s="21"/>
    </row>
    <row r="8" spans="1:8" ht="21" customHeight="1" x14ac:dyDescent="0.15">
      <c r="A8" s="33"/>
      <c r="B8" s="28" t="s">
        <v>23</v>
      </c>
      <c r="C8" s="5" t="s">
        <v>169</v>
      </c>
      <c r="D8" s="14"/>
      <c r="E8" s="22"/>
      <c r="F8" s="21"/>
      <c r="G8" s="21"/>
      <c r="H8" s="21"/>
    </row>
    <row r="9" spans="1:8" ht="21" customHeight="1" x14ac:dyDescent="0.15">
      <c r="A9" s="33"/>
      <c r="B9" s="28"/>
      <c r="C9" s="5" t="s">
        <v>145</v>
      </c>
      <c r="D9" s="14"/>
      <c r="E9" s="22" t="s">
        <v>177</v>
      </c>
      <c r="F9" s="21"/>
      <c r="G9" s="21"/>
      <c r="H9" s="21" t="s">
        <v>176</v>
      </c>
    </row>
    <row r="10" spans="1:8" ht="21" customHeight="1" x14ac:dyDescent="0.15">
      <c r="A10" s="33"/>
      <c r="B10" s="28"/>
      <c r="C10" s="5" t="s">
        <v>146</v>
      </c>
      <c r="D10" s="14"/>
      <c r="E10" s="22"/>
      <c r="F10" s="21"/>
      <c r="G10" s="21"/>
      <c r="H10" s="21"/>
    </row>
    <row r="11" spans="1:8" ht="21" customHeight="1" x14ac:dyDescent="0.15">
      <c r="A11" s="33"/>
      <c r="B11" s="32" t="s">
        <v>7</v>
      </c>
      <c r="C11" s="5" t="s">
        <v>147</v>
      </c>
      <c r="D11" s="14"/>
      <c r="E11" s="22" t="s">
        <v>148</v>
      </c>
      <c r="F11" s="21"/>
      <c r="G11" s="21"/>
      <c r="H11" s="21" t="s">
        <v>173</v>
      </c>
    </row>
    <row r="12" spans="1:8" ht="21" customHeight="1" x14ac:dyDescent="0.15">
      <c r="A12" s="33"/>
      <c r="B12" s="33"/>
      <c r="C12" s="5" t="s">
        <v>149</v>
      </c>
      <c r="D12" s="14"/>
      <c r="E12" s="22" t="s">
        <v>150</v>
      </c>
      <c r="F12" s="21"/>
      <c r="G12" s="21"/>
      <c r="H12" s="21" t="s">
        <v>174</v>
      </c>
    </row>
    <row r="13" spans="1:8" ht="21" customHeight="1" x14ac:dyDescent="0.15">
      <c r="A13" s="33"/>
      <c r="B13" s="33"/>
      <c r="C13" s="5" t="s">
        <v>155</v>
      </c>
      <c r="D13" s="14"/>
      <c r="E13" s="22" t="s">
        <v>156</v>
      </c>
      <c r="F13" s="21"/>
      <c r="G13" s="21"/>
      <c r="H13" s="21" t="s">
        <v>181</v>
      </c>
    </row>
    <row r="14" spans="1:8" ht="21" customHeight="1" x14ac:dyDescent="0.15">
      <c r="A14" s="33"/>
      <c r="B14" s="33"/>
      <c r="C14" s="5" t="s">
        <v>157</v>
      </c>
      <c r="D14" s="14"/>
      <c r="E14" s="22" t="s">
        <v>158</v>
      </c>
      <c r="F14" s="21"/>
      <c r="G14" s="21"/>
      <c r="H14" s="21" t="s">
        <v>180</v>
      </c>
    </row>
    <row r="15" spans="1:8" ht="21" customHeight="1" x14ac:dyDescent="0.15">
      <c r="A15" s="33"/>
      <c r="B15" s="33"/>
      <c r="C15" s="5" t="s">
        <v>159</v>
      </c>
      <c r="D15" s="14"/>
      <c r="E15" s="22" t="s">
        <v>178</v>
      </c>
      <c r="F15" s="21"/>
      <c r="G15" s="21"/>
      <c r="H15" s="21" t="s">
        <v>179</v>
      </c>
    </row>
    <row r="16" spans="1:8" ht="21" customHeight="1" x14ac:dyDescent="0.15">
      <c r="A16" s="33"/>
      <c r="B16" s="33"/>
      <c r="C16" s="5" t="s">
        <v>151</v>
      </c>
      <c r="D16" s="14"/>
      <c r="E16" s="22" t="s">
        <v>152</v>
      </c>
      <c r="F16" s="21"/>
      <c r="G16" s="21"/>
      <c r="H16" s="21" t="s">
        <v>175</v>
      </c>
    </row>
    <row r="17" spans="1:8" ht="21" customHeight="1" x14ac:dyDescent="0.15">
      <c r="A17" s="33"/>
      <c r="B17" s="33"/>
      <c r="C17" s="5" t="s">
        <v>153</v>
      </c>
      <c r="D17" s="14"/>
      <c r="E17" s="22" t="s">
        <v>154</v>
      </c>
      <c r="F17" s="21"/>
      <c r="G17" s="21"/>
      <c r="H17" s="21" t="s">
        <v>175</v>
      </c>
    </row>
    <row r="18" spans="1:8" ht="21" customHeight="1" x14ac:dyDescent="0.15">
      <c r="A18" s="33"/>
      <c r="B18" s="33"/>
      <c r="C18" s="5" t="s">
        <v>160</v>
      </c>
      <c r="D18" s="14"/>
      <c r="E18" s="22" t="s">
        <v>161</v>
      </c>
      <c r="F18" s="21"/>
      <c r="G18" s="21"/>
      <c r="H18" s="21" t="s">
        <v>175</v>
      </c>
    </row>
    <row r="19" spans="1:8" ht="21" customHeight="1" x14ac:dyDescent="0.15">
      <c r="A19" s="33"/>
      <c r="B19" s="34"/>
      <c r="C19" s="5" t="s">
        <v>146</v>
      </c>
      <c r="D19" s="14"/>
      <c r="E19" s="22"/>
      <c r="F19" s="21"/>
      <c r="G19" s="21"/>
      <c r="H19" s="21"/>
    </row>
    <row r="20" spans="1:8" ht="21" customHeight="1" x14ac:dyDescent="0.15">
      <c r="A20" s="34"/>
      <c r="B20" s="30" t="s">
        <v>170</v>
      </c>
      <c r="C20" s="31"/>
      <c r="D20" s="14"/>
      <c r="E20" s="22"/>
      <c r="F20" s="21"/>
      <c r="G20" s="21"/>
      <c r="H20" s="21"/>
    </row>
    <row r="21" spans="1:8" ht="21" customHeight="1" x14ac:dyDescent="0.15">
      <c r="A21" s="36" t="s">
        <v>162</v>
      </c>
      <c r="B21" s="36"/>
      <c r="C21" s="36"/>
      <c r="D21" s="14"/>
      <c r="E21" s="22" t="s">
        <v>163</v>
      </c>
      <c r="F21" s="21"/>
      <c r="G21" s="21"/>
      <c r="H21" s="21"/>
    </row>
    <row r="22" spans="1:8" ht="21" customHeight="1" x14ac:dyDescent="0.15">
      <c r="A22" s="36" t="s">
        <v>164</v>
      </c>
      <c r="B22" s="36"/>
      <c r="C22" s="36"/>
      <c r="D22" s="14"/>
      <c r="E22" s="22" t="s">
        <v>165</v>
      </c>
      <c r="F22" s="21"/>
      <c r="G22" s="21"/>
      <c r="H22" s="21"/>
    </row>
    <row r="23" spans="1:8" ht="21" customHeight="1" x14ac:dyDescent="0.15">
      <c r="A23" s="36" t="s">
        <v>183</v>
      </c>
      <c r="B23" s="36"/>
      <c r="C23" s="36"/>
      <c r="D23" s="14"/>
      <c r="E23" s="22"/>
      <c r="F23" s="21"/>
      <c r="G23" s="21"/>
      <c r="H23" s="21"/>
    </row>
    <row r="24" spans="1:8" ht="21" customHeight="1" x14ac:dyDescent="0.15">
      <c r="A24" s="36" t="s">
        <v>166</v>
      </c>
      <c r="B24" s="36"/>
      <c r="C24" s="36"/>
      <c r="D24" s="14"/>
      <c r="E24" s="22" t="s">
        <v>184</v>
      </c>
      <c r="F24" s="21"/>
      <c r="G24" s="21"/>
      <c r="H24" s="21"/>
    </row>
    <row r="25" spans="1:8" ht="21" customHeight="1" x14ac:dyDescent="0.15">
      <c r="A25" s="36" t="s">
        <v>185</v>
      </c>
      <c r="B25" s="36"/>
      <c r="C25" s="36"/>
      <c r="D25" s="14"/>
      <c r="E25" s="22"/>
      <c r="F25" s="21"/>
      <c r="G25" s="21"/>
      <c r="H25" s="21"/>
    </row>
    <row r="26" spans="1:8" ht="14.1" customHeight="1" x14ac:dyDescent="0.15"/>
  </sheetData>
  <mergeCells count="13">
    <mergeCell ref="A25:C25"/>
    <mergeCell ref="A21:C21"/>
    <mergeCell ref="A22:C22"/>
    <mergeCell ref="A23:C23"/>
    <mergeCell ref="A24:C24"/>
    <mergeCell ref="A1:H1"/>
    <mergeCell ref="B5:B7"/>
    <mergeCell ref="B8:B10"/>
    <mergeCell ref="A4:B4"/>
    <mergeCell ref="B20:C20"/>
    <mergeCell ref="A5:A20"/>
    <mergeCell ref="B11:B19"/>
    <mergeCell ref="A3:H3"/>
  </mergeCells>
  <phoneticPr fontId="2" type="noConversion"/>
  <printOptions horizontalCentered="1" verticalCentered="1"/>
  <pageMargins left="0.74803149606299213" right="0.35433070866141736" top="0.19685039370078741" bottom="0.39370078740157483" header="0.51181102362204722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opLeftCell="D1" zoomScaleNormal="100" workbookViewId="0">
      <pane ySplit="3" topLeftCell="A4" activePane="bottomLeft" state="frozen"/>
      <selection activeCell="D1" sqref="D1"/>
      <selection pane="bottomLeft" activeCell="D22" sqref="D22:G22"/>
    </sheetView>
  </sheetViews>
  <sheetFormatPr defaultRowHeight="20.45" customHeight="1" x14ac:dyDescent="0.15"/>
  <cols>
    <col min="1" max="1" width="5.77734375" style="7" hidden="1" customWidth="1"/>
    <col min="2" max="2" width="6.5546875" style="4" hidden="1" customWidth="1"/>
    <col min="3" max="3" width="13.6640625" style="4" hidden="1" customWidth="1"/>
    <col min="4" max="4" width="36.21875" style="4" customWidth="1"/>
    <col min="5" max="5" width="9.109375" style="7" hidden="1" customWidth="1"/>
    <col min="6" max="6" width="4.21875" style="9" customWidth="1"/>
    <col min="7" max="7" width="4.6640625" style="11" customWidth="1"/>
    <col min="8" max="8" width="13" style="11" customWidth="1"/>
    <col min="9" max="9" width="13.109375" style="11" customWidth="1"/>
    <col min="10" max="10" width="5.109375" style="11" hidden="1" customWidth="1"/>
    <col min="11" max="11" width="11.21875" style="11" bestFit="1" customWidth="1"/>
    <col min="12" max="12" width="11.5546875" style="11" customWidth="1"/>
    <col min="13" max="14" width="9.44140625" style="11" customWidth="1"/>
    <col min="15" max="15" width="8.77734375" style="11" hidden="1" customWidth="1"/>
    <col min="16" max="16" width="13.21875" style="11" customWidth="1"/>
    <col min="17" max="17" width="10.44140625" style="4" customWidth="1"/>
    <col min="18" max="16384" width="8.88671875" style="1"/>
  </cols>
  <sheetData>
    <row r="1" spans="1:27" ht="20.45" customHeight="1" x14ac:dyDescent="0.15">
      <c r="B1" s="4" t="s">
        <v>123</v>
      </c>
      <c r="D1" s="37" t="s">
        <v>182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AA1" s="1" t="s">
        <v>29</v>
      </c>
    </row>
    <row r="2" spans="1:27" s="3" customFormat="1" ht="20.45" customHeight="1" x14ac:dyDescent="0.15">
      <c r="A2" s="42" t="s">
        <v>25</v>
      </c>
      <c r="B2" s="42" t="s">
        <v>9</v>
      </c>
      <c r="C2" s="44" t="s">
        <v>15</v>
      </c>
      <c r="D2" s="43" t="s">
        <v>26</v>
      </c>
      <c r="E2" s="45" t="s">
        <v>10</v>
      </c>
      <c r="F2" s="45" t="s">
        <v>0</v>
      </c>
      <c r="G2" s="41" t="s">
        <v>1</v>
      </c>
      <c r="H2" s="41" t="s">
        <v>11</v>
      </c>
      <c r="I2" s="41"/>
      <c r="J2" s="41" t="s">
        <v>12</v>
      </c>
      <c r="K2" s="41"/>
      <c r="L2" s="41"/>
      <c r="M2" s="41" t="s">
        <v>13</v>
      </c>
      <c r="N2" s="41"/>
      <c r="O2" s="16"/>
      <c r="P2" s="41" t="s">
        <v>16</v>
      </c>
      <c r="Q2" s="43" t="s">
        <v>14</v>
      </c>
    </row>
    <row r="3" spans="1:27" s="3" customFormat="1" ht="20.45" customHeight="1" x14ac:dyDescent="0.15">
      <c r="A3" s="42"/>
      <c r="B3" s="42"/>
      <c r="C3" s="44"/>
      <c r="D3" s="43"/>
      <c r="E3" s="45"/>
      <c r="F3" s="45"/>
      <c r="G3" s="41"/>
      <c r="H3" s="16" t="s">
        <v>17</v>
      </c>
      <c r="I3" s="16" t="s">
        <v>18</v>
      </c>
      <c r="J3" s="16" t="s">
        <v>1</v>
      </c>
      <c r="K3" s="16" t="s">
        <v>17</v>
      </c>
      <c r="L3" s="16" t="s">
        <v>18</v>
      </c>
      <c r="M3" s="16" t="s">
        <v>19</v>
      </c>
      <c r="N3" s="16" t="s">
        <v>18</v>
      </c>
      <c r="O3" s="16" t="s">
        <v>20</v>
      </c>
      <c r="P3" s="41"/>
      <c r="Q3" s="43"/>
    </row>
    <row r="4" spans="1:27" ht="20.45" customHeight="1" x14ac:dyDescent="0.15">
      <c r="B4" s="4" t="s">
        <v>141</v>
      </c>
      <c r="D4" s="38" t="s">
        <v>144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</row>
    <row r="5" spans="1:27" ht="20.45" customHeight="1" x14ac:dyDescent="0.15">
      <c r="B5" s="4" t="s">
        <v>124</v>
      </c>
      <c r="D5" s="15" t="s">
        <v>30</v>
      </c>
      <c r="E5" s="8"/>
      <c r="F5" s="10" t="s">
        <v>130</v>
      </c>
      <c r="G5" s="12">
        <v>1</v>
      </c>
      <c r="H5" s="12">
        <f>내역서!I55</f>
        <v>0</v>
      </c>
      <c r="I5" s="12">
        <f>G5*H5</f>
        <v>0</v>
      </c>
      <c r="J5" s="12"/>
      <c r="K5" s="12">
        <f>내역서!L55</f>
        <v>0</v>
      </c>
      <c r="L5" s="12">
        <f>G5*K5</f>
        <v>0</v>
      </c>
      <c r="M5" s="12">
        <f>내역서!N55</f>
        <v>0</v>
      </c>
      <c r="N5" s="12">
        <f>G5*M5</f>
        <v>0</v>
      </c>
      <c r="O5" s="12" t="str">
        <f>IF((H5+K5+M5)=0, "", (H5+K5+M5))</f>
        <v/>
      </c>
      <c r="P5" s="12">
        <f>SUM(I5,L5,N5)</f>
        <v>0</v>
      </c>
      <c r="Q5" s="15" t="s">
        <v>2</v>
      </c>
    </row>
    <row r="6" spans="1:27" ht="20.45" customHeight="1" x14ac:dyDescent="0.15">
      <c r="D6" s="15"/>
      <c r="E6" s="8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5"/>
    </row>
    <row r="7" spans="1:27" ht="20.45" customHeight="1" x14ac:dyDescent="0.15">
      <c r="D7" s="15"/>
      <c r="E7" s="8"/>
      <c r="F7" s="10"/>
      <c r="G7" s="12"/>
      <c r="H7" s="12"/>
      <c r="I7" s="12"/>
      <c r="J7" s="12"/>
      <c r="K7" s="12"/>
      <c r="L7" s="12"/>
      <c r="M7" s="12"/>
      <c r="N7" s="12"/>
      <c r="O7" s="12"/>
      <c r="P7" s="12"/>
      <c r="Q7" s="15"/>
    </row>
    <row r="8" spans="1:27" ht="20.45" customHeight="1" x14ac:dyDescent="0.15">
      <c r="D8" s="15"/>
      <c r="E8" s="8"/>
      <c r="F8" s="10"/>
      <c r="G8" s="12"/>
      <c r="H8" s="12"/>
      <c r="I8" s="12"/>
      <c r="J8" s="12"/>
      <c r="K8" s="12"/>
      <c r="L8" s="12"/>
      <c r="M8" s="12"/>
      <c r="N8" s="12"/>
      <c r="O8" s="12"/>
      <c r="P8" s="12"/>
      <c r="Q8" s="15"/>
    </row>
    <row r="9" spans="1:27" ht="20.45" customHeight="1" x14ac:dyDescent="0.15">
      <c r="D9" s="15"/>
      <c r="E9" s="8"/>
      <c r="F9" s="10"/>
      <c r="G9" s="12"/>
      <c r="H9" s="12"/>
      <c r="I9" s="12"/>
      <c r="J9" s="12"/>
      <c r="K9" s="12"/>
      <c r="L9" s="12"/>
      <c r="M9" s="12"/>
      <c r="N9" s="12"/>
      <c r="O9" s="12"/>
      <c r="P9" s="12"/>
      <c r="Q9" s="15"/>
    </row>
    <row r="10" spans="1:27" ht="20.45" customHeight="1" x14ac:dyDescent="0.15">
      <c r="D10" s="15"/>
      <c r="E10" s="8"/>
      <c r="F10" s="1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5"/>
    </row>
    <row r="11" spans="1:27" ht="20.45" customHeight="1" x14ac:dyDescent="0.15">
      <c r="D11" s="15"/>
      <c r="E11" s="8"/>
      <c r="F11" s="1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5"/>
    </row>
    <row r="12" spans="1:27" ht="20.45" customHeight="1" x14ac:dyDescent="0.15">
      <c r="D12" s="15"/>
      <c r="E12" s="8"/>
      <c r="F12" s="1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5"/>
    </row>
    <row r="13" spans="1:27" ht="20.45" customHeight="1" x14ac:dyDescent="0.15">
      <c r="D13" s="15"/>
      <c r="E13" s="8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5"/>
    </row>
    <row r="14" spans="1:27" ht="20.45" customHeight="1" x14ac:dyDescent="0.15">
      <c r="D14" s="15"/>
      <c r="E14" s="8"/>
      <c r="F14" s="1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5"/>
    </row>
    <row r="15" spans="1:27" ht="20.45" customHeight="1" x14ac:dyDescent="0.15">
      <c r="D15" s="15"/>
      <c r="E15" s="8"/>
      <c r="F15" s="1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5"/>
    </row>
    <row r="16" spans="1:27" ht="20.45" customHeight="1" x14ac:dyDescent="0.15">
      <c r="D16" s="15"/>
      <c r="E16" s="8"/>
      <c r="F16" s="10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5"/>
    </row>
    <row r="17" spans="1:17" ht="20.45" customHeight="1" x14ac:dyDescent="0.15">
      <c r="D17" s="15"/>
      <c r="E17" s="8"/>
      <c r="F17" s="10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5"/>
    </row>
    <row r="18" spans="1:17" ht="20.45" customHeight="1" x14ac:dyDescent="0.15">
      <c r="D18" s="15"/>
      <c r="E18" s="8"/>
      <c r="F18" s="10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5"/>
    </row>
    <row r="19" spans="1:17" ht="20.45" customHeight="1" x14ac:dyDescent="0.15">
      <c r="D19" s="15"/>
      <c r="E19" s="8"/>
      <c r="F19" s="10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5"/>
    </row>
    <row r="20" spans="1:17" ht="20.45" customHeight="1" x14ac:dyDescent="0.15">
      <c r="D20" s="15"/>
      <c r="E20" s="8"/>
      <c r="F20" s="10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5"/>
    </row>
    <row r="21" spans="1:17" ht="20.45" customHeight="1" x14ac:dyDescent="0.15">
      <c r="D21" s="15"/>
      <c r="E21" s="8"/>
      <c r="F21" s="10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5"/>
    </row>
    <row r="22" spans="1:17" s="18" customFormat="1" ht="20.45" customHeight="1" x14ac:dyDescent="0.15">
      <c r="A22" s="24"/>
      <c r="B22" s="6"/>
      <c r="C22" s="6"/>
      <c r="D22" s="22"/>
      <c r="E22" s="25"/>
      <c r="F22" s="2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2"/>
    </row>
    <row r="23" spans="1:17" ht="20.45" customHeight="1" x14ac:dyDescent="0.15">
      <c r="D23" s="15"/>
      <c r="E23" s="8"/>
      <c r="F23" s="10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5"/>
    </row>
    <row r="24" spans="1:17" ht="20.45" customHeight="1" x14ac:dyDescent="0.15">
      <c r="D24" s="15"/>
      <c r="E24" s="8"/>
      <c r="F24" s="10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5"/>
    </row>
    <row r="25" spans="1:17" ht="20.45" customHeight="1" x14ac:dyDescent="0.15">
      <c r="D25" s="15"/>
      <c r="E25" s="8"/>
      <c r="F25" s="10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5"/>
    </row>
    <row r="26" spans="1:17" ht="20.45" customHeight="1" x14ac:dyDescent="0.15">
      <c r="D26" s="15"/>
      <c r="E26" s="8"/>
      <c r="F26" s="10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5"/>
    </row>
    <row r="27" spans="1:17" ht="20.45" customHeight="1" x14ac:dyDescent="0.15">
      <c r="D27" s="15"/>
      <c r="E27" s="8"/>
      <c r="F27" s="10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5"/>
    </row>
    <row r="28" spans="1:17" ht="20.45" customHeight="1" x14ac:dyDescent="0.15">
      <c r="D28" s="15"/>
      <c r="E28" s="8"/>
      <c r="F28" s="10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5"/>
    </row>
    <row r="29" spans="1:17" s="18" customFormat="1" ht="20.45" customHeight="1" x14ac:dyDescent="0.15">
      <c r="A29" s="24"/>
      <c r="B29" s="6"/>
      <c r="C29" s="6" t="s">
        <v>143</v>
      </c>
      <c r="D29" s="22" t="s">
        <v>140</v>
      </c>
      <c r="E29" s="25"/>
      <c r="F29" s="2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2"/>
    </row>
  </sheetData>
  <mergeCells count="14">
    <mergeCell ref="D1:Q1"/>
    <mergeCell ref="D4:Q4"/>
    <mergeCell ref="J2:L2"/>
    <mergeCell ref="M2:N2"/>
    <mergeCell ref="A2:A3"/>
    <mergeCell ref="Q2:Q3"/>
    <mergeCell ref="B2:B3"/>
    <mergeCell ref="C2:C3"/>
    <mergeCell ref="E2:E3"/>
    <mergeCell ref="F2:F3"/>
    <mergeCell ref="G2:G3"/>
    <mergeCell ref="H2:I2"/>
    <mergeCell ref="P2:P3"/>
    <mergeCell ref="D2:D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D1" workbookViewId="0">
      <pane ySplit="3" topLeftCell="A4" activePane="bottomLeft" state="frozen"/>
      <selection activeCell="D1" sqref="D1"/>
      <selection pane="bottomLeft" activeCell="L21" sqref="L21"/>
    </sheetView>
  </sheetViews>
  <sheetFormatPr defaultRowHeight="23.1" customHeight="1" x14ac:dyDescent="0.15"/>
  <cols>
    <col min="1" max="1" width="12.109375" style="4" hidden="1" customWidth="1"/>
    <col min="2" max="2" width="17.44140625" style="4" hidden="1" customWidth="1"/>
    <col min="3" max="3" width="20.6640625" style="4" hidden="1" customWidth="1"/>
    <col min="4" max="4" width="24.33203125" style="4" customWidth="1"/>
    <col min="5" max="5" width="25.33203125" style="4" customWidth="1"/>
    <col min="6" max="6" width="4.21875" style="9" customWidth="1"/>
    <col min="7" max="7" width="10" style="7" customWidth="1"/>
    <col min="8" max="8" width="13" style="11" customWidth="1"/>
    <col min="9" max="9" width="13.21875" style="11" customWidth="1"/>
    <col min="10" max="10" width="5.5546875" style="11" hidden="1" customWidth="1"/>
    <col min="11" max="11" width="10.44140625" style="11" customWidth="1"/>
    <col min="12" max="12" width="11.77734375" style="11" customWidth="1"/>
    <col min="13" max="13" width="8.44140625" style="11" customWidth="1"/>
    <col min="14" max="14" width="9.109375" style="11" customWidth="1"/>
    <col min="15" max="15" width="6" style="11" hidden="1" customWidth="1"/>
    <col min="16" max="16" width="13" style="11" customWidth="1"/>
    <col min="17" max="17" width="11.109375" style="4" customWidth="1"/>
    <col min="18" max="16384" width="8.88671875" style="1"/>
  </cols>
  <sheetData>
    <row r="1" spans="1:17" s="18" customFormat="1" ht="23.1" customHeight="1" x14ac:dyDescent="0.15">
      <c r="A1" s="6"/>
      <c r="B1" s="6" t="s">
        <v>142</v>
      </c>
      <c r="C1" s="6"/>
      <c r="D1" s="46" t="s">
        <v>182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s="3" customFormat="1" ht="23.1" customHeight="1" x14ac:dyDescent="0.15">
      <c r="A2" s="42" t="s">
        <v>24</v>
      </c>
      <c r="B2" s="42" t="s">
        <v>9</v>
      </c>
      <c r="C2" s="44" t="s">
        <v>8</v>
      </c>
      <c r="D2" s="43" t="s">
        <v>27</v>
      </c>
      <c r="E2" s="43" t="s">
        <v>28</v>
      </c>
      <c r="F2" s="45" t="s">
        <v>0</v>
      </c>
      <c r="G2" s="45" t="s">
        <v>1</v>
      </c>
      <c r="H2" s="41" t="s">
        <v>11</v>
      </c>
      <c r="I2" s="41"/>
      <c r="J2" s="41" t="s">
        <v>12</v>
      </c>
      <c r="K2" s="41"/>
      <c r="L2" s="41"/>
      <c r="M2" s="41" t="s">
        <v>13</v>
      </c>
      <c r="N2" s="41"/>
      <c r="O2" s="16"/>
      <c r="P2" s="41" t="s">
        <v>16</v>
      </c>
      <c r="Q2" s="43" t="s">
        <v>14</v>
      </c>
    </row>
    <row r="3" spans="1:17" s="3" customFormat="1" ht="23.1" customHeight="1" x14ac:dyDescent="0.15">
      <c r="A3" s="42"/>
      <c r="B3" s="42"/>
      <c r="C3" s="44"/>
      <c r="D3" s="43"/>
      <c r="E3" s="43"/>
      <c r="F3" s="45"/>
      <c r="G3" s="45"/>
      <c r="H3" s="16" t="s">
        <v>17</v>
      </c>
      <c r="I3" s="16" t="s">
        <v>18</v>
      </c>
      <c r="J3" s="16" t="s">
        <v>1</v>
      </c>
      <c r="K3" s="16" t="s">
        <v>17</v>
      </c>
      <c r="L3" s="16" t="s">
        <v>18</v>
      </c>
      <c r="M3" s="16" t="s">
        <v>19</v>
      </c>
      <c r="N3" s="16" t="s">
        <v>18</v>
      </c>
      <c r="O3" s="16" t="s">
        <v>20</v>
      </c>
      <c r="P3" s="41"/>
      <c r="Q3" s="43"/>
    </row>
    <row r="4" spans="1:17" ht="23.1" customHeight="1" x14ac:dyDescent="0.15">
      <c r="B4" s="4" t="s">
        <v>141</v>
      </c>
      <c r="D4" s="47" t="s">
        <v>125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9"/>
    </row>
    <row r="5" spans="1:17" ht="23.1" customHeight="1" x14ac:dyDescent="0.15">
      <c r="A5" s="4" t="s">
        <v>98</v>
      </c>
      <c r="B5" s="4" t="s">
        <v>124</v>
      </c>
      <c r="C5" s="4" t="s">
        <v>31</v>
      </c>
      <c r="D5" s="22" t="s">
        <v>32</v>
      </c>
      <c r="E5" s="22" t="s">
        <v>33</v>
      </c>
      <c r="F5" s="23" t="s">
        <v>34</v>
      </c>
      <c r="G5" s="25">
        <v>130</v>
      </c>
      <c r="H5" s="14"/>
      <c r="I5" s="26"/>
      <c r="J5" s="14"/>
      <c r="K5" s="14"/>
      <c r="L5" s="26"/>
      <c r="M5" s="14"/>
      <c r="N5" s="26"/>
      <c r="O5" s="14"/>
      <c r="P5" s="14"/>
      <c r="Q5" s="22"/>
    </row>
    <row r="6" spans="1:17" ht="23.1" customHeight="1" x14ac:dyDescent="0.15">
      <c r="A6" s="4" t="s">
        <v>99</v>
      </c>
      <c r="B6" s="4" t="s">
        <v>124</v>
      </c>
      <c r="C6" s="4" t="s">
        <v>35</v>
      </c>
      <c r="D6" s="22" t="s">
        <v>32</v>
      </c>
      <c r="E6" s="22" t="s">
        <v>36</v>
      </c>
      <c r="F6" s="23" t="s">
        <v>37</v>
      </c>
      <c r="G6" s="25">
        <v>20</v>
      </c>
      <c r="H6" s="14"/>
      <c r="I6" s="26"/>
      <c r="J6" s="14"/>
      <c r="K6" s="14"/>
      <c r="L6" s="26"/>
      <c r="M6" s="14"/>
      <c r="N6" s="26"/>
      <c r="O6" s="14"/>
      <c r="P6" s="14"/>
      <c r="Q6" s="22"/>
    </row>
    <row r="7" spans="1:17" ht="23.1" customHeight="1" x14ac:dyDescent="0.15">
      <c r="A7" s="4" t="s">
        <v>105</v>
      </c>
      <c r="B7" s="4" t="s">
        <v>124</v>
      </c>
      <c r="C7" s="4" t="s">
        <v>51</v>
      </c>
      <c r="D7" s="22" t="s">
        <v>49</v>
      </c>
      <c r="E7" s="22" t="s">
        <v>52</v>
      </c>
      <c r="F7" s="23" t="s">
        <v>34</v>
      </c>
      <c r="G7" s="25">
        <v>6</v>
      </c>
      <c r="H7" s="14"/>
      <c r="I7" s="26"/>
      <c r="J7" s="14"/>
      <c r="K7" s="14"/>
      <c r="L7" s="26"/>
      <c r="M7" s="14"/>
      <c r="N7" s="26"/>
      <c r="O7" s="14"/>
      <c r="P7" s="14"/>
      <c r="Q7" s="22"/>
    </row>
    <row r="8" spans="1:17" ht="23.1" customHeight="1" x14ac:dyDescent="0.15">
      <c r="A8" s="4" t="s">
        <v>107</v>
      </c>
      <c r="B8" s="4" t="s">
        <v>124</v>
      </c>
      <c r="C8" s="4" t="s">
        <v>55</v>
      </c>
      <c r="D8" s="22" t="s">
        <v>49</v>
      </c>
      <c r="E8" s="22" t="s">
        <v>56</v>
      </c>
      <c r="F8" s="23" t="s">
        <v>34</v>
      </c>
      <c r="G8" s="25">
        <v>6</v>
      </c>
      <c r="H8" s="14"/>
      <c r="I8" s="26"/>
      <c r="J8" s="14"/>
      <c r="K8" s="14"/>
      <c r="L8" s="26"/>
      <c r="M8" s="14"/>
      <c r="N8" s="26"/>
      <c r="O8" s="14"/>
      <c r="P8" s="14"/>
      <c r="Q8" s="22"/>
    </row>
    <row r="9" spans="1:17" ht="23.1" customHeight="1" x14ac:dyDescent="0.15">
      <c r="A9" s="4" t="s">
        <v>104</v>
      </c>
      <c r="B9" s="4" t="s">
        <v>124</v>
      </c>
      <c r="C9" s="4" t="s">
        <v>48</v>
      </c>
      <c r="D9" s="22" t="s">
        <v>49</v>
      </c>
      <c r="E9" s="22" t="s">
        <v>50</v>
      </c>
      <c r="F9" s="23" t="s">
        <v>34</v>
      </c>
      <c r="G9" s="25">
        <v>15</v>
      </c>
      <c r="H9" s="14"/>
      <c r="I9" s="26"/>
      <c r="J9" s="14"/>
      <c r="K9" s="14"/>
      <c r="L9" s="26"/>
      <c r="M9" s="14"/>
      <c r="N9" s="26"/>
      <c r="O9" s="14"/>
      <c r="P9" s="14"/>
      <c r="Q9" s="22"/>
    </row>
    <row r="10" spans="1:17" ht="23.1" customHeight="1" x14ac:dyDescent="0.15">
      <c r="A10" s="4" t="s">
        <v>106</v>
      </c>
      <c r="B10" s="4" t="s">
        <v>124</v>
      </c>
      <c r="C10" s="4" t="s">
        <v>53</v>
      </c>
      <c r="D10" s="22" t="s">
        <v>49</v>
      </c>
      <c r="E10" s="22" t="s">
        <v>54</v>
      </c>
      <c r="F10" s="23" t="s">
        <v>34</v>
      </c>
      <c r="G10" s="25">
        <v>15</v>
      </c>
      <c r="H10" s="14"/>
      <c r="I10" s="26"/>
      <c r="J10" s="14"/>
      <c r="K10" s="14"/>
      <c r="L10" s="26"/>
      <c r="M10" s="14"/>
      <c r="N10" s="26"/>
      <c r="O10" s="14"/>
      <c r="P10" s="14"/>
      <c r="Q10" s="22"/>
    </row>
    <row r="11" spans="1:17" ht="23.1" customHeight="1" x14ac:dyDescent="0.15">
      <c r="A11" s="4" t="s">
        <v>112</v>
      </c>
      <c r="B11" s="4" t="s">
        <v>124</v>
      </c>
      <c r="C11" s="4" t="s">
        <v>68</v>
      </c>
      <c r="D11" s="22" t="s">
        <v>66</v>
      </c>
      <c r="E11" s="22" t="s">
        <v>69</v>
      </c>
      <c r="F11" s="23" t="s">
        <v>34</v>
      </c>
      <c r="G11" s="25">
        <v>1500</v>
      </c>
      <c r="H11" s="14"/>
      <c r="I11" s="26"/>
      <c r="J11" s="14"/>
      <c r="K11" s="14"/>
      <c r="L11" s="26"/>
      <c r="M11" s="14"/>
      <c r="N11" s="26"/>
      <c r="O11" s="14"/>
      <c r="P11" s="14"/>
      <c r="Q11" s="22"/>
    </row>
    <row r="12" spans="1:17" ht="23.1" customHeight="1" x14ac:dyDescent="0.15">
      <c r="A12" s="4" t="s">
        <v>113</v>
      </c>
      <c r="B12" s="4" t="s">
        <v>124</v>
      </c>
      <c r="C12" s="4" t="s">
        <v>70</v>
      </c>
      <c r="D12" s="22" t="s">
        <v>66</v>
      </c>
      <c r="E12" s="22" t="s">
        <v>71</v>
      </c>
      <c r="F12" s="23" t="s">
        <v>34</v>
      </c>
      <c r="G12" s="25">
        <v>70</v>
      </c>
      <c r="H12" s="14"/>
      <c r="I12" s="26"/>
      <c r="J12" s="14"/>
      <c r="K12" s="14"/>
      <c r="L12" s="26"/>
      <c r="M12" s="14"/>
      <c r="N12" s="26"/>
      <c r="O12" s="14"/>
      <c r="P12" s="14"/>
      <c r="Q12" s="22"/>
    </row>
    <row r="13" spans="1:17" ht="23.1" customHeight="1" x14ac:dyDescent="0.15">
      <c r="A13" s="4" t="s">
        <v>111</v>
      </c>
      <c r="B13" s="4" t="s">
        <v>124</v>
      </c>
      <c r="C13" s="4" t="s">
        <v>65</v>
      </c>
      <c r="D13" s="22" t="s">
        <v>66</v>
      </c>
      <c r="E13" s="22" t="s">
        <v>67</v>
      </c>
      <c r="F13" s="23" t="s">
        <v>34</v>
      </c>
      <c r="G13" s="25">
        <v>60</v>
      </c>
      <c r="H13" s="14"/>
      <c r="I13" s="26"/>
      <c r="J13" s="14"/>
      <c r="K13" s="14"/>
      <c r="L13" s="26"/>
      <c r="M13" s="14"/>
      <c r="N13" s="26"/>
      <c r="O13" s="14"/>
      <c r="P13" s="14"/>
      <c r="Q13" s="22"/>
    </row>
    <row r="14" spans="1:17" ht="23.1" customHeight="1" x14ac:dyDescent="0.15">
      <c r="A14" s="4" t="s">
        <v>114</v>
      </c>
      <c r="B14" s="4" t="s">
        <v>124</v>
      </c>
      <c r="C14" s="4" t="s">
        <v>72</v>
      </c>
      <c r="D14" s="22" t="s">
        <v>66</v>
      </c>
      <c r="E14" s="22" t="s">
        <v>73</v>
      </c>
      <c r="F14" s="23" t="s">
        <v>34</v>
      </c>
      <c r="G14" s="25">
        <v>82</v>
      </c>
      <c r="H14" s="14"/>
      <c r="I14" s="26"/>
      <c r="J14" s="14"/>
      <c r="K14" s="14"/>
      <c r="L14" s="26"/>
      <c r="M14" s="14"/>
      <c r="N14" s="26"/>
      <c r="O14" s="14"/>
      <c r="P14" s="14"/>
      <c r="Q14" s="22"/>
    </row>
    <row r="15" spans="1:17" ht="23.1" customHeight="1" x14ac:dyDescent="0.15">
      <c r="A15" s="4" t="s">
        <v>110</v>
      </c>
      <c r="B15" s="4" t="s">
        <v>124</v>
      </c>
      <c r="C15" s="4" t="s">
        <v>62</v>
      </c>
      <c r="D15" s="22" t="s">
        <v>63</v>
      </c>
      <c r="E15" s="22" t="s">
        <v>64</v>
      </c>
      <c r="F15" s="23" t="s">
        <v>34</v>
      </c>
      <c r="G15" s="25">
        <v>70</v>
      </c>
      <c r="H15" s="14"/>
      <c r="I15" s="26"/>
      <c r="J15" s="14"/>
      <c r="K15" s="14"/>
      <c r="L15" s="26"/>
      <c r="M15" s="14"/>
      <c r="N15" s="26"/>
      <c r="O15" s="14"/>
      <c r="P15" s="14"/>
      <c r="Q15" s="22"/>
    </row>
    <row r="16" spans="1:17" ht="23.1" customHeight="1" x14ac:dyDescent="0.15">
      <c r="A16" s="4" t="s">
        <v>108</v>
      </c>
      <c r="B16" s="4" t="s">
        <v>124</v>
      </c>
      <c r="C16" s="4" t="s">
        <v>57</v>
      </c>
      <c r="D16" s="22" t="s">
        <v>58</v>
      </c>
      <c r="E16" s="22" t="s">
        <v>59</v>
      </c>
      <c r="F16" s="23" t="s">
        <v>34</v>
      </c>
      <c r="G16" s="25">
        <v>1200</v>
      </c>
      <c r="H16" s="14"/>
      <c r="I16" s="26"/>
      <c r="J16" s="14"/>
      <c r="K16" s="14"/>
      <c r="L16" s="26"/>
      <c r="M16" s="14"/>
      <c r="N16" s="26"/>
      <c r="O16" s="14"/>
      <c r="P16" s="14"/>
      <c r="Q16" s="22"/>
    </row>
    <row r="17" spans="1:17" ht="23.1" customHeight="1" x14ac:dyDescent="0.15">
      <c r="A17" s="4" t="s">
        <v>109</v>
      </c>
      <c r="B17" s="4" t="s">
        <v>124</v>
      </c>
      <c r="C17" s="4" t="s">
        <v>60</v>
      </c>
      <c r="D17" s="22" t="s">
        <v>58</v>
      </c>
      <c r="E17" s="22" t="s">
        <v>61</v>
      </c>
      <c r="F17" s="23" t="s">
        <v>34</v>
      </c>
      <c r="G17" s="25">
        <v>600</v>
      </c>
      <c r="H17" s="14"/>
      <c r="I17" s="26"/>
      <c r="J17" s="14"/>
      <c r="K17" s="14"/>
      <c r="L17" s="26"/>
      <c r="M17" s="14"/>
      <c r="N17" s="26"/>
      <c r="O17" s="14"/>
      <c r="P17" s="14"/>
      <c r="Q17" s="22"/>
    </row>
    <row r="18" spans="1:17" ht="23.1" customHeight="1" x14ac:dyDescent="0.15">
      <c r="A18" s="4" t="s">
        <v>100</v>
      </c>
      <c r="B18" s="4" t="s">
        <v>124</v>
      </c>
      <c r="C18" s="4" t="s">
        <v>38</v>
      </c>
      <c r="D18" s="22" t="s">
        <v>39</v>
      </c>
      <c r="E18" s="22" t="s">
        <v>40</v>
      </c>
      <c r="F18" s="23" t="s">
        <v>37</v>
      </c>
      <c r="G18" s="25">
        <v>14</v>
      </c>
      <c r="H18" s="14"/>
      <c r="I18" s="26"/>
      <c r="J18" s="14"/>
      <c r="K18" s="14"/>
      <c r="L18" s="26"/>
      <c r="M18" s="14"/>
      <c r="N18" s="26"/>
      <c r="O18" s="14"/>
      <c r="P18" s="14"/>
      <c r="Q18" s="22"/>
    </row>
    <row r="19" spans="1:17" ht="23.1" customHeight="1" x14ac:dyDescent="0.15">
      <c r="A19" s="4" t="s">
        <v>101</v>
      </c>
      <c r="B19" s="4" t="s">
        <v>124</v>
      </c>
      <c r="C19" s="4" t="s">
        <v>41</v>
      </c>
      <c r="D19" s="22" t="s">
        <v>39</v>
      </c>
      <c r="E19" s="22" t="s">
        <v>42</v>
      </c>
      <c r="F19" s="23" t="s">
        <v>37</v>
      </c>
      <c r="G19" s="25">
        <v>14</v>
      </c>
      <c r="H19" s="14"/>
      <c r="I19" s="26"/>
      <c r="J19" s="14"/>
      <c r="K19" s="14"/>
      <c r="L19" s="26"/>
      <c r="M19" s="14"/>
      <c r="N19" s="26"/>
      <c r="O19" s="14"/>
      <c r="P19" s="14"/>
      <c r="Q19" s="22"/>
    </row>
    <row r="20" spans="1:17" ht="23.1" customHeight="1" x14ac:dyDescent="0.15">
      <c r="A20" s="4" t="s">
        <v>102</v>
      </c>
      <c r="B20" s="4" t="s">
        <v>124</v>
      </c>
      <c r="C20" s="4" t="s">
        <v>43</v>
      </c>
      <c r="D20" s="22" t="s">
        <v>44</v>
      </c>
      <c r="E20" s="22" t="s">
        <v>45</v>
      </c>
      <c r="F20" s="23" t="s">
        <v>37</v>
      </c>
      <c r="G20" s="25">
        <v>14</v>
      </c>
      <c r="H20" s="14"/>
      <c r="I20" s="26"/>
      <c r="J20" s="14"/>
      <c r="K20" s="14"/>
      <c r="L20" s="26"/>
      <c r="M20" s="14"/>
      <c r="N20" s="26"/>
      <c r="O20" s="14"/>
      <c r="P20" s="14"/>
      <c r="Q20" s="22"/>
    </row>
    <row r="21" spans="1:17" ht="23.1" customHeight="1" x14ac:dyDescent="0.15">
      <c r="A21" s="4" t="s">
        <v>103</v>
      </c>
      <c r="B21" s="4" t="s">
        <v>124</v>
      </c>
      <c r="C21" s="4" t="s">
        <v>46</v>
      </c>
      <c r="D21" s="22" t="s">
        <v>44</v>
      </c>
      <c r="E21" s="22" t="s">
        <v>47</v>
      </c>
      <c r="F21" s="23" t="s">
        <v>37</v>
      </c>
      <c r="G21" s="25">
        <v>14</v>
      </c>
      <c r="H21" s="14"/>
      <c r="I21" s="26"/>
      <c r="J21" s="14"/>
      <c r="K21" s="14"/>
      <c r="L21" s="26"/>
      <c r="M21" s="14"/>
      <c r="N21" s="26"/>
      <c r="O21" s="14"/>
      <c r="P21" s="14"/>
      <c r="Q21" s="22"/>
    </row>
    <row r="22" spans="1:17" ht="23.1" customHeight="1" x14ac:dyDescent="0.15">
      <c r="A22" s="4" t="s">
        <v>115</v>
      </c>
      <c r="B22" s="4" t="s">
        <v>124</v>
      </c>
      <c r="C22" s="4" t="s">
        <v>74</v>
      </c>
      <c r="D22" s="22" t="s">
        <v>75</v>
      </c>
      <c r="E22" s="22" t="s">
        <v>76</v>
      </c>
      <c r="F22" s="23" t="s">
        <v>37</v>
      </c>
      <c r="G22" s="25">
        <v>14</v>
      </c>
      <c r="H22" s="14"/>
      <c r="I22" s="26"/>
      <c r="J22" s="14"/>
      <c r="K22" s="14"/>
      <c r="L22" s="26"/>
      <c r="M22" s="14"/>
      <c r="N22" s="26"/>
      <c r="O22" s="14"/>
      <c r="P22" s="14"/>
      <c r="Q22" s="22"/>
    </row>
    <row r="23" spans="1:17" ht="23.1" customHeight="1" x14ac:dyDescent="0.15">
      <c r="A23" s="4" t="s">
        <v>116</v>
      </c>
      <c r="B23" s="4" t="s">
        <v>124</v>
      </c>
      <c r="C23" s="4" t="s">
        <v>77</v>
      </c>
      <c r="D23" s="22" t="s">
        <v>78</v>
      </c>
      <c r="E23" s="22" t="s">
        <v>79</v>
      </c>
      <c r="F23" s="23" t="s">
        <v>37</v>
      </c>
      <c r="G23" s="25">
        <v>28</v>
      </c>
      <c r="H23" s="14"/>
      <c r="I23" s="26"/>
      <c r="J23" s="14"/>
      <c r="K23" s="14"/>
      <c r="L23" s="26"/>
      <c r="M23" s="14"/>
      <c r="N23" s="26"/>
      <c r="O23" s="14"/>
      <c r="P23" s="14"/>
      <c r="Q23" s="22"/>
    </row>
    <row r="24" spans="1:17" ht="23.1" customHeight="1" x14ac:dyDescent="0.15">
      <c r="A24" s="4" t="s">
        <v>118</v>
      </c>
      <c r="B24" s="4" t="s">
        <v>124</v>
      </c>
      <c r="C24" s="4" t="s">
        <v>83</v>
      </c>
      <c r="D24" s="22" t="s">
        <v>84</v>
      </c>
      <c r="E24" s="22"/>
      <c r="F24" s="23" t="s">
        <v>37</v>
      </c>
      <c r="G24" s="25">
        <v>1</v>
      </c>
      <c r="H24" s="14"/>
      <c r="I24" s="26"/>
      <c r="J24" s="14"/>
      <c r="K24" s="14"/>
      <c r="L24" s="26"/>
      <c r="M24" s="14"/>
      <c r="N24" s="26"/>
      <c r="O24" s="14"/>
      <c r="P24" s="14"/>
      <c r="Q24" s="22"/>
    </row>
    <row r="25" spans="1:17" ht="23.1" customHeight="1" x14ac:dyDescent="0.15">
      <c r="A25" s="4" t="s">
        <v>117</v>
      </c>
      <c r="B25" s="4" t="s">
        <v>124</v>
      </c>
      <c r="C25" s="4" t="s">
        <v>80</v>
      </c>
      <c r="D25" s="22" t="s">
        <v>81</v>
      </c>
      <c r="E25" s="22" t="s">
        <v>82</v>
      </c>
      <c r="F25" s="23" t="s">
        <v>37</v>
      </c>
      <c r="G25" s="25">
        <v>3</v>
      </c>
      <c r="H25" s="14"/>
      <c r="I25" s="26"/>
      <c r="J25" s="14"/>
      <c r="K25" s="14"/>
      <c r="L25" s="26"/>
      <c r="M25" s="14"/>
      <c r="N25" s="26"/>
      <c r="O25" s="14"/>
      <c r="P25" s="14"/>
      <c r="Q25" s="22"/>
    </row>
    <row r="26" spans="1:17" ht="23.1" customHeight="1" x14ac:dyDescent="0.15">
      <c r="A26" s="4" t="s">
        <v>120</v>
      </c>
      <c r="B26" s="4" t="s">
        <v>124</v>
      </c>
      <c r="C26" s="4" t="s">
        <v>89</v>
      </c>
      <c r="D26" s="22" t="s">
        <v>90</v>
      </c>
      <c r="E26" s="22" t="s">
        <v>91</v>
      </c>
      <c r="F26" s="23" t="s">
        <v>88</v>
      </c>
      <c r="G26" s="25">
        <v>12</v>
      </c>
      <c r="H26" s="14"/>
      <c r="I26" s="26"/>
      <c r="J26" s="14"/>
      <c r="K26" s="14"/>
      <c r="L26" s="26"/>
      <c r="M26" s="14"/>
      <c r="N26" s="26"/>
      <c r="O26" s="14"/>
      <c r="P26" s="14"/>
      <c r="Q26" s="22"/>
    </row>
    <row r="27" spans="1:17" ht="23.1" customHeight="1" x14ac:dyDescent="0.15">
      <c r="A27" s="4" t="s">
        <v>119</v>
      </c>
      <c r="B27" s="4" t="s">
        <v>124</v>
      </c>
      <c r="C27" s="4" t="s">
        <v>85</v>
      </c>
      <c r="D27" s="22" t="s">
        <v>86</v>
      </c>
      <c r="E27" s="22" t="s">
        <v>87</v>
      </c>
      <c r="F27" s="23" t="s">
        <v>88</v>
      </c>
      <c r="G27" s="25">
        <v>1</v>
      </c>
      <c r="H27" s="14"/>
      <c r="I27" s="26"/>
      <c r="J27" s="14"/>
      <c r="K27" s="14"/>
      <c r="L27" s="26"/>
      <c r="M27" s="14"/>
      <c r="N27" s="26"/>
      <c r="O27" s="14"/>
      <c r="P27" s="14"/>
      <c r="Q27" s="22"/>
    </row>
    <row r="28" spans="1:17" ht="23.1" customHeight="1" x14ac:dyDescent="0.15">
      <c r="A28" s="4" t="s">
        <v>126</v>
      </c>
      <c r="B28" s="4" t="s">
        <v>124</v>
      </c>
      <c r="C28" s="4" t="s">
        <v>127</v>
      </c>
      <c r="D28" s="22" t="s">
        <v>128</v>
      </c>
      <c r="E28" s="22" t="s">
        <v>129</v>
      </c>
      <c r="F28" s="23" t="s">
        <v>130</v>
      </c>
      <c r="G28" s="25">
        <v>1</v>
      </c>
      <c r="H28" s="14"/>
      <c r="I28" s="26"/>
      <c r="J28" s="14"/>
      <c r="K28" s="14"/>
      <c r="L28" s="26"/>
      <c r="M28" s="14"/>
      <c r="N28" s="26"/>
      <c r="O28" s="14"/>
      <c r="P28" s="14"/>
      <c r="Q28" s="22"/>
    </row>
    <row r="29" spans="1:17" ht="23.1" customHeight="1" x14ac:dyDescent="0.15">
      <c r="A29" s="4" t="s">
        <v>131</v>
      </c>
      <c r="B29" s="4" t="s">
        <v>124</v>
      </c>
      <c r="C29" s="4" t="s">
        <v>132</v>
      </c>
      <c r="D29" s="22" t="s">
        <v>133</v>
      </c>
      <c r="E29" s="22" t="s">
        <v>134</v>
      </c>
      <c r="F29" s="23" t="s">
        <v>130</v>
      </c>
      <c r="G29" s="25">
        <v>1</v>
      </c>
      <c r="H29" s="14"/>
      <c r="I29" s="26"/>
      <c r="J29" s="14"/>
      <c r="K29" s="14"/>
      <c r="L29" s="26"/>
      <c r="M29" s="14"/>
      <c r="N29" s="26"/>
      <c r="O29" s="14"/>
      <c r="P29" s="14"/>
      <c r="Q29" s="22"/>
    </row>
    <row r="30" spans="1:17" ht="23.1" customHeight="1" x14ac:dyDescent="0.15">
      <c r="A30" s="4" t="s">
        <v>121</v>
      </c>
      <c r="B30" s="4" t="s">
        <v>124</v>
      </c>
      <c r="C30" s="4" t="s">
        <v>92</v>
      </c>
      <c r="D30" s="22" t="s">
        <v>93</v>
      </c>
      <c r="E30" s="22" t="s">
        <v>94</v>
      </c>
      <c r="F30" s="23" t="s">
        <v>95</v>
      </c>
      <c r="G30" s="25"/>
      <c r="H30" s="14"/>
      <c r="I30" s="26"/>
      <c r="J30" s="14"/>
      <c r="K30" s="14"/>
      <c r="L30" s="26"/>
      <c r="M30" s="14"/>
      <c r="N30" s="26"/>
      <c r="O30" s="14"/>
      <c r="P30" s="14"/>
      <c r="Q30" s="22"/>
    </row>
    <row r="31" spans="1:17" ht="23.1" customHeight="1" x14ac:dyDescent="0.15">
      <c r="A31" s="4" t="s">
        <v>122</v>
      </c>
      <c r="B31" s="4" t="s">
        <v>124</v>
      </c>
      <c r="C31" s="4" t="s">
        <v>96</v>
      </c>
      <c r="D31" s="22" t="s">
        <v>93</v>
      </c>
      <c r="E31" s="22" t="s">
        <v>97</v>
      </c>
      <c r="F31" s="23" t="s">
        <v>95</v>
      </c>
      <c r="G31" s="25"/>
      <c r="H31" s="14"/>
      <c r="I31" s="26"/>
      <c r="J31" s="14"/>
      <c r="K31" s="14"/>
      <c r="L31" s="26"/>
      <c r="M31" s="14"/>
      <c r="N31" s="26"/>
      <c r="O31" s="14"/>
      <c r="P31" s="14"/>
      <c r="Q31" s="22"/>
    </row>
    <row r="32" spans="1:17" ht="23.1" customHeight="1" x14ac:dyDescent="0.15">
      <c r="A32" s="4" t="s">
        <v>135</v>
      </c>
      <c r="B32" s="4" t="s">
        <v>124</v>
      </c>
      <c r="C32" s="4" t="s">
        <v>136</v>
      </c>
      <c r="D32" s="22" t="s">
        <v>137</v>
      </c>
      <c r="E32" s="22" t="s">
        <v>138</v>
      </c>
      <c r="F32" s="23" t="s">
        <v>130</v>
      </c>
      <c r="G32" s="25">
        <v>1</v>
      </c>
      <c r="H32" s="14"/>
      <c r="I32" s="26"/>
      <c r="J32" s="14"/>
      <c r="K32" s="14"/>
      <c r="L32" s="26"/>
      <c r="M32" s="14"/>
      <c r="N32" s="26"/>
      <c r="O32" s="14"/>
      <c r="P32" s="14"/>
      <c r="Q32" s="22"/>
    </row>
    <row r="33" spans="4:17" ht="23.1" customHeight="1" x14ac:dyDescent="0.15">
      <c r="D33" s="15"/>
      <c r="E33" s="15"/>
      <c r="F33" s="10"/>
      <c r="G33" s="8"/>
      <c r="H33" s="12"/>
      <c r="I33" s="17"/>
      <c r="J33" s="12"/>
      <c r="K33" s="12"/>
      <c r="L33" s="17"/>
      <c r="M33" s="12"/>
      <c r="N33" s="17"/>
      <c r="O33" s="12"/>
      <c r="P33" s="12"/>
      <c r="Q33" s="15"/>
    </row>
    <row r="34" spans="4:17" ht="23.1" customHeight="1" x14ac:dyDescent="0.15">
      <c r="D34" s="15"/>
      <c r="E34" s="15"/>
      <c r="F34" s="10"/>
      <c r="G34" s="8"/>
      <c r="H34" s="12"/>
      <c r="I34" s="17"/>
      <c r="J34" s="12"/>
      <c r="K34" s="12"/>
      <c r="L34" s="17"/>
      <c r="M34" s="12"/>
      <c r="N34" s="17"/>
      <c r="O34" s="12"/>
      <c r="P34" s="12"/>
      <c r="Q34" s="15"/>
    </row>
    <row r="35" spans="4:17" ht="23.1" customHeight="1" x14ac:dyDescent="0.15">
      <c r="D35" s="15"/>
      <c r="E35" s="15"/>
      <c r="F35" s="10"/>
      <c r="G35" s="8"/>
      <c r="H35" s="12"/>
      <c r="I35" s="17"/>
      <c r="J35" s="12"/>
      <c r="K35" s="12"/>
      <c r="L35" s="17"/>
      <c r="M35" s="12"/>
      <c r="N35" s="17"/>
      <c r="O35" s="12"/>
      <c r="P35" s="12"/>
      <c r="Q35" s="15"/>
    </row>
    <row r="36" spans="4:17" ht="23.1" customHeight="1" x14ac:dyDescent="0.15">
      <c r="D36" s="15"/>
      <c r="E36" s="15"/>
      <c r="F36" s="10"/>
      <c r="G36" s="8"/>
      <c r="H36" s="12"/>
      <c r="I36" s="17"/>
      <c r="J36" s="12"/>
      <c r="K36" s="12"/>
      <c r="L36" s="17"/>
      <c r="M36" s="12"/>
      <c r="N36" s="17"/>
      <c r="O36" s="12"/>
      <c r="P36" s="12"/>
      <c r="Q36" s="15"/>
    </row>
    <row r="37" spans="4:17" ht="23.1" customHeight="1" x14ac:dyDescent="0.15">
      <c r="D37" s="15"/>
      <c r="E37" s="15"/>
      <c r="F37" s="10"/>
      <c r="G37" s="8"/>
      <c r="H37" s="12"/>
      <c r="I37" s="17"/>
      <c r="J37" s="12"/>
      <c r="K37" s="12"/>
      <c r="L37" s="17"/>
      <c r="M37" s="12"/>
      <c r="N37" s="17"/>
      <c r="O37" s="12"/>
      <c r="P37" s="12"/>
      <c r="Q37" s="15"/>
    </row>
    <row r="38" spans="4:17" ht="23.1" customHeight="1" x14ac:dyDescent="0.15">
      <c r="D38" s="15"/>
      <c r="E38" s="15"/>
      <c r="F38" s="10"/>
      <c r="G38" s="8"/>
      <c r="H38" s="12"/>
      <c r="I38" s="17"/>
      <c r="J38" s="12"/>
      <c r="K38" s="12"/>
      <c r="L38" s="17"/>
      <c r="M38" s="12"/>
      <c r="N38" s="17"/>
      <c r="O38" s="12"/>
      <c r="P38" s="12"/>
      <c r="Q38" s="15"/>
    </row>
    <row r="39" spans="4:17" ht="23.1" customHeight="1" x14ac:dyDescent="0.15">
      <c r="D39" s="15"/>
      <c r="E39" s="15"/>
      <c r="F39" s="10"/>
      <c r="G39" s="8"/>
      <c r="H39" s="12"/>
      <c r="I39" s="17"/>
      <c r="J39" s="12"/>
      <c r="K39" s="12"/>
      <c r="L39" s="17"/>
      <c r="M39" s="12"/>
      <c r="N39" s="17"/>
      <c r="O39" s="12"/>
      <c r="P39" s="12"/>
      <c r="Q39" s="15"/>
    </row>
    <row r="40" spans="4:17" ht="23.1" customHeight="1" x14ac:dyDescent="0.15">
      <c r="D40" s="15"/>
      <c r="E40" s="15"/>
      <c r="F40" s="10"/>
      <c r="G40" s="8"/>
      <c r="H40" s="12"/>
      <c r="I40" s="17"/>
      <c r="J40" s="12"/>
      <c r="K40" s="12"/>
      <c r="L40" s="17"/>
      <c r="M40" s="12"/>
      <c r="N40" s="17"/>
      <c r="O40" s="12"/>
      <c r="P40" s="12"/>
      <c r="Q40" s="15"/>
    </row>
    <row r="41" spans="4:17" ht="23.1" customHeight="1" x14ac:dyDescent="0.15">
      <c r="D41" s="15"/>
      <c r="E41" s="15"/>
      <c r="F41" s="10"/>
      <c r="G41" s="8"/>
      <c r="H41" s="12"/>
      <c r="I41" s="17"/>
      <c r="J41" s="12"/>
      <c r="K41" s="12"/>
      <c r="L41" s="17"/>
      <c r="M41" s="12"/>
      <c r="N41" s="17"/>
      <c r="O41" s="12"/>
      <c r="P41" s="12"/>
      <c r="Q41" s="15"/>
    </row>
    <row r="42" spans="4:17" ht="23.1" customHeight="1" x14ac:dyDescent="0.15">
      <c r="D42" s="15"/>
      <c r="E42" s="15"/>
      <c r="F42" s="10"/>
      <c r="G42" s="8"/>
      <c r="H42" s="12"/>
      <c r="I42" s="17"/>
      <c r="J42" s="12"/>
      <c r="K42" s="12"/>
      <c r="L42" s="17"/>
      <c r="M42" s="12"/>
      <c r="N42" s="17"/>
      <c r="O42" s="12"/>
      <c r="P42" s="12"/>
      <c r="Q42" s="15"/>
    </row>
    <row r="43" spans="4:17" ht="23.1" customHeight="1" x14ac:dyDescent="0.15">
      <c r="D43" s="15"/>
      <c r="E43" s="15"/>
      <c r="F43" s="10"/>
      <c r="G43" s="8"/>
      <c r="H43" s="12"/>
      <c r="I43" s="17"/>
      <c r="J43" s="12"/>
      <c r="K43" s="12"/>
      <c r="L43" s="17"/>
      <c r="M43" s="12"/>
      <c r="N43" s="17"/>
      <c r="O43" s="12"/>
      <c r="P43" s="12"/>
      <c r="Q43" s="15"/>
    </row>
    <row r="44" spans="4:17" ht="23.1" customHeight="1" x14ac:dyDescent="0.15">
      <c r="D44" s="15"/>
      <c r="E44" s="15"/>
      <c r="F44" s="10"/>
      <c r="G44" s="8"/>
      <c r="H44" s="12"/>
      <c r="I44" s="17"/>
      <c r="J44" s="12"/>
      <c r="K44" s="12"/>
      <c r="L44" s="17"/>
      <c r="M44" s="12"/>
      <c r="N44" s="17"/>
      <c r="O44" s="12"/>
      <c r="P44" s="12"/>
      <c r="Q44" s="15"/>
    </row>
    <row r="45" spans="4:17" ht="23.1" customHeight="1" x14ac:dyDescent="0.15">
      <c r="D45" s="15"/>
      <c r="E45" s="15"/>
      <c r="F45" s="10"/>
      <c r="G45" s="8"/>
      <c r="H45" s="12"/>
      <c r="I45" s="17"/>
      <c r="J45" s="12"/>
      <c r="K45" s="12"/>
      <c r="L45" s="17"/>
      <c r="M45" s="12"/>
      <c r="N45" s="17"/>
      <c r="O45" s="12"/>
      <c r="P45" s="12"/>
      <c r="Q45" s="15"/>
    </row>
    <row r="46" spans="4:17" ht="23.1" customHeight="1" x14ac:dyDescent="0.15">
      <c r="D46" s="15"/>
      <c r="E46" s="15"/>
      <c r="F46" s="10"/>
      <c r="G46" s="8"/>
      <c r="H46" s="12"/>
      <c r="I46" s="17"/>
      <c r="J46" s="12"/>
      <c r="K46" s="12"/>
      <c r="L46" s="17"/>
      <c r="M46" s="12"/>
      <c r="N46" s="17"/>
      <c r="O46" s="12"/>
      <c r="P46" s="12"/>
      <c r="Q46" s="15"/>
    </row>
    <row r="47" spans="4:17" ht="23.1" customHeight="1" x14ac:dyDescent="0.15">
      <c r="D47" s="15"/>
      <c r="E47" s="15"/>
      <c r="F47" s="10"/>
      <c r="G47" s="8"/>
      <c r="H47" s="12"/>
      <c r="I47" s="17"/>
      <c r="J47" s="12"/>
      <c r="K47" s="12"/>
      <c r="L47" s="17"/>
      <c r="M47" s="12"/>
      <c r="N47" s="17"/>
      <c r="O47" s="12"/>
      <c r="P47" s="12"/>
      <c r="Q47" s="15"/>
    </row>
    <row r="48" spans="4:17" ht="23.1" customHeight="1" x14ac:dyDescent="0.15">
      <c r="D48" s="15"/>
      <c r="E48" s="15"/>
      <c r="F48" s="10"/>
      <c r="G48" s="8"/>
      <c r="H48" s="12"/>
      <c r="I48" s="17"/>
      <c r="J48" s="12"/>
      <c r="K48" s="12"/>
      <c r="L48" s="17"/>
      <c r="M48" s="12"/>
      <c r="N48" s="17"/>
      <c r="O48" s="12"/>
      <c r="P48" s="12"/>
      <c r="Q48" s="15"/>
    </row>
    <row r="49" spans="2:17" ht="23.1" customHeight="1" x14ac:dyDescent="0.15">
      <c r="D49" s="15"/>
      <c r="E49" s="15"/>
      <c r="F49" s="10"/>
      <c r="G49" s="8"/>
      <c r="H49" s="12"/>
      <c r="I49" s="17"/>
      <c r="J49" s="12"/>
      <c r="K49" s="12"/>
      <c r="L49" s="17"/>
      <c r="M49" s="12"/>
      <c r="N49" s="17"/>
      <c r="O49" s="12"/>
      <c r="P49" s="12"/>
      <c r="Q49" s="15"/>
    </row>
    <row r="50" spans="2:17" ht="23.1" customHeight="1" x14ac:dyDescent="0.15">
      <c r="D50" s="15"/>
      <c r="E50" s="15"/>
      <c r="F50" s="10"/>
      <c r="G50" s="8"/>
      <c r="H50" s="12"/>
      <c r="I50" s="17"/>
      <c r="J50" s="12"/>
      <c r="K50" s="12"/>
      <c r="L50" s="17"/>
      <c r="M50" s="12"/>
      <c r="N50" s="17"/>
      <c r="O50" s="12"/>
      <c r="P50" s="12"/>
      <c r="Q50" s="15"/>
    </row>
    <row r="51" spans="2:17" ht="23.1" customHeight="1" x14ac:dyDescent="0.15">
      <c r="D51" s="15"/>
      <c r="E51" s="15"/>
      <c r="F51" s="10"/>
      <c r="G51" s="8"/>
      <c r="H51" s="12"/>
      <c r="I51" s="17"/>
      <c r="J51" s="12"/>
      <c r="K51" s="12"/>
      <c r="L51" s="17"/>
      <c r="M51" s="12"/>
      <c r="N51" s="17"/>
      <c r="O51" s="12"/>
      <c r="P51" s="12"/>
      <c r="Q51" s="15"/>
    </row>
    <row r="52" spans="2:17" ht="23.1" customHeight="1" x14ac:dyDescent="0.15">
      <c r="D52" s="15"/>
      <c r="E52" s="15"/>
      <c r="F52" s="10"/>
      <c r="G52" s="8"/>
      <c r="H52" s="12"/>
      <c r="I52" s="17"/>
      <c r="J52" s="12"/>
      <c r="K52" s="12"/>
      <c r="L52" s="17"/>
      <c r="M52" s="12"/>
      <c r="N52" s="17"/>
      <c r="O52" s="12"/>
      <c r="P52" s="12"/>
      <c r="Q52" s="15"/>
    </row>
    <row r="53" spans="2:17" ht="23.1" customHeight="1" x14ac:dyDescent="0.15">
      <c r="D53" s="15"/>
      <c r="E53" s="15"/>
      <c r="F53" s="10"/>
      <c r="G53" s="8"/>
      <c r="H53" s="12"/>
      <c r="I53" s="17"/>
      <c r="J53" s="12"/>
      <c r="K53" s="12"/>
      <c r="L53" s="17"/>
      <c r="M53" s="12"/>
      <c r="N53" s="17"/>
      <c r="O53" s="12"/>
      <c r="P53" s="12"/>
      <c r="Q53" s="15"/>
    </row>
    <row r="54" spans="2:17" ht="23.1" customHeight="1" x14ac:dyDescent="0.15">
      <c r="D54" s="15"/>
      <c r="E54" s="15"/>
      <c r="F54" s="10"/>
      <c r="G54" s="8"/>
      <c r="H54" s="12"/>
      <c r="I54" s="17"/>
      <c r="J54" s="12"/>
      <c r="K54" s="12"/>
      <c r="L54" s="17"/>
      <c r="M54" s="12"/>
      <c r="N54" s="17"/>
      <c r="O54" s="12"/>
      <c r="P54" s="12"/>
      <c r="Q54" s="15"/>
    </row>
    <row r="55" spans="2:17" ht="23.1" customHeight="1" x14ac:dyDescent="0.15">
      <c r="B55" s="4" t="s">
        <v>139</v>
      </c>
      <c r="D55" s="15" t="s">
        <v>140</v>
      </c>
      <c r="E55" s="15"/>
      <c r="F55" s="10"/>
      <c r="G55" s="8"/>
      <c r="H55" s="12"/>
      <c r="I55" s="17">
        <f>TRUNC(SUM(I4:I54))</f>
        <v>0</v>
      </c>
      <c r="J55" s="12"/>
      <c r="K55" s="12"/>
      <c r="L55" s="17">
        <f>TRUNC(SUM(L4:L54))</f>
        <v>0</v>
      </c>
      <c r="M55" s="12"/>
      <c r="N55" s="17">
        <f>TRUNC(SUM(N4:N54))</f>
        <v>0</v>
      </c>
      <c r="O55" s="12" t="str">
        <f>IF((H55+K55+M55)=0, "", (H55+K55+M55))</f>
        <v/>
      </c>
      <c r="P55" s="12">
        <f>TRUNC(SUM(P4:P54))</f>
        <v>0</v>
      </c>
      <c r="Q55" s="15"/>
    </row>
  </sheetData>
  <mergeCells count="14">
    <mergeCell ref="D1:Q1"/>
    <mergeCell ref="D4:Q4"/>
    <mergeCell ref="A2:A3"/>
    <mergeCell ref="B2:B3"/>
    <mergeCell ref="C2:C3"/>
    <mergeCell ref="E2:E3"/>
    <mergeCell ref="D2:D3"/>
    <mergeCell ref="J2:L2"/>
    <mergeCell ref="M2:N2"/>
    <mergeCell ref="G2:G3"/>
    <mergeCell ref="H2:I2"/>
    <mergeCell ref="P2:P3"/>
    <mergeCell ref="F2:F3"/>
    <mergeCell ref="Q2:Q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</vt:lpstr>
      <vt:lpstr>총괄표</vt:lpstr>
      <vt:lpstr>내역서</vt:lpstr>
      <vt:lpstr>내역서!Print_Area</vt:lpstr>
      <vt:lpstr>원가!Print_Area</vt:lpstr>
      <vt:lpstr>총괄표!Print_Area</vt:lpstr>
      <vt:lpstr>내역서!Print_Titles</vt:lpstr>
      <vt:lpstr>총괄표!Print_Titles</vt:lpstr>
    </vt:vector>
  </TitlesOfParts>
  <Company>이지테크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user</cp:lastModifiedBy>
  <cp:lastPrinted>2020-07-14T10:09:57Z</cp:lastPrinted>
  <dcterms:created xsi:type="dcterms:W3CDTF">2002-09-09T02:35:17Z</dcterms:created>
  <dcterms:modified xsi:type="dcterms:W3CDTF">2020-09-10T03:34:18Z</dcterms:modified>
</cp:coreProperties>
</file>