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문국\계약업무\문화예술본부\생활문화팀\입찰\경기상상캠퍼스 숲 정비 폐기물 처리 용역\입찰공고문\"/>
    </mc:Choice>
  </mc:AlternateContent>
  <bookViews>
    <workbookView xWindow="-120" yWindow="-120" windowWidth="29040" windowHeight="15840" tabRatio="881"/>
  </bookViews>
  <sheets>
    <sheet name="설계설명서" sheetId="19" r:id="rId1"/>
    <sheet name="예정공정표" sheetId="18" r:id="rId2"/>
    <sheet name="일반시방서" sheetId="17" r:id="rId3"/>
    <sheet name="원가계산서" sheetId="21" r:id="rId4"/>
    <sheet name="내역서" sheetId="9" r:id="rId5"/>
  </sheets>
  <definedNames>
    <definedName name="_xlnm.Print_Area" localSheetId="4">내역서!$A$1:$M$29</definedName>
    <definedName name="_xlnm.Print_Area" localSheetId="3">원가계산서!$A$1:$M$23</definedName>
    <definedName name="_xlnm.Print_Titles" localSheetId="4">내역서!$1:$3</definedName>
  </definedNames>
  <calcPr calcId="162913"/>
</workbook>
</file>

<file path=xl/calcChain.xml><?xml version="1.0" encoding="utf-8"?>
<calcChain xmlns="http://schemas.openxmlformats.org/spreadsheetml/2006/main">
  <c r="C13" i="9" l="1"/>
  <c r="C14" i="9" l="1"/>
  <c r="Q23" i="21" l="1"/>
  <c r="H18" i="9"/>
  <c r="J5" i="21" s="1"/>
  <c r="C15" i="9" l="1"/>
  <c r="F17" i="9" l="1"/>
  <c r="F12" i="9"/>
  <c r="F16" i="9"/>
  <c r="F10" i="9"/>
  <c r="F6" i="9"/>
  <c r="F14" i="9"/>
  <c r="F9" i="9"/>
  <c r="F11" i="9"/>
  <c r="F7" i="9"/>
  <c r="F8" i="9"/>
  <c r="F15" i="9"/>
  <c r="F18" i="9" l="1"/>
  <c r="H5" i="21" s="1"/>
  <c r="J6" i="21" l="1"/>
  <c r="O13" i="21"/>
  <c r="O12" i="21"/>
</calcChain>
</file>

<file path=xl/sharedStrings.xml><?xml version="1.0" encoding="utf-8"?>
<sst xmlns="http://schemas.openxmlformats.org/spreadsheetml/2006/main" count="238" uniqueCount="193">
  <si>
    <t>수 량</t>
  </si>
  <si>
    <t>단위</t>
  </si>
  <si>
    <t>식</t>
  </si>
  <si>
    <t>단  가</t>
  </si>
  <si>
    <t>재 료 비</t>
  </si>
  <si>
    <t>경    비</t>
  </si>
  <si>
    <t>합    계</t>
  </si>
  <si>
    <t>규   격</t>
  </si>
  <si>
    <t>노무비</t>
  </si>
  <si>
    <t>%</t>
  </si>
  <si>
    <t>재료비</t>
  </si>
  <si>
    <t>공   종</t>
    <phoneticPr fontId="18" type="noConversion"/>
  </si>
  <si>
    <t>규  격</t>
    <phoneticPr fontId="18" type="noConversion"/>
  </si>
  <si>
    <t>수량</t>
    <phoneticPr fontId="18" type="noConversion"/>
  </si>
  <si>
    <t>단위</t>
    <phoneticPr fontId="18" type="noConversion"/>
  </si>
  <si>
    <t>노무비</t>
    <phoneticPr fontId="18" type="noConversion"/>
  </si>
  <si>
    <t>경비</t>
    <phoneticPr fontId="18" type="noConversion"/>
  </si>
  <si>
    <t>합계</t>
    <phoneticPr fontId="18" type="noConversion"/>
  </si>
  <si>
    <t>비 고</t>
    <phoneticPr fontId="18" type="noConversion"/>
  </si>
  <si>
    <t>단가</t>
    <phoneticPr fontId="18" type="noConversion"/>
  </si>
  <si>
    <t>금액</t>
    <phoneticPr fontId="18" type="noConversion"/>
  </si>
  <si>
    <t>단가</t>
    <phoneticPr fontId="18" type="noConversion"/>
  </si>
  <si>
    <t>금액</t>
    <phoneticPr fontId="18" type="noConversion"/>
  </si>
  <si>
    <t>비고</t>
    <phoneticPr fontId="18" type="noConversion"/>
  </si>
  <si>
    <t>소계</t>
  </si>
  <si>
    <t xml:space="preserve">내  역  서 </t>
    <phoneticPr fontId="18" type="noConversion"/>
  </si>
  <si>
    <t>임목폐기물</t>
    <phoneticPr fontId="18" type="noConversion"/>
  </si>
  <si>
    <t>ton</t>
    <phoneticPr fontId="18" type="noConversion"/>
  </si>
  <si>
    <t>소계</t>
    <phoneticPr fontId="18" type="noConversion"/>
  </si>
  <si>
    <t>공 사 설 명 서</t>
    <phoneticPr fontId="18" type="noConversion"/>
  </si>
  <si>
    <t xml:space="preserve">1. 공 사 명 : </t>
    <phoneticPr fontId="18" type="noConversion"/>
  </si>
  <si>
    <t xml:space="preserve">2. 위     치 : </t>
    <phoneticPr fontId="18" type="noConversion"/>
  </si>
  <si>
    <t>경기도 수원시 권선구 서둔로166 경기상상캠퍼스 내</t>
    <phoneticPr fontId="18" type="noConversion"/>
  </si>
  <si>
    <t xml:space="preserve">3. 설     명 :  </t>
    <phoneticPr fontId="18" type="noConversion"/>
  </si>
  <si>
    <t xml:space="preserve">4. 사업개요 : </t>
    <phoneticPr fontId="18" type="noConversion"/>
  </si>
  <si>
    <t xml:space="preserve">               다음의 경우에 한하여 발주청의 승인을 득하여 공사기간을 연장할 수 있다</t>
    <phoneticPr fontId="18" type="noConversion"/>
  </si>
  <si>
    <t xml:space="preserve">                 1)공사기간중 강우일수가 최근 5년간의 평균 강우일수보다 많을 때</t>
    <phoneticPr fontId="18" type="noConversion"/>
  </si>
  <si>
    <t xml:space="preserve">                 2)천재지변으로 인하여 작업이 중단되었을 때</t>
    <phoneticPr fontId="18" type="noConversion"/>
  </si>
  <si>
    <t xml:space="preserve">                 3)발주청 또는 행정청의 지시에 의하여 작업이 중단되었을 때</t>
    <phoneticPr fontId="18" type="noConversion"/>
  </si>
  <si>
    <t xml:space="preserve">   공사기간 연기원을 감독관을 경유 사업 시행청에 제출하여 승인을 받아야 한다.</t>
    <phoneticPr fontId="18" type="noConversion"/>
  </si>
  <si>
    <t>6. 본 공사는 설계도서대로 시공하여야 하며 공사감독공무원과 협의 시공한다.</t>
    <phoneticPr fontId="18" type="noConversion"/>
  </si>
  <si>
    <r>
      <t xml:space="preserve">7. 공사기록 보존용 사진을 공정별 </t>
    </r>
    <r>
      <rPr>
        <u/>
        <sz val="12"/>
        <color indexed="10"/>
        <rFont val="맑은 고딕"/>
        <family val="3"/>
        <charset val="129"/>
      </rPr>
      <t>전·중·후</t>
    </r>
    <r>
      <rPr>
        <u/>
        <sz val="12"/>
        <color indexed="8"/>
        <rFont val="맑은 고딕"/>
        <family val="3"/>
        <charset val="129"/>
      </rPr>
      <t xml:space="preserve"> 촬영하여 준공계와 함께 제출하여야 한다.</t>
    </r>
    <phoneticPr fontId="18" type="noConversion"/>
  </si>
  <si>
    <t>예     정    공    정    표</t>
    <phoneticPr fontId="18" type="noConversion"/>
  </si>
  <si>
    <t xml:space="preserve">              일
   공 정</t>
    <phoneticPr fontId="18" type="noConversion"/>
  </si>
  <si>
    <t>작업준비</t>
    <phoneticPr fontId="18" type="noConversion"/>
  </si>
  <si>
    <t>폐기물처리</t>
    <phoneticPr fontId="18" type="noConversion"/>
  </si>
  <si>
    <t>일  반  시  방  서</t>
    <phoneticPr fontId="18" type="noConversion"/>
  </si>
  <si>
    <t>  1. 적용범위</t>
  </si>
  <si>
    <t>    ○ 본 공사는 본 시방서와 설계도서에 명시되지 않은 사항에 대하여 정부 제정 각종 표준 시방서 및 규정과 특별시방서에 의하여 시행하여야 한다.</t>
  </si>
  <si>
    <t>       - 한국 공업규격</t>
    <phoneticPr fontId="18" type="noConversion"/>
  </si>
  <si>
    <t>       - 건설공사 관계 법령 및 규정 : 대한민국</t>
  </si>
  <si>
    <t>    ○ 본 시방서의 규정에 없거나 표준의 해석상 이견이 있을 때는 감독원의 해석 및 지시에 따른다.</t>
  </si>
  <si>
    <t>  2. 설계도서</t>
  </si>
  <si>
    <t>    ○ 도급자는 본 설계도서의 제반 내용을 숙지하여야 하며, 설계도서의 내용 무지로 발생하는 불이익은 도급자가 책임을 져야 한다.</t>
  </si>
  <si>
    <t>    ○ 본 설계 도서에는 누락되어 있을지라도 시공상 당연히 필요하다고 인정하는 경미한 사항은 도급자 부담으로 시행하여야 한다.</t>
  </si>
  <si>
    <t>  3. 현장 대리인 및 현장 조사원</t>
  </si>
  <si>
    <t xml:space="preserve">    ○ 현장 대리인은 공사기간 동안 현장에 상주하여 시공에 관한 제반사항에 대하여 감독원과 협의하여야 하며, 부득이한 경우 현장을 이탈하게 될경우에는 </t>
    <phoneticPr fontId="18" type="noConversion"/>
  </si>
  <si>
    <t xml:space="preserve">         공사 감독원의 승인을 얻어야 한다.</t>
    <phoneticPr fontId="18" type="noConversion"/>
  </si>
  <si>
    <t>    ○ 모든 현장 종사원은 신원이 확실한 자로서 공사 감독원의 지시에 순응하여야 하며, 도급자는 이를 책임지고 보장하여야 한다.</t>
  </si>
  <si>
    <t xml:space="preserve">    ○ 공사 감독원은 현장 대리인을 포함한 도급자의 현장 조사원에 대하여 공사 현장에 부적합하다고 인정하거나 감독업무 수행에 방해가 된다고 인정할 때 </t>
    <phoneticPr fontId="18" type="noConversion"/>
  </si>
  <si>
    <t xml:space="preserve">          당해 종사원의 교체를 지시할수 있고, 도급자는 이를 즉시 시행하여야 한다.</t>
    <phoneticPr fontId="18" type="noConversion"/>
  </si>
  <si>
    <t>    ○ 도급자는 현장 종사원의 공․사물에 피해를 주었을 경우 이에 대한 보상 책임을 진다.</t>
  </si>
  <si>
    <t>  4. 공사장 안전사고 예방</t>
  </si>
  <si>
    <t xml:space="preserve">    ○ 공사 시공과정에서 일어나는 안전사고 등 제반 피해에 대해서는 계약자 부담으로 보상 또는 원상복구 하여야 하며 이로 인한 민․형사상 책임을 다하여야 한다.  </t>
    <phoneticPr fontId="18" type="noConversion"/>
  </si>
  <si>
    <t xml:space="preserve">    ○ 도급자는 항상 공사현장의 안전관리에 유의하여 사고 및 재해 방지에 노력하여야 한다.  더욱이 사고 또는 재해가 발생한 경우에는 즉시 감독원에게 보고하고 그 </t>
    <phoneticPr fontId="18" type="noConversion"/>
  </si>
  <si>
    <t xml:space="preserve">          지시에 따라 필요한 조치를 취한다.</t>
    <phoneticPr fontId="18" type="noConversion"/>
  </si>
  <si>
    <t xml:space="preserve">    ○ 도급자는 공사현장 부근에서의 사고 방지를 위해 일반인의 출입을 금지할 필요가 있을 경우에는 미리 공사 감독원과 협의하여 그 구역에 울타리, 출입문, 출입금지 </t>
    <phoneticPr fontId="18" type="noConversion"/>
  </si>
  <si>
    <t xml:space="preserve">          표지판 등을 설치하여야 한다.</t>
    <phoneticPr fontId="18" type="noConversion"/>
  </si>
  <si>
    <t xml:space="preserve">    ○ 도급자는 공사용 운반 도로로서 공용 도로를 사용할 경우에는 적재물의 낙하에 의한 노면의 파손, 작업원 및 차량, 보행자의 안전확보, 그리고 일반교통의 원활한 </t>
    <phoneticPr fontId="18" type="noConversion"/>
  </si>
  <si>
    <t xml:space="preserve">          운행 등의 기준에 적합한 조치를 취하여 제3자에게 손해를 주는 일이 없도록 주의하여야 한다.</t>
    <phoneticPr fontId="18" type="noConversion"/>
  </si>
  <si>
    <t>  5. 현장관리</t>
  </si>
  <si>
    <t xml:space="preserve">    ○ 도급자는 공사현장이 인접하거나 또는 같은 장소에서 별도 공사가 있을 때에는 항상 상호 협조하여 분쟁 방지책으로서 협정을 체결하는등 적절한 조치를 </t>
    <phoneticPr fontId="18" type="noConversion"/>
  </si>
  <si>
    <t xml:space="preserve">          취하여야 한다.</t>
    <phoneticPr fontId="18" type="noConversion"/>
  </si>
  <si>
    <t>    ○ 도급자는 시공에 앞서 공사현장에 안내 시설물을 공사 감독원의 승인을 받아 설치 토록 하고 공사 완성 후에는 신속히 이것을 철거하여야한다.</t>
  </si>
  <si>
    <t>    ○ 도급자는 공사 시행에 따른 발생품과 가설 구조물의 해체등은 감독원의 지시에 따라 처리하여야한다.</t>
  </si>
  <si>
    <t>    ○ 공사 시공중에 감독원 및 관리자의 허가없이 유수 및 도로교통에 방해가 되는 행위 또는 공중에게 불편을 끼치는 시공 방법을 택해서는 안된다.</t>
  </si>
  <si>
    <t>    ○ 집중호우등 천재에 대하여는 항상 기상예보 등에 충분한 주의를 기울여 항상 이에 대처할 수 있는 준비를 하여야한다.</t>
  </si>
  <si>
    <t xml:space="preserve">    ○ 도급자는 공사를 시공할 때 도로 관리자 및 경찰관서장의 교통제한에 관계되는 지시에 따름과 동시에 주변 주민의 편의를 고려하여 필요한 도로표지, </t>
    <phoneticPr fontId="18" type="noConversion"/>
  </si>
  <si>
    <t xml:space="preserve">          표지판, 보안울타리, 주의등, 조명등을 설치하고 교통안전에 만전을 기한다.</t>
    <phoneticPr fontId="18" type="noConversion"/>
  </si>
  <si>
    <t>  6. 환경보전</t>
  </si>
  <si>
    <t xml:space="preserve">    ○ 도급자는 공사 시공에 있어 환경이 저해되는 일이 없도록 주의하고 환경보전에 노력 하여야한다.  또한 환경이 현저히 저해될 염려가있는 토공작업내지 구조물 </t>
    <phoneticPr fontId="18" type="noConversion"/>
  </si>
  <si>
    <t xml:space="preserve">          공사중에 소음, 굉음, 먼지등 인근가옥 및 주민 통행에 불편이 없도록 미리 그대책을 세워서 감독과 협의하여 처리하여야한다.</t>
    <phoneticPr fontId="18" type="noConversion"/>
  </si>
  <si>
    <t>    ○ 공사중에 발생되는 폐기물은 폐기물 관리법 제13조 및 제25조에 의하여 공사준공시 처리납부 증명서또는 영수증을 제출하여야 한다.</t>
  </si>
  <si>
    <t>  7. 공사감독 및 보고</t>
  </si>
  <si>
    <t>    ○ 감독원은 수시로 현장출장하여 공사진행사항을 감독 및 지도하여야 한다.</t>
  </si>
  <si>
    <t>    ○ 특별시방서에 의하거나 또는 감독원으로부터 미리 지시받은곳, 중요한 공정에서는 단계별 완료시마다 감독원의 검사를 받고 다음작업을 진행하여야한다.</t>
    <phoneticPr fontId="18" type="noConversion"/>
  </si>
  <si>
    <t>    ○ 공사감독원은 공사시행중 도급자에게 필요한 사항을 지시할 수 있으며, 도급자는 정당한 사유가 없는 한 즉시 조치하여야 한다.</t>
  </si>
  <si>
    <t>    ○ 도급자는 공사 시행 1일전까지 감독원에게 보고하고 공사를 시행하여야 하고 공사완료 1일전에 완료보고를 하여야 한다.</t>
  </si>
  <si>
    <t>    ○ 필요시 감독원은 도급자에게 공사진행 사항은 보고하게 할 수 있으며 도급자는 이에 따라야 한다.</t>
  </si>
  <si>
    <t>  8. 공사의 일시 중지</t>
  </si>
  <si>
    <t>     공사 감독원은 다음사항에 대하여 공사를 일시 중지할수 있으며, 공사 중지로 인한 손해는 도급자 부담으로 한다.</t>
  </si>
  <si>
    <t>    ○ 기후의 악조건으로 공사에 손상을 줄 우려가 있다고 인정할 때</t>
  </si>
  <si>
    <t>    ○ 도급자가 설계도서 또는 감독원의 지시에 응하지 않을 때</t>
  </si>
  <si>
    <t>    ○ 공사 종사원의 안전을 위하여 필요한다고 인정할 때</t>
  </si>
  <si>
    <t>    ○ 관련되는 다른 진척으로 보아 공사의 계속 시행이 부당하다고 인정될 때</t>
  </si>
  <si>
    <t xml:space="preserve">  9. 공사계약의 해지 </t>
  </si>
  <si>
    <t>     시행청은 다음의 경우에 일방적으로 공사계약을 해지할 수 있다.</t>
  </si>
  <si>
    <t>    ○ 본 공사를 감독관청의 승인없이 하도급을 시행하였을 경우</t>
  </si>
  <si>
    <t>    ○ 계약상 의무를 이행치 않아 계약목적을 달성할 수 없다고 판단될 경우</t>
  </si>
  <si>
    <t>    ○ 계약조건 및 시방서를 위반하였을 때</t>
  </si>
  <si>
    <t>    ○ 민원사항 접수건에 대하여 발주기관의 지시사항을 정당한 이유없이 지연처리하거나 이행치 않을 경우</t>
  </si>
  <si>
    <t>      상기항에 의거 계약을 해지할 경우 시행청은 계약서상 낙찰자의 주소로 서면 통보한다.</t>
  </si>
  <si>
    <t>  10. 공사 사진 제출</t>
  </si>
  <si>
    <t xml:space="preserve">    ○ 본 공사용 사진은 각 공정별(일위 대가표)로 동일장소에서 동일 방향으로 촬영하고, 필요에 따라 공사내용 (공사전.중.후)을 천연색 사진으로 촬영하여 원본 </t>
    <phoneticPr fontId="18" type="noConversion"/>
  </si>
  <si>
    <t xml:space="preserve">         필름을 포함 감독원에게 제출 하여야한다.</t>
    <phoneticPr fontId="18" type="noConversion"/>
  </si>
  <si>
    <t>  11. 자재</t>
  </si>
  <si>
    <t>    ○ 자재는 반드시 K.S제품 사용을 원칙으로 한다.</t>
  </si>
  <si>
    <t>  12. 도급자의 의무</t>
  </si>
  <si>
    <t>      도급자는 다음 사항에 대하여 의무가 주어지며 성실히 이행하여야 한다.</t>
  </si>
  <si>
    <t>    ○ 모든 공사를 시행함에 있어 시방서 및 설계도면의 기술적인 사항을 충분히 검토, 숙지하여 시행토록 하여야 하며, 도급자는 기술적인 사항에 대하여 책임을 져야한다.</t>
    <phoneticPr fontId="18" type="noConversion"/>
  </si>
  <si>
    <t>    ○ 국가 기술 자격법에 의하여 기술자격을 취득한 기술자를 배치하여 공사시공에 만전을 기하여야한다.</t>
  </si>
  <si>
    <t>    ○ 발주자가 도면에 의하여 본 공사의 최후 인계를 받을 때까지 공사 목적물을 도급자 부담으로 관리하여 그 책임을 진다.</t>
  </si>
  <si>
    <t>    ○ 각종 설계도서는 보안예규에 따라야한다.</t>
  </si>
  <si>
    <t>    ○ 손상을 받은 공사 부분이나 표준이하로 시공된 부분은 공사감독원이 만족할 때까지 도급자가 대치 또는 복구하여야 한다.</t>
  </si>
  <si>
    <t>    ○ 현장대리인 및 현장 직원과 고용원이 불미한 행위를 하거나 시공에 부적당하다고 인정하여 공사감독원이 교체를 명하였을 때 도급자는 이에 응하여야한다.</t>
    <phoneticPr fontId="18" type="noConversion"/>
  </si>
  <si>
    <t>    ○ 공사 시행중에 실시하는 제반검사 결과 처분 지시가 있을시에는 이에 따라야 하며, 이의를 제기할수 없다.</t>
  </si>
  <si>
    <t xml:space="preserve">    ○ 도급자는 공사중 도급자의 과실로 인하여 지구내외의 시설물, 지하매설물, 토사유출, 도로통행의 장애등으로 제3자에게 피해를 발생시켰을 경우 도급자 부담으로 </t>
    <phoneticPr fontId="18" type="noConversion"/>
  </si>
  <si>
    <t xml:space="preserve">         원상복구 또는 보상시켜야한다.</t>
    <phoneticPr fontId="18" type="noConversion"/>
  </si>
  <si>
    <t>  13. 준공검사</t>
  </si>
  <si>
    <t xml:space="preserve">    ○ 도급자는 공사가 완료 되었을 때에 현장을 정리하고 준공검사에 대비하여야 하며, 검사를 위하여 필요한 제반자료의 제출(준공도서 2부 포함)측량이나 기타의 조치에 </t>
    <phoneticPr fontId="18" type="noConversion"/>
  </si>
  <si>
    <t xml:space="preserve">          대하여는 감독원의 지시에 따른다.</t>
    <phoneticPr fontId="18" type="noConversion"/>
  </si>
  <si>
    <t>    ○ 준공 검사원의 검사결과 검사 기준에 미달하였을 경우에는 검사원의 지시에 따라 도급자 부담으로 재시공 하여야 한다.</t>
  </si>
  <si>
    <t xml:space="preserve">    ○ 검사원의 판단으로 검사대상, 목적물의 파괴시험을 행할 필요가 있다고 인정될 경우 도급자는 파괴 시험에 필요한 인력, 기구, 장비를 제공하여야 하며, </t>
    <phoneticPr fontId="18" type="noConversion"/>
  </si>
  <si>
    <t xml:space="preserve">          검사후 파괴된 시설물은 검사원의 지시에 따라 도급자 부담으로 재시공 또는 복구하여야 한다.</t>
    <phoneticPr fontId="18" type="noConversion"/>
  </si>
  <si>
    <t>    ○ 감독원 및 검사원은 준공검사 및 시험결과가 해당 목적물이 만족할수 있는 상태라고 인정되었을 때에는 조치한다.</t>
  </si>
  <si>
    <t>  14. 공사후의 정리</t>
  </si>
  <si>
    <t xml:space="preserve">    ○ 공사가 완성되었을 때에는 감독원의 지시에 따라 가시설물을 제거하고 청소, 정리하여 공사 감독원의 검사를 받아야  한다.  </t>
  </si>
  <si>
    <t xml:space="preserve">  15. 공사기간의 연기</t>
    <phoneticPr fontId="59" type="noConversion"/>
  </si>
  <si>
    <t xml:space="preserve">     ○ 천재지변, 정상적 평균 강우 이상의 강우, 공사용 재료의 적정조달 불능 등 기타 특별한 사유가 있을때를 제외하고서는 공사기간을 </t>
    <phoneticPr fontId="59" type="noConversion"/>
  </si>
  <si>
    <t xml:space="preserve">       연기 할수 없다. 기간을 연기하고자할 때는 공사기간 연기원을 감독관을 경유 사업 시행청에 제출하여 승인을 받아야 한다.</t>
    <phoneticPr fontId="59" type="noConversion"/>
  </si>
  <si>
    <t xml:space="preserve">     * 기타공사전반 내용에 대해서는 조경공사표준시방서 및 감독관의 협의에 따른다</t>
    <phoneticPr fontId="18" type="noConversion"/>
  </si>
  <si>
    <r>
      <t xml:space="preserve">    *  위치 및 방법등은 변경될 수 있으며 작업공정에 대해 </t>
    </r>
    <r>
      <rPr>
        <b/>
        <u/>
        <sz val="11"/>
        <color indexed="12"/>
        <rFont val="굴림"/>
        <family val="3"/>
        <charset val="129"/>
      </rPr>
      <t xml:space="preserve">전,중,후 준공 </t>
    </r>
    <r>
      <rPr>
        <b/>
        <sz val="11"/>
        <color indexed="10"/>
        <rFont val="굴림"/>
        <family val="3"/>
        <charset val="129"/>
      </rPr>
      <t>사진을 첨부하여 제출하여야 함.</t>
    </r>
    <phoneticPr fontId="18" type="noConversion"/>
  </si>
  <si>
    <t>품    명</t>
  </si>
  <si>
    <t>비    고</t>
  </si>
  <si>
    <t>금   액</t>
  </si>
  <si>
    <t>1. 순공사비</t>
  </si>
  <si>
    <t>2. 간접노무비</t>
    <phoneticPr fontId="32" type="noConversion"/>
  </si>
  <si>
    <t>3. 산재보험료</t>
    <phoneticPr fontId="32" type="noConversion"/>
  </si>
  <si>
    <t>(직노+간노) x 요율</t>
  </si>
  <si>
    <t>모든 건설공사 적용</t>
    <phoneticPr fontId="32" type="noConversion"/>
  </si>
  <si>
    <t>4. 고용보험료</t>
    <phoneticPr fontId="32" type="noConversion"/>
  </si>
  <si>
    <t>5. 건강보험료</t>
    <phoneticPr fontId="32" type="noConversion"/>
  </si>
  <si>
    <t>(직노) x 요율</t>
  </si>
  <si>
    <t>1개월 이상 적용</t>
    <phoneticPr fontId="32" type="noConversion"/>
  </si>
  <si>
    <t>6. 연금보험료</t>
    <phoneticPr fontId="32" type="noConversion"/>
  </si>
  <si>
    <t>7. 노인장기요양보험료</t>
    <phoneticPr fontId="32" type="noConversion"/>
  </si>
  <si>
    <t>건강보험료 x 요율</t>
  </si>
  <si>
    <t>8. 산업안전관리비</t>
    <phoneticPr fontId="32" type="noConversion"/>
  </si>
  <si>
    <t>(재료+직노) x 요율</t>
  </si>
  <si>
    <t>9. 퇴직공제부금비</t>
    <phoneticPr fontId="32" type="noConversion"/>
  </si>
  <si>
    <t>(직노) x 요율</t>
    <phoneticPr fontId="32" type="noConversion"/>
  </si>
  <si>
    <t>추정금액1억이상</t>
    <phoneticPr fontId="32" type="noConversion"/>
  </si>
  <si>
    <t>(직접공사비) x 요율</t>
    <phoneticPr fontId="32" type="noConversion"/>
  </si>
  <si>
    <t>(재+노+경) x 요율</t>
  </si>
  <si>
    <t>계</t>
  </si>
  <si>
    <t>(계-재료비) x 15%이내</t>
    <phoneticPr fontId="32" type="noConversion"/>
  </si>
  <si>
    <t>공급가액</t>
  </si>
  <si>
    <t>부가가치세</t>
  </si>
  <si>
    <t>폐목재</t>
    <phoneticPr fontId="18" type="noConversion"/>
  </si>
  <si>
    <t>폐콘크리트</t>
    <phoneticPr fontId="18" type="noConversion"/>
  </si>
  <si>
    <t>폐기물 운반비(상하차포함)</t>
    <phoneticPr fontId="18" type="noConversion"/>
  </si>
  <si>
    <t>숲속둥지 철거폐기물</t>
    <phoneticPr fontId="18" type="noConversion"/>
  </si>
  <si>
    <t>목재출입문 철거폐기물</t>
    <phoneticPr fontId="18" type="noConversion"/>
  </si>
  <si>
    <t>목재전봇대 철거폐기물</t>
    <phoneticPr fontId="18" type="noConversion"/>
  </si>
  <si>
    <t>평상 철거폐기물</t>
    <phoneticPr fontId="18" type="noConversion"/>
  </si>
  <si>
    <t>도급금액</t>
    <phoneticPr fontId="18" type="noConversion"/>
  </si>
  <si>
    <t>기존 적재 폐기물</t>
    <phoneticPr fontId="18" type="noConversion"/>
  </si>
  <si>
    <t>계</t>
    <phoneticPr fontId="18" type="noConversion"/>
  </si>
  <si>
    <t>ton</t>
    <phoneticPr fontId="18" type="noConversion"/>
  </si>
  <si>
    <t>공 사 원 가 계 산 서</t>
    <phoneticPr fontId="18" type="noConversion"/>
  </si>
  <si>
    <t>(재료+직노) x 요율x1.2</t>
    <phoneticPr fontId="18" type="noConversion"/>
  </si>
  <si>
    <t>10.환경보전비</t>
    <phoneticPr fontId="32" type="noConversion"/>
  </si>
  <si>
    <t>11. 기타경비</t>
    <phoneticPr fontId="32" type="noConversion"/>
  </si>
  <si>
    <t>12. 일반관리비</t>
    <phoneticPr fontId="32" type="noConversion"/>
  </si>
  <si>
    <t>13. 이윤</t>
    <phoneticPr fontId="32" type="noConversion"/>
  </si>
  <si>
    <t>경기상상캠퍼스 숲 정비 공사에 따른 폐기물처리</t>
    <phoneticPr fontId="18" type="noConversion"/>
  </si>
  <si>
    <t>경기상상캠퍼스 내 수목제거(벌목) 및 철공공사에 따른 폐기물처리</t>
    <phoneticPr fontId="18" type="noConversion"/>
  </si>
  <si>
    <t>경기상상캠퍼스 숲 정비 폐기물공사</t>
    <phoneticPr fontId="18" type="noConversion"/>
  </si>
  <si>
    <t>상하차 운반</t>
    <phoneticPr fontId="18" type="noConversion"/>
  </si>
  <si>
    <t>임목폐기물</t>
    <phoneticPr fontId="18" type="noConversion"/>
  </si>
  <si>
    <t>■ 경기상상캠퍼스 숲 정비 폐기물공사</t>
    <phoneticPr fontId="32" type="noConversion"/>
  </si>
  <si>
    <t>■ 경기상상캠퍼스 숲 정비 폐기물공사</t>
    <phoneticPr fontId="32" type="noConversion"/>
  </si>
  <si>
    <t>1.  폐기물 운반 및 처리</t>
    <phoneticPr fontId="28" type="noConversion"/>
  </si>
  <si>
    <t>벌목 폐기물 운반처리</t>
    <phoneticPr fontId="18" type="noConversion"/>
  </si>
  <si>
    <t>나무더미 철거 폐기물처리</t>
    <phoneticPr fontId="18" type="noConversion"/>
  </si>
  <si>
    <t>낙엽 폐기물처리</t>
    <phoneticPr fontId="18" type="noConversion"/>
  </si>
  <si>
    <t>혼합폐기물</t>
    <phoneticPr fontId="18" type="noConversion"/>
  </si>
  <si>
    <t>50km이하 덤프15ton</t>
    <phoneticPr fontId="18" type="noConversion"/>
  </si>
  <si>
    <t>5. 공사기간 :      본 공사는 착공일로부터   29일 이내에 완료하여야 하며</t>
    <phoneticPr fontId="18" type="noConversion"/>
  </si>
  <si>
    <t>뒷정리</t>
    <phoneticPr fontId="18" type="noConversion"/>
  </si>
  <si>
    <t xml:space="preserve">                                                                                               공사기간 : 착공일로부터 29일간</t>
    <phoneticPr fontId="18" type="noConversion"/>
  </si>
  <si>
    <t>14. 안전관리비</t>
    <phoneticPr fontId="32" type="noConversion"/>
  </si>
  <si>
    <t xml:space="preserve">     4)공사용 재료의 적정 조달 불능 등 기타 특별한 사유가 있을 때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</si>
</sst>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76" formatCode="General;\-General\,&quot;&quot;;@"/>
    <numFmt numFmtId="177" formatCode="_-* #,##0.0_-;\-* #,##0.0_-;_-* &quot;-&quot;_-;_-@_-"/>
    <numFmt numFmtId="178" formatCode="#,##0_);[Red]\(#,##0\)"/>
    <numFmt numFmtId="179" formatCode="#,###;\-#,###;&quot;&quot;;@"/>
    <numFmt numFmtId="180" formatCode="#,##0_ "/>
    <numFmt numFmtId="181" formatCode="&quot;자재-&quot;0"/>
    <numFmt numFmtId="182" formatCode="#,##0.000_);[Red]\(#,##0.000\)"/>
    <numFmt numFmtId="183" formatCode="#,##0.00_);[Red]\(#,##0.00\)"/>
    <numFmt numFmtId="184" formatCode="_-* #,##0.0_-;\-* #,##0.0_-;_-* &quot;-&quot;?_-;_-@_-"/>
    <numFmt numFmtId="186" formatCode="_-* #,##0.000_-;\-* #,##0.000_-;_-* &quot;-&quot;_-;_-@_-"/>
    <numFmt numFmtId="187" formatCode="_-* #,##0.00_-;\-* #,##0.00_-;_-* &quot;-&quot;_-;_-@_-"/>
    <numFmt numFmtId="189" formatCode="#,##0;[Red]#,##0"/>
    <numFmt numFmtId="190" formatCode="0.0%"/>
    <numFmt numFmtId="191" formatCode="_-* #,##0_-;\-* #,##0_-;_-* &quot;-&quot;??_-;_-@_-"/>
  </numFmts>
  <fonts count="63">
    <font>
      <sz val="11"/>
      <color rgb="FF000000"/>
      <name val="맑은 고딕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8"/>
      <name val="굴림체"/>
      <family val="3"/>
      <charset val="129"/>
    </font>
    <font>
      <sz val="9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9"/>
      <name val="맑은 고딕"/>
      <family val="3"/>
      <charset val="129"/>
    </font>
    <font>
      <b/>
      <sz val="20"/>
      <name val="맑은 고딕"/>
      <family val="3"/>
      <charset val="129"/>
      <scheme val="major"/>
    </font>
    <font>
      <b/>
      <u/>
      <sz val="24"/>
      <color indexed="8"/>
      <name val="맑은 고딕"/>
      <family val="3"/>
      <charset val="129"/>
      <scheme val="major"/>
    </font>
    <font>
      <sz val="24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2"/>
      <color indexed="8"/>
      <name val="굴림"/>
      <family val="3"/>
      <charset val="129"/>
    </font>
    <font>
      <sz val="12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굴림"/>
      <family val="3"/>
      <charset val="129"/>
    </font>
    <font>
      <u/>
      <sz val="12"/>
      <color indexed="8"/>
      <name val="맑은 고딕"/>
      <family val="3"/>
      <charset val="129"/>
      <scheme val="major"/>
    </font>
    <font>
      <u/>
      <sz val="12"/>
      <color indexed="10"/>
      <name val="맑은 고딕"/>
      <family val="3"/>
      <charset val="129"/>
    </font>
    <font>
      <u/>
      <sz val="12"/>
      <color indexed="8"/>
      <name val="맑은 고딕"/>
      <family val="3"/>
      <charset val="129"/>
    </font>
    <font>
      <b/>
      <sz val="12"/>
      <name val="맑은 고딕"/>
      <family val="3"/>
      <charset val="129"/>
      <scheme val="major"/>
    </font>
    <font>
      <sz val="14"/>
      <name val="맑은 고딕"/>
      <family val="3"/>
      <charset val="129"/>
    </font>
    <font>
      <b/>
      <sz val="20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u/>
      <sz val="11"/>
      <color indexed="36"/>
      <name val="돋움"/>
      <family val="3"/>
      <charset val="129"/>
    </font>
    <font>
      <b/>
      <sz val="11"/>
      <color indexed="10"/>
      <name val="굴림"/>
      <family val="3"/>
      <charset val="129"/>
    </font>
    <font>
      <b/>
      <u/>
      <sz val="11"/>
      <color indexed="12"/>
      <name val="굴림"/>
      <family val="3"/>
      <charset val="129"/>
    </font>
    <font>
      <sz val="9"/>
      <color indexed="8"/>
      <name val="굴림체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 style="hair">
        <color indexed="64"/>
      </right>
      <top/>
      <bottom style="thin">
        <color indexed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1">
    <xf numFmtId="0" fontId="0" fillId="0" borderId="0">
      <alignment vertical="center"/>
    </xf>
    <xf numFmtId="0" fontId="17" fillId="2" borderId="0">
      <alignment vertical="center"/>
    </xf>
    <xf numFmtId="0" fontId="17" fillId="3" borderId="0">
      <alignment vertical="center"/>
    </xf>
    <xf numFmtId="0" fontId="17" fillId="4" borderId="0">
      <alignment vertical="center"/>
    </xf>
    <xf numFmtId="0" fontId="17" fillId="5" borderId="0">
      <alignment vertical="center"/>
    </xf>
    <xf numFmtId="0" fontId="17" fillId="6" borderId="0">
      <alignment vertical="center"/>
    </xf>
    <xf numFmtId="0" fontId="17" fillId="7" borderId="0">
      <alignment vertical="center"/>
    </xf>
    <xf numFmtId="0" fontId="17" fillId="8" borderId="0">
      <alignment vertical="center"/>
    </xf>
    <xf numFmtId="0" fontId="17" fillId="9" borderId="0">
      <alignment vertical="center"/>
    </xf>
    <xf numFmtId="0" fontId="17" fillId="10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1" borderId="0">
      <alignment vertical="center"/>
    </xf>
    <xf numFmtId="0" fontId="1" fillId="12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1" fillId="16" borderId="0">
      <alignment vertical="center"/>
    </xf>
    <xf numFmtId="0" fontId="1" fillId="17" borderId="0">
      <alignment vertical="center"/>
    </xf>
    <xf numFmtId="0" fontId="1" fillId="18" borderId="0">
      <alignment vertical="center"/>
    </xf>
    <xf numFmtId="0" fontId="1" fillId="13" borderId="0">
      <alignment vertical="center"/>
    </xf>
    <xf numFmtId="0" fontId="1" fillId="14" borderId="0">
      <alignment vertical="center"/>
    </xf>
    <xf numFmtId="0" fontId="1" fillId="19" borderId="0">
      <alignment vertical="center"/>
    </xf>
    <xf numFmtId="0" fontId="2" fillId="0" borderId="0">
      <alignment vertical="center"/>
    </xf>
    <xf numFmtId="0" fontId="3" fillId="20" borderId="1">
      <alignment vertical="center"/>
    </xf>
    <xf numFmtId="0" fontId="4" fillId="3" borderId="0">
      <alignment vertical="center"/>
    </xf>
    <xf numFmtId="0" fontId="17" fillId="21" borderId="2">
      <alignment vertical="center"/>
    </xf>
    <xf numFmtId="0" fontId="5" fillId="22" borderId="0">
      <alignment vertical="center"/>
    </xf>
    <xf numFmtId="0" fontId="6" fillId="0" borderId="0">
      <alignment vertical="center"/>
    </xf>
    <xf numFmtId="0" fontId="7" fillId="23" borderId="3">
      <alignment vertical="center"/>
    </xf>
    <xf numFmtId="41" fontId="17" fillId="0" borderId="0">
      <alignment vertical="center"/>
    </xf>
    <xf numFmtId="0" fontId="8" fillId="0" borderId="4">
      <alignment vertical="center"/>
    </xf>
    <xf numFmtId="0" fontId="9" fillId="0" borderId="5">
      <alignment vertical="center"/>
    </xf>
    <xf numFmtId="0" fontId="10" fillId="7" borderId="1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0">
      <alignment vertical="center"/>
    </xf>
    <xf numFmtId="0" fontId="16" fillId="20" borderId="9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0" borderId="0"/>
    <xf numFmtId="41" fontId="21" fillId="0" borderId="0" applyFont="0" applyFill="0" applyBorder="0" applyAlignment="0" applyProtection="0">
      <alignment vertical="center"/>
    </xf>
    <xf numFmtId="0" fontId="23" fillId="0" borderId="0"/>
    <xf numFmtId="41" fontId="23" fillId="0" borderId="0" applyFont="0" applyFill="0" applyBorder="0" applyAlignment="0" applyProtection="0"/>
    <xf numFmtId="0" fontId="3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33" fillId="0" borderId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/>
    <xf numFmtId="0" fontId="62" fillId="0" borderId="0"/>
  </cellStyleXfs>
  <cellXfs count="150">
    <xf numFmtId="0" fontId="0" fillId="0" borderId="0" xfId="0" applyNumberFormat="1">
      <alignment vertical="center"/>
    </xf>
    <xf numFmtId="0" fontId="40" fillId="0" borderId="0" xfId="0" applyFont="1">
      <alignment vertical="center"/>
    </xf>
    <xf numFmtId="0" fontId="41" fillId="0" borderId="0" xfId="0" applyFont="1" applyBorder="1">
      <alignment vertical="center"/>
    </xf>
    <xf numFmtId="0" fontId="42" fillId="0" borderId="0" xfId="0" applyFont="1">
      <alignment vertical="center"/>
    </xf>
    <xf numFmtId="0" fontId="43" fillId="0" borderId="0" xfId="0" applyFont="1" applyBorder="1">
      <alignment vertical="center"/>
    </xf>
    <xf numFmtId="0" fontId="43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/>
    </xf>
    <xf numFmtId="0" fontId="43" fillId="0" borderId="0" xfId="0" applyFont="1" applyBorder="1" applyAlignment="1">
      <alignment vertical="top" wrapText="1"/>
    </xf>
    <xf numFmtId="0" fontId="43" fillId="0" borderId="0" xfId="0" applyFont="1" applyBorder="1" applyAlignment="1">
      <alignment horizontal="left" vertical="center" wrapText="1"/>
    </xf>
    <xf numFmtId="0" fontId="43" fillId="0" borderId="0" xfId="53" applyFont="1" applyBorder="1">
      <alignment vertical="center"/>
    </xf>
    <xf numFmtId="0" fontId="42" fillId="0" borderId="0" xfId="53" applyFont="1">
      <alignment vertical="center"/>
    </xf>
    <xf numFmtId="20" fontId="48" fillId="0" borderId="0" xfId="54" applyNumberFormat="1" applyFont="1" applyBorder="1" applyAlignment="1">
      <alignment vertical="center"/>
    </xf>
    <xf numFmtId="20" fontId="49" fillId="0" borderId="0" xfId="54" applyNumberFormat="1" applyFont="1" applyBorder="1" applyAlignment="1">
      <alignment vertical="center"/>
    </xf>
    <xf numFmtId="20" fontId="49" fillId="0" borderId="0" xfId="54" applyNumberFormat="1" applyFont="1" applyBorder="1" applyAlignment="1">
      <alignment horizontal="center" vertical="center"/>
    </xf>
    <xf numFmtId="0" fontId="48" fillId="0" borderId="0" xfId="54" applyNumberFormat="1" applyFont="1" applyBorder="1" applyAlignment="1">
      <alignment vertical="center"/>
    </xf>
    <xf numFmtId="20" fontId="50" fillId="0" borderId="0" xfId="54" applyNumberFormat="1" applyFont="1" applyAlignment="1">
      <alignment vertical="center"/>
    </xf>
    <xf numFmtId="9" fontId="49" fillId="0" borderId="0" xfId="54" applyNumberFormat="1" applyFont="1" applyBorder="1" applyAlignment="1">
      <alignment vertical="center"/>
    </xf>
    <xf numFmtId="0" fontId="51" fillId="0" borderId="0" xfId="53" applyFont="1" applyBorder="1">
      <alignment vertical="center"/>
    </xf>
    <xf numFmtId="0" fontId="41" fillId="0" borderId="0" xfId="0" applyFont="1">
      <alignment vertical="center"/>
    </xf>
    <xf numFmtId="0" fontId="54" fillId="0" borderId="0" xfId="55" applyFont="1" applyAlignment="1">
      <alignment horizontal="center" vertical="center"/>
    </xf>
    <xf numFmtId="0" fontId="48" fillId="0" borderId="0" xfId="55" applyFont="1" applyAlignment="1">
      <alignment horizontal="center" vertical="center"/>
    </xf>
    <xf numFmtId="0" fontId="31" fillId="0" borderId="20" xfId="55" applyFont="1" applyBorder="1" applyAlignment="1">
      <alignment vertical="center" wrapText="1"/>
    </xf>
    <xf numFmtId="0" fontId="31" fillId="0" borderId="12" xfId="55" applyFont="1" applyBorder="1" applyAlignment="1">
      <alignment horizontal="center" vertical="center"/>
    </xf>
    <xf numFmtId="0" fontId="31" fillId="0" borderId="10" xfId="55" applyFont="1" applyBorder="1" applyAlignment="1">
      <alignment horizontal="center" vertical="center"/>
    </xf>
    <xf numFmtId="0" fontId="55" fillId="0" borderId="10" xfId="55" applyFont="1" applyBorder="1" applyAlignment="1">
      <alignment horizontal="center" vertical="center"/>
    </xf>
    <xf numFmtId="0" fontId="55" fillId="0" borderId="10" xfId="55" applyFont="1" applyBorder="1" applyAlignment="1">
      <alignment horizontal="center" vertical="center" wrapText="1"/>
    </xf>
    <xf numFmtId="0" fontId="50" fillId="0" borderId="0" xfId="56" applyFont="1" applyAlignment="1">
      <alignment horizontal="center" vertical="center"/>
    </xf>
    <xf numFmtId="0" fontId="50" fillId="0" borderId="0" xfId="56" applyFont="1" applyAlignment="1">
      <alignment vertical="center"/>
    </xf>
    <xf numFmtId="0" fontId="57" fillId="0" borderId="0" xfId="56" applyFont="1" applyAlignment="1">
      <alignment vertical="center"/>
    </xf>
    <xf numFmtId="0" fontId="58" fillId="0" borderId="0" xfId="56" applyFont="1" applyAlignment="1">
      <alignment vertical="center"/>
    </xf>
    <xf numFmtId="0" fontId="58" fillId="0" borderId="0" xfId="57" applyFont="1" applyBorder="1" applyAlignment="1">
      <alignment horizontal="left" vertical="center"/>
    </xf>
    <xf numFmtId="0" fontId="58" fillId="0" borderId="0" xfId="57" applyFont="1" applyBorder="1" applyAlignment="1">
      <alignment vertical="center"/>
    </xf>
    <xf numFmtId="0" fontId="57" fillId="0" borderId="0" xfId="57" applyFont="1">
      <alignment vertical="center"/>
    </xf>
    <xf numFmtId="0" fontId="60" fillId="0" borderId="0" xfId="56" applyFont="1" applyAlignment="1">
      <alignment horizontal="left" vertical="center"/>
    </xf>
    <xf numFmtId="0" fontId="19" fillId="0" borderId="0" xfId="0" applyFont="1">
      <alignment vertical="center"/>
    </xf>
    <xf numFmtId="3" fontId="27" fillId="0" borderId="24" xfId="0" applyNumberFormat="1" applyFont="1" applyBorder="1" applyAlignment="1">
      <alignment horizontal="center" vertical="center"/>
    </xf>
    <xf numFmtId="0" fontId="26" fillId="0" borderId="14" xfId="58" quotePrefix="1" applyFont="1" applyBorder="1" applyAlignment="1">
      <alignment horizontal="left" vertical="center" wrapText="1"/>
    </xf>
    <xf numFmtId="41" fontId="26" fillId="0" borderId="14" xfId="59" quotePrefix="1" applyFont="1" applyFill="1" applyBorder="1" applyAlignment="1">
      <alignment horizontal="center" vertical="center"/>
    </xf>
    <xf numFmtId="0" fontId="26" fillId="0" borderId="14" xfId="58" quotePrefix="1" applyFont="1" applyFill="1" applyBorder="1" applyAlignment="1">
      <alignment horizontal="center" vertical="center"/>
    </xf>
    <xf numFmtId="41" fontId="26" fillId="0" borderId="0" xfId="32" applyFont="1" applyAlignment="1">
      <alignment horizontal="center" vertical="center"/>
    </xf>
    <xf numFmtId="41" fontId="26" fillId="0" borderId="14" xfId="58" quotePrefix="1" applyNumberFormat="1" applyFont="1" applyBorder="1" applyAlignment="1">
      <alignment horizontal="left" vertical="center" wrapText="1"/>
    </xf>
    <xf numFmtId="41" fontId="26" fillId="0" borderId="0" xfId="32" applyFont="1" applyAlignment="1">
      <alignment vertical="center"/>
    </xf>
    <xf numFmtId="41" fontId="19" fillId="0" borderId="0" xfId="32" applyFont="1">
      <alignment vertical="center"/>
    </xf>
    <xf numFmtId="41" fontId="26" fillId="0" borderId="14" xfId="59" applyFont="1" applyFill="1" applyBorder="1" applyAlignment="1">
      <alignment vertical="center"/>
    </xf>
    <xf numFmtId="0" fontId="26" fillId="0" borderId="14" xfId="58" quotePrefix="1" applyFont="1" applyFill="1" applyBorder="1" applyAlignment="1">
      <alignment horizontal="left" vertical="center" wrapText="1"/>
    </xf>
    <xf numFmtId="187" fontId="26" fillId="0" borderId="14" xfId="59" quotePrefix="1" applyNumberFormat="1" applyFont="1" applyFill="1" applyBorder="1" applyAlignment="1">
      <alignment horizontal="center" vertical="center"/>
    </xf>
    <xf numFmtId="0" fontId="26" fillId="0" borderId="14" xfId="58" applyFont="1" applyBorder="1" applyAlignment="1">
      <alignment horizontal="left" vertical="center" wrapText="1"/>
    </xf>
    <xf numFmtId="186" fontId="26" fillId="0" borderId="14" xfId="59" quotePrefix="1" applyNumberFormat="1" applyFont="1" applyFill="1" applyBorder="1" applyAlignment="1">
      <alignment horizontal="center" vertical="center"/>
    </xf>
    <xf numFmtId="41" fontId="26" fillId="0" borderId="14" xfId="59" applyFont="1" applyFill="1" applyBorder="1" applyAlignment="1">
      <alignment horizontal="center" vertical="center" shrinkToFit="1"/>
    </xf>
    <xf numFmtId="41" fontId="26" fillId="0" borderId="25" xfId="32" applyFont="1" applyBorder="1" applyAlignment="1">
      <alignment horizontal="center" vertical="center"/>
    </xf>
    <xf numFmtId="41" fontId="19" fillId="0" borderId="0" xfId="32" applyFont="1" applyAlignment="1">
      <alignment horizontal="center" vertical="center"/>
    </xf>
    <xf numFmtId="41" fontId="26" fillId="0" borderId="25" xfId="32" applyFont="1" applyBorder="1" applyAlignment="1">
      <alignment vertical="center"/>
    </xf>
    <xf numFmtId="177" fontId="26" fillId="0" borderId="14" xfId="59" quotePrefix="1" applyNumberFormat="1" applyFont="1" applyFill="1" applyBorder="1" applyAlignment="1">
      <alignment horizontal="center" vertical="center"/>
    </xf>
    <xf numFmtId="41" fontId="26" fillId="0" borderId="14" xfId="59" quotePrefix="1" applyNumberFormat="1" applyFont="1" applyFill="1" applyBorder="1" applyAlignment="1">
      <alignment horizontal="center" vertical="center"/>
    </xf>
    <xf numFmtId="190" fontId="26" fillId="0" borderId="0" xfId="43" applyNumberFormat="1" applyFont="1" applyAlignment="1">
      <alignment horizontal="center" vertical="center"/>
    </xf>
    <xf numFmtId="184" fontId="26" fillId="0" borderId="14" xfId="58" quotePrefix="1" applyNumberFormat="1" applyFont="1" applyBorder="1" applyAlignment="1">
      <alignment horizontal="left" vertical="center" wrapText="1"/>
    </xf>
    <xf numFmtId="41" fontId="26" fillId="0" borderId="14" xfId="32" quotePrefix="1" applyFont="1" applyBorder="1" applyAlignment="1">
      <alignment horizontal="left" vertical="center" wrapText="1"/>
    </xf>
    <xf numFmtId="41" fontId="37" fillId="0" borderId="14" xfId="59" quotePrefix="1" applyFont="1" applyFill="1" applyBorder="1" applyAlignment="1">
      <alignment horizontal="center" vertical="center"/>
    </xf>
    <xf numFmtId="176" fontId="36" fillId="0" borderId="15" xfId="0" applyNumberFormat="1" applyFont="1" applyFill="1" applyBorder="1">
      <alignment vertical="center"/>
    </xf>
    <xf numFmtId="176" fontId="36" fillId="0" borderId="14" xfId="0" applyNumberFormat="1" applyFont="1" applyFill="1" applyBorder="1" applyAlignment="1">
      <alignment vertical="center" shrinkToFit="1"/>
    </xf>
    <xf numFmtId="176" fontId="36" fillId="0" borderId="14" xfId="0" applyNumberFormat="1" applyFont="1" applyFill="1" applyBorder="1" applyAlignment="1">
      <alignment horizontal="center" vertical="center"/>
    </xf>
    <xf numFmtId="179" fontId="36" fillId="0" borderId="14" xfId="0" applyNumberFormat="1" applyFont="1" applyFill="1" applyBorder="1" applyAlignment="1">
      <alignment vertical="center" shrinkToFit="1"/>
    </xf>
    <xf numFmtId="189" fontId="29" fillId="0" borderId="14" xfId="0" applyNumberFormat="1" applyFont="1" applyFill="1" applyBorder="1" applyAlignment="1">
      <alignment horizontal="right" vertical="center"/>
    </xf>
    <xf numFmtId="181" fontId="36" fillId="0" borderId="19" xfId="0" applyNumberFormat="1" applyFont="1" applyFill="1" applyBorder="1" applyAlignment="1">
      <alignment horizontal="center" vertical="center" shrinkToFit="1"/>
    </xf>
    <xf numFmtId="0" fontId="22" fillId="0" borderId="0" xfId="44" applyFont="1" applyFill="1">
      <alignment vertical="center"/>
    </xf>
    <xf numFmtId="0" fontId="30" fillId="0" borderId="0" xfId="0" applyFont="1" applyFill="1" applyAlignment="1">
      <alignment vertical="center" shrinkToFit="1"/>
    </xf>
    <xf numFmtId="0" fontId="25" fillId="0" borderId="10" xfId="0" applyFont="1" applyFill="1" applyBorder="1" applyAlignment="1">
      <alignment horizontal="center" vertical="center" shrinkToFit="1"/>
    </xf>
    <xf numFmtId="41" fontId="25" fillId="0" borderId="16" xfId="52" applyFont="1" applyFill="1" applyBorder="1" applyAlignment="1">
      <alignment horizontal="left" vertical="center"/>
    </xf>
    <xf numFmtId="176" fontId="36" fillId="0" borderId="17" xfId="0" applyNumberFormat="1" applyFont="1" applyFill="1" applyBorder="1" applyAlignment="1">
      <alignment vertical="center" shrinkToFit="1"/>
    </xf>
    <xf numFmtId="183" fontId="36" fillId="0" borderId="17" xfId="0" applyNumberFormat="1" applyFont="1" applyFill="1" applyBorder="1" applyAlignment="1">
      <alignment horizontal="right" vertical="center"/>
    </xf>
    <xf numFmtId="176" fontId="36" fillId="0" borderId="17" xfId="0" applyNumberFormat="1" applyFont="1" applyFill="1" applyBorder="1" applyAlignment="1">
      <alignment horizontal="center" vertical="center"/>
    </xf>
    <xf numFmtId="179" fontId="36" fillId="0" borderId="17" xfId="0" applyNumberFormat="1" applyFont="1" applyFill="1" applyBorder="1" applyAlignment="1">
      <alignment vertical="center" shrinkToFit="1"/>
    </xf>
    <xf numFmtId="181" fontId="36" fillId="0" borderId="18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/>
    <xf numFmtId="0" fontId="36" fillId="0" borderId="0" xfId="0" applyFont="1" applyFill="1" applyAlignment="1">
      <alignment horizontal="center" vertical="center"/>
    </xf>
    <xf numFmtId="176" fontId="35" fillId="0" borderId="15" xfId="0" applyNumberFormat="1" applyFont="1" applyFill="1" applyBorder="1" applyAlignment="1">
      <alignment horizontal="center" vertical="center"/>
    </xf>
    <xf numFmtId="176" fontId="35" fillId="0" borderId="14" xfId="0" applyNumberFormat="1" applyFont="1" applyFill="1" applyBorder="1" applyAlignment="1">
      <alignment vertical="center" shrinkToFit="1"/>
    </xf>
    <xf numFmtId="183" fontId="35" fillId="0" borderId="14" xfId="0" applyNumberFormat="1" applyFont="1" applyFill="1" applyBorder="1" applyAlignment="1">
      <alignment horizontal="right" vertical="center"/>
    </xf>
    <xf numFmtId="179" fontId="35" fillId="0" borderId="14" xfId="0" applyNumberFormat="1" applyFont="1" applyFill="1" applyBorder="1" applyAlignment="1">
      <alignment vertical="center" shrinkToFit="1"/>
    </xf>
    <xf numFmtId="181" fontId="35" fillId="0" borderId="19" xfId="0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/>
    <xf numFmtId="0" fontId="35" fillId="0" borderId="0" xfId="0" applyFont="1" applyFill="1" applyAlignment="1">
      <alignment horizontal="center" vertical="center"/>
    </xf>
    <xf numFmtId="183" fontId="36" fillId="0" borderId="14" xfId="0" applyNumberFormat="1" applyFont="1" applyFill="1" applyBorder="1" applyAlignment="1">
      <alignment horizontal="right" vertical="center"/>
    </xf>
    <xf numFmtId="178" fontId="36" fillId="0" borderId="14" xfId="0" applyNumberFormat="1" applyFont="1" applyFill="1" applyBorder="1">
      <alignment vertical="center"/>
    </xf>
    <xf numFmtId="0" fontId="36" fillId="0" borderId="14" xfId="0" applyFont="1" applyFill="1" applyBorder="1" applyAlignment="1">
      <alignment vertical="center" shrinkToFit="1"/>
    </xf>
    <xf numFmtId="176" fontId="36" fillId="0" borderId="19" xfId="0" applyNumberFormat="1" applyFont="1" applyFill="1" applyBorder="1" applyAlignment="1">
      <alignment horizontal="center" vertical="center" shrinkToFit="1"/>
    </xf>
    <xf numFmtId="180" fontId="36" fillId="0" borderId="0" xfId="0" applyNumberFormat="1" applyFont="1" applyFill="1" applyAlignment="1">
      <alignment horizontal="center" vertical="center"/>
    </xf>
    <xf numFmtId="176" fontId="36" fillId="0" borderId="15" xfId="0" applyNumberFormat="1" applyFont="1" applyFill="1" applyBorder="1" applyAlignment="1">
      <alignment vertical="center" shrinkToFit="1"/>
    </xf>
    <xf numFmtId="183" fontId="36" fillId="0" borderId="14" xfId="0" applyNumberFormat="1" applyFont="1" applyFill="1" applyBorder="1">
      <alignment vertical="center"/>
    </xf>
    <xf numFmtId="182" fontId="36" fillId="0" borderId="0" xfId="0" applyNumberFormat="1" applyFont="1" applyFill="1" applyAlignment="1"/>
    <xf numFmtId="183" fontId="36" fillId="0" borderId="0" xfId="0" applyNumberFormat="1" applyFont="1" applyFill="1" applyAlignment="1"/>
    <xf numFmtId="182" fontId="36" fillId="0" borderId="14" xfId="0" applyNumberFormat="1" applyFont="1" applyFill="1" applyBorder="1">
      <alignment vertical="center"/>
    </xf>
    <xf numFmtId="182" fontId="36" fillId="0" borderId="14" xfId="0" applyNumberFormat="1" applyFont="1" applyFill="1" applyBorder="1" applyAlignment="1">
      <alignment horizontal="right" vertical="center"/>
    </xf>
    <xf numFmtId="0" fontId="29" fillId="0" borderId="0" xfId="0" applyFont="1" applyFill="1">
      <alignment vertical="center"/>
    </xf>
    <xf numFmtId="0" fontId="29" fillId="0" borderId="0" xfId="0" applyFont="1" applyFill="1" applyAlignment="1">
      <alignment vertical="center" shrinkToFit="1"/>
    </xf>
    <xf numFmtId="178" fontId="29" fillId="0" borderId="0" xfId="0" applyNumberFormat="1" applyFont="1" applyFill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shrinkToFit="1"/>
    </xf>
    <xf numFmtId="0" fontId="29" fillId="0" borderId="0" xfId="0" applyFont="1" applyFill="1" applyAlignment="1"/>
    <xf numFmtId="0" fontId="45" fillId="0" borderId="0" xfId="53" applyFont="1" applyFill="1" applyBorder="1">
      <alignment vertical="center"/>
    </xf>
    <xf numFmtId="0" fontId="43" fillId="0" borderId="0" xfId="53" applyFont="1" applyFill="1" applyBorder="1">
      <alignment vertical="center"/>
    </xf>
    <xf numFmtId="3" fontId="27" fillId="0" borderId="23" xfId="0" applyNumberFormat="1" applyFont="1" applyBorder="1" applyAlignment="1">
      <alignment horizontal="center" vertical="center"/>
    </xf>
    <xf numFmtId="41" fontId="37" fillId="0" borderId="32" xfId="52" applyFont="1" applyBorder="1" applyAlignment="1">
      <alignment horizontal="left" vertical="center"/>
    </xf>
    <xf numFmtId="41" fontId="26" fillId="0" borderId="33" xfId="59" quotePrefix="1" applyFont="1" applyFill="1" applyBorder="1" applyAlignment="1">
      <alignment horizontal="center" vertical="center" wrapText="1" shrinkToFit="1"/>
    </xf>
    <xf numFmtId="41" fontId="26" fillId="0" borderId="32" xfId="52" applyFont="1" applyBorder="1" applyAlignment="1">
      <alignment horizontal="left" vertical="center"/>
    </xf>
    <xf numFmtId="41" fontId="26" fillId="0" borderId="32" xfId="52" applyFont="1" applyFill="1" applyBorder="1" applyAlignment="1">
      <alignment horizontal="left" vertical="center"/>
    </xf>
    <xf numFmtId="41" fontId="26" fillId="0" borderId="33" xfId="59" applyFont="1" applyFill="1" applyBorder="1" applyAlignment="1">
      <alignment horizontal="center" vertical="center" wrapText="1" shrinkToFit="1"/>
    </xf>
    <xf numFmtId="41" fontId="26" fillId="0" borderId="32" xfId="52" applyFont="1" applyBorder="1" applyAlignment="1">
      <alignment horizontal="center" vertical="center"/>
    </xf>
    <xf numFmtId="41" fontId="37" fillId="0" borderId="32" xfId="52" applyFont="1" applyBorder="1" applyAlignment="1">
      <alignment horizontal="center" vertical="center"/>
    </xf>
    <xf numFmtId="0" fontId="30" fillId="0" borderId="14" xfId="0" applyFont="1" applyFill="1" applyBorder="1" applyAlignment="1">
      <alignment vertical="center" shrinkToFit="1"/>
    </xf>
    <xf numFmtId="179" fontId="30" fillId="0" borderId="14" xfId="0" applyNumberFormat="1" applyFont="1" applyFill="1" applyBorder="1" applyAlignment="1">
      <alignment vertical="center" shrinkToFit="1"/>
    </xf>
    <xf numFmtId="41" fontId="37" fillId="0" borderId="0" xfId="52" applyFont="1" applyBorder="1" applyAlignment="1">
      <alignment horizontal="center" vertical="center"/>
    </xf>
    <xf numFmtId="0" fontId="26" fillId="0" borderId="0" xfId="58" quotePrefix="1" applyFont="1" applyBorder="1" applyAlignment="1">
      <alignment horizontal="left" vertical="center" wrapText="1"/>
    </xf>
    <xf numFmtId="41" fontId="26" fillId="0" borderId="0" xfId="59" quotePrefix="1" applyFont="1" applyFill="1" applyBorder="1" applyAlignment="1">
      <alignment horizontal="center" vertical="center"/>
    </xf>
    <xf numFmtId="0" fontId="26" fillId="0" borderId="0" xfId="58" quotePrefix="1" applyFont="1" applyFill="1" applyBorder="1" applyAlignment="1">
      <alignment horizontal="center" vertical="center"/>
    </xf>
    <xf numFmtId="41" fontId="37" fillId="0" borderId="0" xfId="59" quotePrefix="1" applyFont="1" applyFill="1" applyBorder="1" applyAlignment="1">
      <alignment horizontal="center" vertical="center"/>
    </xf>
    <xf numFmtId="41" fontId="26" fillId="0" borderId="0" xfId="59" quotePrefix="1" applyFont="1" applyFill="1" applyBorder="1" applyAlignment="1">
      <alignment horizontal="center" vertical="center" wrapText="1" shrinkToFit="1"/>
    </xf>
    <xf numFmtId="41" fontId="26" fillId="0" borderId="0" xfId="58" quotePrefix="1" applyNumberFormat="1" applyFont="1" applyBorder="1" applyAlignment="1">
      <alignment horizontal="left" vertical="center" wrapText="1"/>
    </xf>
    <xf numFmtId="43" fontId="26" fillId="0" borderId="14" xfId="58" quotePrefix="1" applyNumberFormat="1" applyFont="1" applyBorder="1" applyAlignment="1">
      <alignment horizontal="left" vertical="center" wrapText="1"/>
    </xf>
    <xf numFmtId="43" fontId="26" fillId="0" borderId="14" xfId="59" quotePrefix="1" applyNumberFormat="1" applyFont="1" applyFill="1" applyBorder="1" applyAlignment="1">
      <alignment horizontal="center" vertical="center"/>
    </xf>
    <xf numFmtId="191" fontId="26" fillId="0" borderId="14" xfId="59" quotePrefix="1" applyNumberFormat="1" applyFont="1" applyFill="1" applyBorder="1" applyAlignment="1">
      <alignment horizontal="center" vertical="center"/>
    </xf>
    <xf numFmtId="176" fontId="35" fillId="0" borderId="15" xfId="0" applyNumberFormat="1" applyFont="1" applyFill="1" applyBorder="1" applyAlignment="1">
      <alignment horizontal="center" vertical="center" shrinkToFit="1"/>
    </xf>
    <xf numFmtId="43" fontId="26" fillId="0" borderId="14" xfId="59" applyNumberFormat="1" applyFont="1" applyFill="1" applyBorder="1" applyAlignment="1">
      <alignment vertical="center"/>
    </xf>
    <xf numFmtId="0" fontId="39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left" vertical="center" wrapText="1"/>
    </xf>
    <xf numFmtId="0" fontId="31" fillId="0" borderId="10" xfId="55" applyFont="1" applyFill="1" applyBorder="1" applyAlignment="1">
      <alignment horizontal="center" vertical="center"/>
    </xf>
    <xf numFmtId="0" fontId="55" fillId="0" borderId="10" xfId="55" applyFont="1" applyBorder="1" applyAlignment="1">
      <alignment horizontal="center" vertical="center"/>
    </xf>
    <xf numFmtId="0" fontId="31" fillId="24" borderId="10" xfId="55" applyFont="1" applyFill="1" applyBorder="1" applyAlignment="1">
      <alignment horizontal="center" vertical="center"/>
    </xf>
    <xf numFmtId="0" fontId="38" fillId="0" borderId="0" xfId="55" applyFont="1" applyAlignment="1">
      <alignment horizontal="center" vertical="center"/>
    </xf>
    <xf numFmtId="0" fontId="48" fillId="0" borderId="0" xfId="55" applyFont="1" applyBorder="1" applyAlignment="1">
      <alignment horizontal="right"/>
    </xf>
    <xf numFmtId="0" fontId="31" fillId="0" borderId="21" xfId="55" applyFont="1" applyBorder="1" applyAlignment="1">
      <alignment horizontal="center" vertical="center"/>
    </xf>
    <xf numFmtId="0" fontId="31" fillId="0" borderId="22" xfId="55" applyFont="1" applyBorder="1" applyAlignment="1">
      <alignment horizontal="center" vertical="center"/>
    </xf>
    <xf numFmtId="0" fontId="56" fillId="0" borderId="0" xfId="56" applyFont="1" applyAlignment="1">
      <alignment horizontal="center" vertical="center"/>
    </xf>
    <xf numFmtId="0" fontId="24" fillId="0" borderId="11" xfId="44" applyFont="1" applyFill="1" applyBorder="1" applyAlignment="1">
      <alignment horizontal="center" vertical="center"/>
    </xf>
    <xf numFmtId="3" fontId="27" fillId="0" borderId="28" xfId="0" applyNumberFormat="1" applyFont="1" applyBorder="1" applyAlignment="1">
      <alignment horizontal="center" vertical="center"/>
    </xf>
    <xf numFmtId="3" fontId="27" fillId="0" borderId="29" xfId="0" applyNumberFormat="1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31" xfId="0" applyNumberFormat="1" applyFont="1" applyBorder="1" applyAlignment="1">
      <alignment horizontal="center" vertical="center"/>
    </xf>
    <xf numFmtId="3" fontId="27" fillId="0" borderId="26" xfId="0" applyNumberFormat="1" applyFont="1" applyBorder="1" applyAlignment="1">
      <alignment horizontal="center" vertical="center"/>
    </xf>
    <xf numFmtId="3" fontId="27" fillId="0" borderId="30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176" fontId="35" fillId="0" borderId="15" xfId="0" applyNumberFormat="1" applyFont="1" applyFill="1" applyBorder="1">
      <alignment vertical="center"/>
    </xf>
    <xf numFmtId="176" fontId="35" fillId="0" borderId="14" xfId="0" applyNumberFormat="1" applyFont="1" applyFill="1" applyBorder="1">
      <alignment vertical="center"/>
    </xf>
    <xf numFmtId="0" fontId="25" fillId="0" borderId="10" xfId="0" applyFont="1" applyFill="1" applyBorder="1" applyAlignment="1">
      <alignment horizontal="center" vertical="center" shrinkToFit="1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" xfId="43" builtinId="5"/>
    <cellStyle name="보통" xfId="29"/>
    <cellStyle name="설명 텍스트" xfId="30"/>
    <cellStyle name="셀 확인" xfId="31"/>
    <cellStyle name="쉼표 [0]" xfId="32" builtinId="6"/>
    <cellStyle name="쉼표 [0] 2" xfId="52"/>
    <cellStyle name="쉼표 [0] 2 2 2" xfId="49"/>
    <cellStyle name="쉼표 [0] 2 5" xfId="47"/>
    <cellStyle name="쉼표 [0] 3 2" xfId="59"/>
    <cellStyle name="쉼표 [0] 4" xfId="51"/>
    <cellStyle name="쉼표 [0] 8 2" xfId="45"/>
    <cellStyle name="연결된 셀" xfId="33"/>
    <cellStyle name="요약" xfId="34"/>
    <cellStyle name="입력" xfId="35"/>
    <cellStyle name="제목" xfId="36"/>
    <cellStyle name="제목 1" xfId="37"/>
    <cellStyle name="제목 2" xfId="38"/>
    <cellStyle name="제목 3" xfId="39"/>
    <cellStyle name="제목 4" xfId="40"/>
    <cellStyle name="좋음" xfId="41"/>
    <cellStyle name="출력" xfId="42"/>
    <cellStyle name="표준" xfId="0" builtinId="0"/>
    <cellStyle name="표준 10 2" xfId="46"/>
    <cellStyle name="표준 11" xfId="60"/>
    <cellStyle name="표준 2" xfId="58"/>
    <cellStyle name="표준 2 2" xfId="48"/>
    <cellStyle name="표준 2 2 3" xfId="44"/>
    <cellStyle name="표준 7" xfId="50"/>
    <cellStyle name="표준_090309 평택(공원) 봄꽃(팬지) 식재공사 설계서" xfId="55"/>
    <cellStyle name="표준_100311평택(공원)계절별꽃식재(봄꽃)공사" xfId="53"/>
    <cellStyle name="표준_100407평택(공원)2010공원및가로화단잔디관리(제초)공사" xfId="57"/>
    <cellStyle name="표준_2008년 3,4차 초화식재공사(최종)_수원영통구청" xfId="56"/>
    <cellStyle name="표준_부락산운동시설교체공사-설계서(0924)" xfId="54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C16" sqref="C16"/>
    </sheetView>
  </sheetViews>
  <sheetFormatPr defaultRowHeight="12"/>
  <cols>
    <col min="1" max="1" width="9" style="22"/>
    <col min="2" max="2" width="7.625" style="22" customWidth="1"/>
    <col min="3" max="16384" width="9" style="22"/>
  </cols>
  <sheetData>
    <row r="1" spans="1:15" s="1" customFormat="1" ht="38.25">
      <c r="A1" s="127" t="s">
        <v>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s="3" customFormat="1" ht="14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3" customFormat="1" ht="17.25">
      <c r="A3" s="4" t="s">
        <v>30</v>
      </c>
      <c r="B3" s="4"/>
      <c r="C3" s="4" t="s">
        <v>177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3" customFormat="1" ht="17.25">
      <c r="A4" s="4" t="s">
        <v>31</v>
      </c>
      <c r="B4" s="4"/>
      <c r="C4" s="4" t="s">
        <v>32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s="8" customFormat="1" ht="17.25">
      <c r="A5" s="5" t="s">
        <v>33</v>
      </c>
      <c r="B5" s="6"/>
      <c r="C5" s="128" t="s">
        <v>175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7"/>
    </row>
    <row r="6" spans="1:15" s="8" customFormat="1" ht="17.25">
      <c r="A6" s="5"/>
      <c r="B6" s="6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7"/>
    </row>
    <row r="7" spans="1:15" s="8" customFormat="1" ht="17.25">
      <c r="A7" s="5"/>
      <c r="B7" s="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7"/>
    </row>
    <row r="8" spans="1:15" s="8" customFormat="1" ht="17.25">
      <c r="A8" s="5"/>
      <c r="B8" s="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7"/>
    </row>
    <row r="9" spans="1:15" s="3" customFormat="1" ht="17.25">
      <c r="A9" s="129" t="s">
        <v>34</v>
      </c>
      <c r="B9" s="129"/>
      <c r="C9" s="10" t="s">
        <v>176</v>
      </c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5" s="3" customFormat="1" ht="17.25">
      <c r="A10" s="12"/>
      <c r="B10" s="12"/>
      <c r="C10" s="10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5" s="14" customFormat="1" ht="17.25">
      <c r="A11" s="103" t="s">
        <v>188</v>
      </c>
      <c r="B11" s="104"/>
      <c r="C11" s="104"/>
      <c r="D11" s="104"/>
      <c r="E11" s="104"/>
      <c r="F11" s="104"/>
      <c r="G11" s="104"/>
      <c r="H11" s="104"/>
      <c r="I11" s="13"/>
      <c r="J11" s="13"/>
      <c r="K11" s="13"/>
      <c r="L11" s="13"/>
      <c r="M11" s="13"/>
      <c r="N11" s="13"/>
    </row>
    <row r="12" spans="1:15" s="19" customFormat="1" ht="16.5">
      <c r="A12" s="15"/>
      <c r="B12" s="16" t="s">
        <v>35</v>
      </c>
      <c r="C12" s="16"/>
      <c r="D12" s="16"/>
      <c r="E12" s="17"/>
      <c r="F12" s="16"/>
      <c r="G12" s="16"/>
      <c r="H12" s="16"/>
      <c r="I12" s="17"/>
      <c r="J12" s="18"/>
      <c r="K12" s="18"/>
      <c r="L12" s="18"/>
      <c r="M12" s="18"/>
      <c r="N12" s="16"/>
    </row>
    <row r="13" spans="1:15" s="19" customFormat="1" ht="16.5">
      <c r="A13" s="16"/>
      <c r="B13" s="16" t="s">
        <v>36</v>
      </c>
      <c r="C13" s="16"/>
      <c r="D13" s="16"/>
      <c r="E13" s="17"/>
      <c r="F13" s="16"/>
      <c r="G13" s="16"/>
      <c r="H13" s="16"/>
      <c r="I13" s="17"/>
      <c r="J13" s="18"/>
      <c r="K13" s="18"/>
      <c r="L13" s="18"/>
      <c r="M13" s="18"/>
      <c r="N13" s="16"/>
    </row>
    <row r="14" spans="1:15" s="19" customFormat="1" ht="16.5">
      <c r="A14" s="16"/>
      <c r="B14" s="16" t="s">
        <v>37</v>
      </c>
      <c r="C14" s="16"/>
      <c r="D14" s="16"/>
      <c r="E14" s="17"/>
      <c r="F14" s="16"/>
      <c r="G14" s="16"/>
      <c r="H14" s="16"/>
      <c r="I14" s="17"/>
      <c r="J14" s="18"/>
      <c r="K14" s="18"/>
      <c r="L14" s="18"/>
      <c r="M14" s="18"/>
      <c r="N14" s="16"/>
    </row>
    <row r="15" spans="1:15" s="19" customFormat="1" ht="16.5">
      <c r="A15" s="16"/>
      <c r="B15" s="16" t="s">
        <v>38</v>
      </c>
      <c r="C15" s="16"/>
      <c r="D15" s="16"/>
      <c r="E15" s="17"/>
      <c r="F15" s="20"/>
      <c r="G15" s="16"/>
      <c r="H15" s="16"/>
      <c r="I15" s="17"/>
      <c r="J15" s="18"/>
      <c r="K15" s="18"/>
      <c r="L15" s="18"/>
      <c r="M15" s="18"/>
      <c r="N15" s="16"/>
    </row>
    <row r="16" spans="1:15" s="19" customFormat="1" ht="16.5">
      <c r="A16" s="16"/>
      <c r="B16" s="16"/>
      <c r="C16" s="16" t="s">
        <v>192</v>
      </c>
      <c r="D16" s="16"/>
      <c r="E16" s="17"/>
      <c r="F16" s="20"/>
      <c r="G16" s="16"/>
      <c r="H16" s="16"/>
      <c r="I16" s="17"/>
      <c r="J16" s="18"/>
      <c r="K16" s="18"/>
      <c r="L16" s="18"/>
      <c r="M16" s="18"/>
      <c r="N16" s="16"/>
    </row>
    <row r="17" spans="1:14" s="19" customFormat="1" ht="16.5">
      <c r="A17" s="16"/>
      <c r="B17" s="16"/>
      <c r="C17" s="16" t="s">
        <v>39</v>
      </c>
      <c r="D17" s="16"/>
      <c r="E17" s="17"/>
      <c r="F17" s="20"/>
      <c r="G17" s="16"/>
      <c r="H17" s="16"/>
      <c r="I17" s="17"/>
      <c r="J17" s="18"/>
      <c r="K17" s="18"/>
      <c r="L17" s="18"/>
      <c r="M17" s="18"/>
      <c r="N17" s="16"/>
    </row>
    <row r="18" spans="1:14" s="14" customFormat="1" ht="17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4" customFormat="1" ht="17.25">
      <c r="A19" s="13" t="s">
        <v>40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4" customFormat="1" ht="17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4" customFormat="1" ht="17.25">
      <c r="A21" s="21" t="s">
        <v>41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4" customFormat="1" ht="17.25">
      <c r="A22" s="2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3" customFormat="1" ht="14.25"/>
    <row r="24" spans="1:14" s="3" customFormat="1" ht="14.25"/>
    <row r="25" spans="1:14" s="3" customFormat="1" ht="14.25"/>
    <row r="26" spans="1:14" s="3" customFormat="1" ht="14.25"/>
    <row r="27" spans="1:14" s="3" customFormat="1" ht="14.25"/>
    <row r="28" spans="1:14" s="3" customFormat="1" ht="14.25"/>
    <row r="29" spans="1:14" s="3" customFormat="1" ht="14.25"/>
    <row r="30" spans="1:14" s="3" customFormat="1" ht="14.25"/>
    <row r="31" spans="1:14" s="3" customFormat="1" ht="14.25"/>
    <row r="32" spans="1:14" s="3" customFormat="1" ht="14.25"/>
    <row r="33" s="3" customFormat="1" ht="14.25"/>
    <row r="34" s="3" customFormat="1" ht="14.25"/>
    <row r="35" s="3" customFormat="1" ht="14.25"/>
  </sheetData>
  <mergeCells count="5">
    <mergeCell ref="A1:N1"/>
    <mergeCell ref="C6:N6"/>
    <mergeCell ref="C7:N7"/>
    <mergeCell ref="A9:B9"/>
    <mergeCell ref="C5:N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4" sqref="A4"/>
    </sheetView>
  </sheetViews>
  <sheetFormatPr defaultColWidth="6.5" defaultRowHeight="17.25"/>
  <cols>
    <col min="1" max="1" width="23" style="23" customWidth="1"/>
    <col min="2" max="11" width="7" style="23" customWidth="1"/>
    <col min="12" max="12" width="18.875" style="23" customWidth="1"/>
    <col min="13" max="13" width="5.5" style="23" customWidth="1"/>
    <col min="14" max="21" width="8.75" style="23" customWidth="1"/>
    <col min="22" max="48" width="9.875" style="23" customWidth="1"/>
    <col min="49" max="16384" width="6.5" style="23"/>
  </cols>
  <sheetData>
    <row r="1" spans="1:12" ht="39.950000000000003" customHeight="1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46.5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24" customFormat="1" ht="27.75" customHeight="1">
      <c r="A3" s="134" t="s">
        <v>190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60.75">
      <c r="A4" s="25" t="s">
        <v>43</v>
      </c>
      <c r="B4" s="135">
        <v>5</v>
      </c>
      <c r="C4" s="136"/>
      <c r="D4" s="135">
        <v>10</v>
      </c>
      <c r="E4" s="136"/>
      <c r="F4" s="135">
        <v>15</v>
      </c>
      <c r="G4" s="136"/>
      <c r="H4" s="135">
        <v>20</v>
      </c>
      <c r="I4" s="136"/>
      <c r="J4" s="135">
        <v>29</v>
      </c>
      <c r="K4" s="136"/>
      <c r="L4" s="26" t="s">
        <v>23</v>
      </c>
    </row>
    <row r="5" spans="1:12" ht="39.950000000000003" customHeight="1">
      <c r="A5" s="27" t="s">
        <v>44</v>
      </c>
      <c r="B5" s="132"/>
      <c r="C5" s="132"/>
      <c r="D5" s="130"/>
      <c r="E5" s="130"/>
      <c r="F5" s="130"/>
      <c r="G5" s="130"/>
      <c r="H5" s="130"/>
      <c r="I5" s="130"/>
      <c r="J5" s="130"/>
      <c r="K5" s="130"/>
      <c r="L5" s="27"/>
    </row>
    <row r="6" spans="1:12" ht="39.950000000000003" customHeight="1">
      <c r="A6" s="27" t="s">
        <v>178</v>
      </c>
      <c r="B6" s="131"/>
      <c r="C6" s="131"/>
      <c r="D6" s="132"/>
      <c r="E6" s="132"/>
      <c r="F6" s="132"/>
      <c r="G6" s="132"/>
      <c r="H6" s="130"/>
      <c r="I6" s="130"/>
      <c r="J6" s="130"/>
      <c r="K6" s="130"/>
      <c r="L6" s="28"/>
    </row>
    <row r="7" spans="1:12" ht="39.950000000000003" customHeight="1">
      <c r="A7" s="27" t="s">
        <v>45</v>
      </c>
      <c r="B7" s="131"/>
      <c r="C7" s="131"/>
      <c r="D7" s="130"/>
      <c r="E7" s="130"/>
      <c r="F7" s="132"/>
      <c r="G7" s="132"/>
      <c r="H7" s="132"/>
      <c r="I7" s="132"/>
      <c r="J7" s="130"/>
      <c r="K7" s="130"/>
      <c r="L7" s="29"/>
    </row>
    <row r="8" spans="1:12" ht="39.950000000000003" customHeight="1">
      <c r="A8" s="27" t="s">
        <v>189</v>
      </c>
      <c r="B8" s="131"/>
      <c r="C8" s="131"/>
      <c r="D8" s="130"/>
      <c r="E8" s="130"/>
      <c r="F8" s="130"/>
      <c r="G8" s="130"/>
      <c r="H8" s="130"/>
      <c r="I8" s="130"/>
      <c r="J8" s="132"/>
      <c r="K8" s="132"/>
      <c r="L8" s="29"/>
    </row>
  </sheetData>
  <mergeCells count="28">
    <mergeCell ref="J5:K5"/>
    <mergeCell ref="J6:K6"/>
    <mergeCell ref="B5:C5"/>
    <mergeCell ref="D5:E5"/>
    <mergeCell ref="A1:L1"/>
    <mergeCell ref="A3:L3"/>
    <mergeCell ref="B4:C4"/>
    <mergeCell ref="D4:E4"/>
    <mergeCell ref="F4:G4"/>
    <mergeCell ref="H4:I4"/>
    <mergeCell ref="A2:L2"/>
    <mergeCell ref="J4:K4"/>
    <mergeCell ref="F5:G5"/>
    <mergeCell ref="H5:I5"/>
    <mergeCell ref="J7:K7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B6:C6"/>
    <mergeCell ref="D6:E6"/>
    <mergeCell ref="F6:G6"/>
    <mergeCell ref="H6:I6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A15" sqref="A15"/>
    </sheetView>
  </sheetViews>
  <sheetFormatPr defaultColWidth="10" defaultRowHeight="13.5"/>
  <cols>
    <col min="1" max="1" width="44.125" style="31" customWidth="1"/>
    <col min="2" max="9" width="10" style="31"/>
    <col min="10" max="11" width="10" style="31" customWidth="1"/>
    <col min="12" max="16384" width="10" style="31"/>
  </cols>
  <sheetData>
    <row r="1" spans="1:9" s="30" customFormat="1" ht="35.1" customHeight="1">
      <c r="A1" s="137" t="s">
        <v>46</v>
      </c>
      <c r="B1" s="137"/>
      <c r="C1" s="137"/>
      <c r="D1" s="137"/>
      <c r="E1" s="137"/>
      <c r="F1" s="137"/>
      <c r="G1" s="137"/>
      <c r="H1" s="137"/>
      <c r="I1" s="137"/>
    </row>
    <row r="2" spans="1:9" ht="24.75" customHeight="1"/>
    <row r="3" spans="1:9" s="33" customFormat="1" ht="15" customHeight="1">
      <c r="A3" s="32" t="s">
        <v>47</v>
      </c>
    </row>
    <row r="4" spans="1:9" s="33" customFormat="1" ht="15" customHeight="1">
      <c r="A4" s="32" t="s">
        <v>48</v>
      </c>
    </row>
    <row r="5" spans="1:9" s="33" customFormat="1" ht="15" customHeight="1">
      <c r="A5" s="32" t="s">
        <v>49</v>
      </c>
    </row>
    <row r="6" spans="1:9" s="33" customFormat="1" ht="15" customHeight="1">
      <c r="A6" s="32" t="s">
        <v>50</v>
      </c>
    </row>
    <row r="7" spans="1:9" s="33" customFormat="1" ht="15" customHeight="1">
      <c r="A7" s="32" t="s">
        <v>51</v>
      </c>
    </row>
    <row r="8" spans="1:9" s="33" customFormat="1" ht="15" customHeight="1">
      <c r="A8" s="32" t="s">
        <v>52</v>
      </c>
    </row>
    <row r="9" spans="1:9" s="33" customFormat="1" ht="15" customHeight="1">
      <c r="A9" s="32" t="s">
        <v>53</v>
      </c>
    </row>
    <row r="10" spans="1:9" s="33" customFormat="1" ht="15" customHeight="1">
      <c r="A10" s="32" t="s">
        <v>54</v>
      </c>
    </row>
    <row r="11" spans="1:9" s="33" customFormat="1" ht="15" customHeight="1">
      <c r="A11" s="32" t="s">
        <v>55</v>
      </c>
    </row>
    <row r="12" spans="1:9" s="33" customFormat="1" ht="15" customHeight="1">
      <c r="A12" s="32" t="s">
        <v>56</v>
      </c>
    </row>
    <row r="13" spans="1:9" s="33" customFormat="1" ht="15" customHeight="1">
      <c r="A13" s="32" t="s">
        <v>57</v>
      </c>
    </row>
    <row r="14" spans="1:9" s="33" customFormat="1" ht="15" customHeight="1">
      <c r="A14" s="32" t="s">
        <v>58</v>
      </c>
    </row>
    <row r="15" spans="1:9" s="33" customFormat="1" ht="15" customHeight="1">
      <c r="A15" s="32" t="s">
        <v>59</v>
      </c>
    </row>
    <row r="16" spans="1:9" s="33" customFormat="1" ht="15" customHeight="1">
      <c r="A16" s="32" t="s">
        <v>60</v>
      </c>
    </row>
    <row r="17" spans="1:1" s="33" customFormat="1" ht="15" customHeight="1">
      <c r="A17" s="32" t="s">
        <v>61</v>
      </c>
    </row>
    <row r="18" spans="1:1" s="33" customFormat="1" ht="15" customHeight="1">
      <c r="A18" s="32" t="s">
        <v>62</v>
      </c>
    </row>
    <row r="19" spans="1:1" s="33" customFormat="1" ht="15" customHeight="1">
      <c r="A19" s="32" t="s">
        <v>63</v>
      </c>
    </row>
    <row r="20" spans="1:1" s="33" customFormat="1" ht="15" customHeight="1">
      <c r="A20" s="32" t="s">
        <v>64</v>
      </c>
    </row>
    <row r="21" spans="1:1" s="33" customFormat="1" ht="15" customHeight="1">
      <c r="A21" s="32" t="s">
        <v>65</v>
      </c>
    </row>
    <row r="22" spans="1:1" s="33" customFormat="1" ht="15" customHeight="1">
      <c r="A22" s="32" t="s">
        <v>66</v>
      </c>
    </row>
    <row r="23" spans="1:1" s="33" customFormat="1" ht="15" customHeight="1">
      <c r="A23" s="32" t="s">
        <v>67</v>
      </c>
    </row>
    <row r="24" spans="1:1" s="33" customFormat="1" ht="15" customHeight="1">
      <c r="A24" s="32" t="s">
        <v>68</v>
      </c>
    </row>
    <row r="25" spans="1:1" s="33" customFormat="1" ht="15" customHeight="1">
      <c r="A25" s="32" t="s">
        <v>69</v>
      </c>
    </row>
    <row r="26" spans="1:1" s="33" customFormat="1" ht="15" customHeight="1">
      <c r="A26" s="32"/>
    </row>
    <row r="27" spans="1:1" s="33" customFormat="1" ht="15" customHeight="1">
      <c r="A27" s="32" t="s">
        <v>70</v>
      </c>
    </row>
    <row r="28" spans="1:1" s="33" customFormat="1" ht="15" customHeight="1">
      <c r="A28" s="32" t="s">
        <v>71</v>
      </c>
    </row>
    <row r="29" spans="1:1" s="33" customFormat="1" ht="15" customHeight="1">
      <c r="A29" s="32" t="s">
        <v>72</v>
      </c>
    </row>
    <row r="30" spans="1:1" s="33" customFormat="1" ht="15" customHeight="1">
      <c r="A30" s="32" t="s">
        <v>73</v>
      </c>
    </row>
    <row r="31" spans="1:1" s="33" customFormat="1" ht="15" customHeight="1">
      <c r="A31" s="32" t="s">
        <v>74</v>
      </c>
    </row>
    <row r="32" spans="1:1" s="33" customFormat="1" ht="15" customHeight="1">
      <c r="A32" s="32" t="s">
        <v>75</v>
      </c>
    </row>
    <row r="33" spans="1:1" s="33" customFormat="1" ht="15" customHeight="1">
      <c r="A33" s="32" t="s">
        <v>76</v>
      </c>
    </row>
    <row r="34" spans="1:1" s="33" customFormat="1" ht="15" customHeight="1">
      <c r="A34" s="32" t="s">
        <v>77</v>
      </c>
    </row>
    <row r="35" spans="1:1" s="33" customFormat="1" ht="15" customHeight="1">
      <c r="A35" s="32" t="s">
        <v>78</v>
      </c>
    </row>
    <row r="36" spans="1:1" s="33" customFormat="1" ht="15" customHeight="1">
      <c r="A36" s="32" t="s">
        <v>79</v>
      </c>
    </row>
    <row r="37" spans="1:1" s="33" customFormat="1" ht="15" customHeight="1">
      <c r="A37" s="32" t="s">
        <v>80</v>
      </c>
    </row>
    <row r="38" spans="1:1" s="33" customFormat="1" ht="15" customHeight="1">
      <c r="A38" s="32" t="s">
        <v>81</v>
      </c>
    </row>
    <row r="39" spans="1:1" s="33" customFormat="1" ht="15" customHeight="1">
      <c r="A39" s="32" t="s">
        <v>82</v>
      </c>
    </row>
    <row r="40" spans="1:1" s="33" customFormat="1" ht="15" customHeight="1">
      <c r="A40" s="32" t="s">
        <v>83</v>
      </c>
    </row>
    <row r="41" spans="1:1" s="33" customFormat="1" ht="15" customHeight="1">
      <c r="A41" s="32" t="s">
        <v>84</v>
      </c>
    </row>
    <row r="42" spans="1:1" s="33" customFormat="1" ht="15" customHeight="1">
      <c r="A42" s="32" t="s">
        <v>85</v>
      </c>
    </row>
    <row r="43" spans="1:1" s="33" customFormat="1" ht="15" customHeight="1">
      <c r="A43" s="32" t="s">
        <v>86</v>
      </c>
    </row>
    <row r="44" spans="1:1" s="33" customFormat="1" ht="15" customHeight="1">
      <c r="A44" s="32" t="s">
        <v>87</v>
      </c>
    </row>
    <row r="45" spans="1:1" s="33" customFormat="1" ht="15" customHeight="1">
      <c r="A45" s="32" t="s">
        <v>88</v>
      </c>
    </row>
    <row r="46" spans="1:1" s="33" customFormat="1" ht="15" customHeight="1">
      <c r="A46" s="32" t="s">
        <v>89</v>
      </c>
    </row>
    <row r="47" spans="1:1" s="33" customFormat="1" ht="15" customHeight="1">
      <c r="A47" s="32" t="s">
        <v>90</v>
      </c>
    </row>
    <row r="48" spans="1:1" s="33" customFormat="1" ht="15" customHeight="1">
      <c r="A48" s="32" t="s">
        <v>91</v>
      </c>
    </row>
    <row r="49" spans="1:1" s="33" customFormat="1" ht="15" customHeight="1">
      <c r="A49" s="32" t="s">
        <v>92</v>
      </c>
    </row>
    <row r="50" spans="1:1" s="33" customFormat="1" ht="15" customHeight="1">
      <c r="A50" s="32" t="s">
        <v>93</v>
      </c>
    </row>
    <row r="51" spans="1:1" s="33" customFormat="1" ht="15" customHeight="1">
      <c r="A51" s="32" t="s">
        <v>94</v>
      </c>
    </row>
    <row r="52" spans="1:1" s="33" customFormat="1" ht="15" customHeight="1">
      <c r="A52" s="32" t="s">
        <v>95</v>
      </c>
    </row>
    <row r="53" spans="1:1" s="33" customFormat="1" ht="15" customHeight="1">
      <c r="A53" s="32" t="s">
        <v>96</v>
      </c>
    </row>
    <row r="54" spans="1:1" s="33" customFormat="1" ht="15" customHeight="1">
      <c r="A54" s="32" t="s">
        <v>97</v>
      </c>
    </row>
    <row r="55" spans="1:1" s="33" customFormat="1" ht="15" customHeight="1">
      <c r="A55" s="32" t="s">
        <v>98</v>
      </c>
    </row>
    <row r="56" spans="1:1" s="33" customFormat="1" ht="15" customHeight="1">
      <c r="A56" s="32" t="s">
        <v>99</v>
      </c>
    </row>
    <row r="57" spans="1:1" s="33" customFormat="1" ht="15" customHeight="1">
      <c r="A57" s="32" t="s">
        <v>100</v>
      </c>
    </row>
    <row r="58" spans="1:1" s="33" customFormat="1" ht="15" customHeight="1">
      <c r="A58" s="32" t="s">
        <v>101</v>
      </c>
    </row>
    <row r="59" spans="1:1" s="33" customFormat="1" ht="15" customHeight="1">
      <c r="A59" s="32" t="s">
        <v>102</v>
      </c>
    </row>
    <row r="60" spans="1:1" s="33" customFormat="1" ht="15" customHeight="1">
      <c r="A60" s="32" t="s">
        <v>103</v>
      </c>
    </row>
    <row r="61" spans="1:1" s="33" customFormat="1" ht="15" customHeight="1">
      <c r="A61" s="32" t="s">
        <v>104</v>
      </c>
    </row>
    <row r="62" spans="1:1" s="33" customFormat="1" ht="15" customHeight="1">
      <c r="A62" s="32" t="s">
        <v>105</v>
      </c>
    </row>
    <row r="63" spans="1:1" s="33" customFormat="1" ht="15" customHeight="1">
      <c r="A63" s="32" t="s">
        <v>106</v>
      </c>
    </row>
    <row r="64" spans="1:1" s="33" customFormat="1" ht="15" customHeight="1">
      <c r="A64" s="32" t="s">
        <v>107</v>
      </c>
    </row>
    <row r="65" spans="1:1" s="33" customFormat="1" ht="15" customHeight="1">
      <c r="A65" s="32" t="s">
        <v>108</v>
      </c>
    </row>
    <row r="66" spans="1:1" s="33" customFormat="1" ht="15" customHeight="1">
      <c r="A66" s="32" t="s">
        <v>109</v>
      </c>
    </row>
    <row r="67" spans="1:1" s="33" customFormat="1" ht="15" customHeight="1">
      <c r="A67" s="32" t="s">
        <v>110</v>
      </c>
    </row>
    <row r="68" spans="1:1" s="33" customFormat="1" ht="15" customHeight="1">
      <c r="A68" s="32" t="s">
        <v>111</v>
      </c>
    </row>
    <row r="69" spans="1:1" s="33" customFormat="1" ht="15" customHeight="1">
      <c r="A69" s="32" t="s">
        <v>112</v>
      </c>
    </row>
    <row r="70" spans="1:1" s="33" customFormat="1" ht="15" customHeight="1">
      <c r="A70" s="32" t="s">
        <v>113</v>
      </c>
    </row>
    <row r="71" spans="1:1" s="33" customFormat="1" ht="15" customHeight="1">
      <c r="A71" s="32" t="s">
        <v>114</v>
      </c>
    </row>
    <row r="72" spans="1:1" s="33" customFormat="1" ht="15" customHeight="1">
      <c r="A72" s="32" t="s">
        <v>115</v>
      </c>
    </row>
    <row r="73" spans="1:1" s="33" customFormat="1" ht="15" customHeight="1">
      <c r="A73" s="32" t="s">
        <v>116</v>
      </c>
    </row>
    <row r="74" spans="1:1" s="33" customFormat="1" ht="15" customHeight="1">
      <c r="A74" s="32" t="s">
        <v>117</v>
      </c>
    </row>
    <row r="75" spans="1:1" s="33" customFormat="1" ht="15" customHeight="1">
      <c r="A75" s="32" t="s">
        <v>118</v>
      </c>
    </row>
    <row r="76" spans="1:1" s="33" customFormat="1" ht="15" customHeight="1">
      <c r="A76" s="32" t="s">
        <v>119</v>
      </c>
    </row>
    <row r="77" spans="1:1" s="33" customFormat="1" ht="15" customHeight="1">
      <c r="A77" s="32" t="s">
        <v>120</v>
      </c>
    </row>
    <row r="78" spans="1:1" s="33" customFormat="1" ht="15" customHeight="1">
      <c r="A78" s="32" t="s">
        <v>121</v>
      </c>
    </row>
    <row r="79" spans="1:1" s="33" customFormat="1" ht="15" customHeight="1">
      <c r="A79" s="32" t="s">
        <v>122</v>
      </c>
    </row>
    <row r="80" spans="1:1" s="33" customFormat="1" ht="15" customHeight="1">
      <c r="A80" s="32" t="s">
        <v>123</v>
      </c>
    </row>
    <row r="81" spans="1:16" s="33" customFormat="1" ht="15" customHeight="1">
      <c r="A81" s="32" t="s">
        <v>124</v>
      </c>
    </row>
    <row r="82" spans="1:16" s="33" customFormat="1" ht="15" customHeight="1">
      <c r="A82" s="32" t="s">
        <v>125</v>
      </c>
    </row>
    <row r="83" spans="1:16" s="33" customFormat="1" ht="15" customHeight="1">
      <c r="A83" s="32" t="s">
        <v>126</v>
      </c>
    </row>
    <row r="84" spans="1:16" s="33" customFormat="1" ht="24.95" customHeight="1">
      <c r="A84" s="34" t="s">
        <v>127</v>
      </c>
      <c r="B84" s="34"/>
      <c r="C84" s="34"/>
      <c r="D84" s="35"/>
      <c r="E84" s="34"/>
      <c r="F84" s="34"/>
      <c r="G84" s="34"/>
      <c r="H84" s="34"/>
      <c r="I84" s="34"/>
      <c r="J84" s="34"/>
      <c r="K84" s="34"/>
      <c r="L84" s="34"/>
      <c r="M84" s="34"/>
      <c r="N84" s="36"/>
      <c r="O84" s="36"/>
      <c r="P84" s="36"/>
    </row>
    <row r="85" spans="1:16" s="33" customFormat="1" ht="24.95" customHeight="1">
      <c r="A85" s="34" t="s">
        <v>128</v>
      </c>
      <c r="B85" s="34"/>
      <c r="C85" s="34"/>
      <c r="D85" s="35"/>
      <c r="E85" s="34"/>
      <c r="F85" s="34"/>
      <c r="G85" s="34"/>
      <c r="H85" s="34"/>
      <c r="I85" s="34"/>
      <c r="J85" s="34"/>
      <c r="K85" s="34"/>
      <c r="L85" s="34"/>
      <c r="M85" s="34"/>
      <c r="N85" s="36"/>
      <c r="O85" s="36"/>
      <c r="P85" s="36"/>
    </row>
    <row r="86" spans="1:16" s="33" customFormat="1" ht="24.95" customHeight="1">
      <c r="A86" s="34" t="s">
        <v>129</v>
      </c>
      <c r="B86" s="34"/>
      <c r="C86" s="34"/>
      <c r="D86" s="35"/>
      <c r="E86" s="34"/>
      <c r="F86" s="34"/>
      <c r="G86" s="34"/>
      <c r="H86" s="34"/>
      <c r="I86" s="34"/>
      <c r="J86" s="34"/>
      <c r="K86" s="34"/>
      <c r="L86" s="34"/>
      <c r="M86" s="34"/>
      <c r="N86" s="36"/>
      <c r="O86" s="36"/>
      <c r="P86" s="36"/>
    </row>
    <row r="87" spans="1:16">
      <c r="A87" s="31" t="s">
        <v>130</v>
      </c>
    </row>
    <row r="88" spans="1:16">
      <c r="A88" s="37" t="s">
        <v>131</v>
      </c>
    </row>
  </sheetData>
  <mergeCells count="1">
    <mergeCell ref="A1:I1"/>
  </mergeCells>
  <phoneticPr fontId="18" type="noConversion"/>
  <printOptions horizontalCentered="1"/>
  <pageMargins left="0.70866141732283472" right="0.70866141732283472" top="0.47244094488188981" bottom="0.3937007874015748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view="pageBreakPreview" zoomScaleNormal="100" zoomScaleSheetLayoutView="100" workbookViewId="0">
      <selection activeCell="L5" sqref="L5"/>
    </sheetView>
  </sheetViews>
  <sheetFormatPr defaultRowHeight="12"/>
  <cols>
    <col min="1" max="1" width="21.5" style="38" customWidth="1"/>
    <col min="2" max="2" width="16.25" style="38" customWidth="1"/>
    <col min="3" max="3" width="7.625" style="38" customWidth="1"/>
    <col min="4" max="4" width="4.625" style="38" customWidth="1"/>
    <col min="5" max="5" width="9.625" style="38" customWidth="1"/>
    <col min="6" max="6" width="12.625" style="38" customWidth="1"/>
    <col min="7" max="7" width="9.875" style="38" customWidth="1"/>
    <col min="8" max="8" width="10.625" style="38" customWidth="1"/>
    <col min="9" max="9" width="9.875" style="38" customWidth="1"/>
    <col min="10" max="10" width="10.625" style="38" customWidth="1"/>
    <col min="11" max="11" width="8.5" style="38" customWidth="1"/>
    <col min="12" max="12" width="9.75" style="38" customWidth="1"/>
    <col min="13" max="13" width="11.625" style="38" customWidth="1"/>
    <col min="14" max="14" width="9" style="38"/>
    <col min="15" max="15" width="12.375" style="38" bestFit="1" customWidth="1"/>
    <col min="16" max="17" width="10.625" style="38" bestFit="1" customWidth="1"/>
    <col min="18" max="16384" width="9" style="38"/>
  </cols>
  <sheetData>
    <row r="1" spans="1:20" s="68" customFormat="1" ht="32.25" thickBot="1">
      <c r="A1" s="138" t="s">
        <v>169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20" ht="21.95" customHeight="1">
      <c r="A2" s="143" t="s">
        <v>132</v>
      </c>
      <c r="B2" s="145" t="s">
        <v>7</v>
      </c>
      <c r="C2" s="145" t="s">
        <v>0</v>
      </c>
      <c r="D2" s="145" t="s">
        <v>1</v>
      </c>
      <c r="E2" s="139" t="s">
        <v>6</v>
      </c>
      <c r="F2" s="140"/>
      <c r="G2" s="139" t="s">
        <v>10</v>
      </c>
      <c r="H2" s="140"/>
      <c r="I2" s="139" t="s">
        <v>8</v>
      </c>
      <c r="J2" s="140"/>
      <c r="K2" s="139" t="s">
        <v>5</v>
      </c>
      <c r="L2" s="140"/>
      <c r="M2" s="141" t="s">
        <v>133</v>
      </c>
    </row>
    <row r="3" spans="1:20" ht="21.95" customHeight="1">
      <c r="A3" s="144"/>
      <c r="B3" s="146"/>
      <c r="C3" s="146"/>
      <c r="D3" s="146"/>
      <c r="E3" s="39" t="s">
        <v>3</v>
      </c>
      <c r="F3" s="105" t="s">
        <v>134</v>
      </c>
      <c r="G3" s="39" t="s">
        <v>3</v>
      </c>
      <c r="H3" s="105" t="s">
        <v>134</v>
      </c>
      <c r="I3" s="39" t="s">
        <v>3</v>
      </c>
      <c r="J3" s="105" t="s">
        <v>134</v>
      </c>
      <c r="K3" s="39" t="s">
        <v>3</v>
      </c>
      <c r="L3" s="105" t="s">
        <v>134</v>
      </c>
      <c r="M3" s="142"/>
    </row>
    <row r="4" spans="1:20" ht="21" customHeight="1">
      <c r="A4" s="106" t="s">
        <v>181</v>
      </c>
      <c r="B4" s="40"/>
      <c r="C4" s="41"/>
      <c r="D4" s="42"/>
      <c r="E4" s="41"/>
      <c r="F4" s="41"/>
      <c r="G4" s="41"/>
      <c r="H4" s="41"/>
      <c r="I4" s="41"/>
      <c r="J4" s="41"/>
      <c r="K4" s="41"/>
      <c r="L4" s="41"/>
      <c r="M4" s="107"/>
      <c r="N4" s="43"/>
      <c r="O4" s="44"/>
      <c r="P4" s="45"/>
      <c r="Q4" s="46"/>
      <c r="R4" s="46"/>
      <c r="S4" s="46"/>
      <c r="T4" s="46"/>
    </row>
    <row r="5" spans="1:20" ht="21" customHeight="1">
      <c r="A5" s="108" t="s">
        <v>135</v>
      </c>
      <c r="B5" s="40"/>
      <c r="C5" s="41">
        <v>1</v>
      </c>
      <c r="D5" s="42" t="s">
        <v>2</v>
      </c>
      <c r="E5" s="47"/>
      <c r="F5" s="47"/>
      <c r="G5" s="47"/>
      <c r="H5" s="47" t="e">
        <f>내역서!F18</f>
        <v>#REF!</v>
      </c>
      <c r="I5" s="47"/>
      <c r="J5" s="47">
        <f>내역서!H18</f>
        <v>0</v>
      </c>
      <c r="K5" s="47"/>
      <c r="L5" s="47"/>
      <c r="M5" s="107"/>
      <c r="N5" s="43"/>
      <c r="O5" s="40"/>
      <c r="P5" s="45"/>
      <c r="Q5" s="46"/>
      <c r="R5" s="46"/>
      <c r="S5" s="46"/>
      <c r="T5" s="46"/>
    </row>
    <row r="6" spans="1:20" ht="21" customHeight="1">
      <c r="A6" s="109" t="s">
        <v>136</v>
      </c>
      <c r="B6" s="48"/>
      <c r="C6" s="49">
        <v>13.8</v>
      </c>
      <c r="D6" s="42" t="s">
        <v>9</v>
      </c>
      <c r="E6" s="47"/>
      <c r="F6" s="47"/>
      <c r="G6" s="47"/>
      <c r="H6" s="47"/>
      <c r="I6" s="47"/>
      <c r="J6" s="47">
        <f>INT(C6*J5%)</f>
        <v>0</v>
      </c>
      <c r="K6" s="47"/>
      <c r="L6" s="47"/>
      <c r="M6" s="107"/>
      <c r="N6" s="43"/>
      <c r="O6" s="40"/>
      <c r="P6" s="45"/>
      <c r="Q6" s="46"/>
      <c r="R6" s="46"/>
      <c r="S6" s="46"/>
      <c r="T6" s="46"/>
    </row>
    <row r="7" spans="1:20" ht="21" customHeight="1">
      <c r="A7" s="108" t="s">
        <v>137</v>
      </c>
      <c r="B7" s="40" t="s">
        <v>138</v>
      </c>
      <c r="C7" s="49">
        <v>3.7</v>
      </c>
      <c r="D7" s="42" t="s">
        <v>9</v>
      </c>
      <c r="E7" s="47"/>
      <c r="F7" s="47"/>
      <c r="G7" s="47"/>
      <c r="H7" s="47"/>
      <c r="I7" s="47"/>
      <c r="J7" s="47"/>
      <c r="K7" s="47"/>
      <c r="L7" s="47"/>
      <c r="M7" s="110" t="s">
        <v>139</v>
      </c>
      <c r="N7" s="43"/>
      <c r="O7" s="40"/>
      <c r="P7" s="45"/>
      <c r="Q7" s="46"/>
      <c r="R7" s="46"/>
      <c r="S7" s="46"/>
      <c r="T7" s="46"/>
    </row>
    <row r="8" spans="1:20" ht="21" customHeight="1">
      <c r="A8" s="108" t="s">
        <v>140</v>
      </c>
      <c r="B8" s="40" t="s">
        <v>138</v>
      </c>
      <c r="C8" s="49">
        <v>1.01</v>
      </c>
      <c r="D8" s="42" t="s">
        <v>9</v>
      </c>
      <c r="E8" s="47"/>
      <c r="F8" s="47"/>
      <c r="G8" s="47"/>
      <c r="H8" s="47"/>
      <c r="I8" s="47"/>
      <c r="J8" s="47"/>
      <c r="K8" s="47"/>
      <c r="L8" s="47"/>
      <c r="M8" s="110" t="s">
        <v>139</v>
      </c>
      <c r="N8" s="43"/>
      <c r="O8" s="40"/>
      <c r="P8" s="45"/>
      <c r="Q8" s="46"/>
      <c r="R8" s="46"/>
      <c r="S8" s="46"/>
      <c r="T8" s="46"/>
    </row>
    <row r="9" spans="1:20" ht="21" customHeight="1">
      <c r="A9" s="108" t="s">
        <v>141</v>
      </c>
      <c r="B9" s="50" t="s">
        <v>142</v>
      </c>
      <c r="C9" s="51">
        <v>3.4950000000000001</v>
      </c>
      <c r="D9" s="42" t="s">
        <v>9</v>
      </c>
      <c r="E9" s="47"/>
      <c r="F9" s="47"/>
      <c r="G9" s="47"/>
      <c r="H9" s="47"/>
      <c r="I9" s="47"/>
      <c r="J9" s="47"/>
      <c r="K9" s="52" t="s">
        <v>143</v>
      </c>
      <c r="L9" s="53"/>
      <c r="M9" s="110" t="s">
        <v>139</v>
      </c>
      <c r="N9" s="54"/>
      <c r="O9" s="50"/>
      <c r="P9" s="45"/>
      <c r="Q9" s="46"/>
      <c r="R9" s="46"/>
      <c r="S9" s="46"/>
      <c r="T9" s="46"/>
    </row>
    <row r="10" spans="1:20" ht="21" customHeight="1">
      <c r="A10" s="108" t="s">
        <v>144</v>
      </c>
      <c r="B10" s="50" t="s">
        <v>142</v>
      </c>
      <c r="C10" s="49">
        <v>4.5</v>
      </c>
      <c r="D10" s="42" t="s">
        <v>9</v>
      </c>
      <c r="E10" s="47"/>
      <c r="F10" s="47"/>
      <c r="G10" s="47"/>
      <c r="H10" s="47"/>
      <c r="I10" s="47"/>
      <c r="J10" s="47"/>
      <c r="K10" s="52" t="s">
        <v>143</v>
      </c>
      <c r="L10" s="53"/>
      <c r="M10" s="110" t="s">
        <v>139</v>
      </c>
      <c r="N10" s="54"/>
      <c r="O10" s="50"/>
      <c r="P10" s="45"/>
      <c r="Q10" s="46"/>
      <c r="R10" s="46"/>
      <c r="S10" s="46"/>
      <c r="T10" s="46"/>
    </row>
    <row r="11" spans="1:20" ht="21" customHeight="1">
      <c r="A11" s="108" t="s">
        <v>145</v>
      </c>
      <c r="B11" s="50" t="s">
        <v>146</v>
      </c>
      <c r="C11" s="49">
        <v>12.27</v>
      </c>
      <c r="D11" s="42" t="s">
        <v>9</v>
      </c>
      <c r="E11" s="47"/>
      <c r="F11" s="47"/>
      <c r="G11" s="47"/>
      <c r="H11" s="47"/>
      <c r="I11" s="47"/>
      <c r="J11" s="47"/>
      <c r="K11" s="52" t="s">
        <v>143</v>
      </c>
      <c r="L11" s="55"/>
      <c r="M11" s="110" t="s">
        <v>139</v>
      </c>
      <c r="N11" s="54"/>
      <c r="O11" s="50"/>
      <c r="P11" s="45"/>
      <c r="Q11" s="46"/>
      <c r="R11" s="46"/>
      <c r="S11" s="46"/>
      <c r="T11" s="46"/>
    </row>
    <row r="12" spans="1:20" ht="21" customHeight="1">
      <c r="A12" s="108" t="s">
        <v>147</v>
      </c>
      <c r="B12" s="40" t="s">
        <v>170</v>
      </c>
      <c r="C12" s="49">
        <v>1.85</v>
      </c>
      <c r="D12" s="42" t="s">
        <v>9</v>
      </c>
      <c r="E12" s="47"/>
      <c r="F12" s="47"/>
      <c r="G12" s="47"/>
      <c r="H12" s="47"/>
      <c r="I12" s="47"/>
      <c r="J12" s="47"/>
      <c r="K12" s="47"/>
      <c r="L12" s="47"/>
      <c r="M12" s="110"/>
      <c r="N12" s="43">
        <v>1</v>
      </c>
      <c r="O12" s="122" t="e">
        <f>(H5+J5+#REF!)*C12%</f>
        <v>#REF!</v>
      </c>
      <c r="P12" s="45"/>
      <c r="Q12" s="46"/>
      <c r="R12" s="46"/>
      <c r="S12" s="46"/>
      <c r="T12" s="46"/>
    </row>
    <row r="13" spans="1:20" ht="21" customHeight="1">
      <c r="A13" s="108" t="s">
        <v>149</v>
      </c>
      <c r="B13" s="40" t="s">
        <v>150</v>
      </c>
      <c r="C13" s="49">
        <v>2.2999999999999998</v>
      </c>
      <c r="D13" s="42" t="s">
        <v>9</v>
      </c>
      <c r="E13" s="47"/>
      <c r="F13" s="47"/>
      <c r="G13" s="47"/>
      <c r="H13" s="47"/>
      <c r="I13" s="47"/>
      <c r="J13" s="47"/>
      <c r="K13" s="47"/>
      <c r="L13" s="47"/>
      <c r="M13" s="110" t="s">
        <v>151</v>
      </c>
      <c r="N13" s="43">
        <v>2</v>
      </c>
      <c r="O13" s="122" t="e">
        <f>(H5+J5)*C12%*1.2</f>
        <v>#REF!</v>
      </c>
      <c r="P13" s="45"/>
      <c r="Q13" s="46"/>
      <c r="R13" s="46"/>
      <c r="S13" s="46"/>
      <c r="T13" s="46"/>
    </row>
    <row r="14" spans="1:20" ht="21" customHeight="1">
      <c r="A14" s="108" t="s">
        <v>171</v>
      </c>
      <c r="B14" s="40" t="s">
        <v>152</v>
      </c>
      <c r="C14" s="49">
        <v>0.3</v>
      </c>
      <c r="D14" s="42" t="s">
        <v>9</v>
      </c>
      <c r="E14" s="47"/>
      <c r="F14" s="47"/>
      <c r="G14" s="47"/>
      <c r="H14" s="47"/>
      <c r="I14" s="47"/>
      <c r="J14" s="47"/>
      <c r="K14" s="47"/>
      <c r="L14" s="47"/>
      <c r="M14" s="110"/>
      <c r="N14" s="43"/>
      <c r="O14" s="40"/>
      <c r="P14" s="45"/>
      <c r="Q14" s="46"/>
      <c r="R14" s="46"/>
      <c r="S14" s="46"/>
      <c r="T14" s="46"/>
    </row>
    <row r="15" spans="1:20" ht="21" customHeight="1">
      <c r="A15" s="108" t="s">
        <v>172</v>
      </c>
      <c r="B15" s="40" t="s">
        <v>148</v>
      </c>
      <c r="C15" s="56">
        <v>7.6</v>
      </c>
      <c r="D15" s="42" t="s">
        <v>9</v>
      </c>
      <c r="E15" s="47"/>
      <c r="F15" s="47"/>
      <c r="G15" s="47"/>
      <c r="H15" s="47"/>
      <c r="I15" s="47"/>
      <c r="J15" s="47"/>
      <c r="K15" s="47"/>
      <c r="L15" s="47"/>
      <c r="M15" s="107"/>
      <c r="N15" s="43"/>
      <c r="O15" s="40"/>
      <c r="P15" s="45"/>
      <c r="Q15" s="46"/>
      <c r="R15" s="46"/>
      <c r="S15" s="46"/>
      <c r="T15" s="46"/>
    </row>
    <row r="16" spans="1:20" ht="21" customHeight="1">
      <c r="A16" s="108" t="s">
        <v>191</v>
      </c>
      <c r="B16" s="40"/>
      <c r="C16" s="56"/>
      <c r="D16" s="42"/>
      <c r="E16" s="47"/>
      <c r="F16" s="126"/>
      <c r="G16" s="47"/>
      <c r="H16" s="47"/>
      <c r="I16" s="47"/>
      <c r="J16" s="47"/>
      <c r="K16" s="47"/>
      <c r="L16" s="47"/>
      <c r="M16" s="107"/>
      <c r="N16" s="43"/>
      <c r="O16" s="40"/>
      <c r="P16" s="45"/>
      <c r="Q16" s="46"/>
      <c r="R16" s="46"/>
      <c r="S16" s="46"/>
      <c r="T16" s="46"/>
    </row>
    <row r="17" spans="1:20" ht="21" customHeight="1">
      <c r="A17" s="111" t="s">
        <v>24</v>
      </c>
      <c r="B17" s="40"/>
      <c r="C17" s="57"/>
      <c r="D17" s="42"/>
      <c r="E17" s="47"/>
      <c r="F17" s="47"/>
      <c r="G17" s="47"/>
      <c r="H17" s="47"/>
      <c r="I17" s="47"/>
      <c r="J17" s="47"/>
      <c r="K17" s="47"/>
      <c r="L17" s="47"/>
      <c r="M17" s="107"/>
      <c r="N17" s="43"/>
      <c r="O17" s="40"/>
      <c r="P17" s="45"/>
      <c r="Q17" s="46"/>
      <c r="R17" s="46"/>
      <c r="S17" s="46"/>
      <c r="T17" s="46"/>
    </row>
    <row r="18" spans="1:20" ht="21" customHeight="1">
      <c r="A18" s="108" t="s">
        <v>173</v>
      </c>
      <c r="B18" s="40" t="s">
        <v>153</v>
      </c>
      <c r="C18" s="41">
        <v>6</v>
      </c>
      <c r="D18" s="42" t="s">
        <v>9</v>
      </c>
      <c r="E18" s="41"/>
      <c r="F18" s="47"/>
      <c r="G18" s="41"/>
      <c r="H18" s="41"/>
      <c r="I18" s="41"/>
      <c r="J18" s="41"/>
      <c r="K18" s="41"/>
      <c r="L18" s="41"/>
      <c r="M18" s="107"/>
      <c r="N18" s="43"/>
      <c r="O18" s="40"/>
      <c r="P18" s="45"/>
      <c r="Q18" s="46"/>
      <c r="R18" s="46"/>
      <c r="S18" s="46"/>
      <c r="T18" s="46"/>
    </row>
    <row r="19" spans="1:20" ht="21" customHeight="1">
      <c r="A19" s="111" t="s">
        <v>154</v>
      </c>
      <c r="B19" s="40"/>
      <c r="C19" s="57"/>
      <c r="D19" s="42"/>
      <c r="E19" s="41"/>
      <c r="F19" s="47"/>
      <c r="G19" s="41"/>
      <c r="H19" s="41"/>
      <c r="I19" s="41"/>
      <c r="J19" s="41"/>
      <c r="K19" s="41"/>
      <c r="L19" s="41"/>
      <c r="M19" s="107"/>
      <c r="N19" s="58"/>
      <c r="O19" s="40"/>
      <c r="P19" s="45"/>
      <c r="Q19" s="46"/>
      <c r="R19" s="46"/>
      <c r="S19" s="46"/>
      <c r="T19" s="46"/>
    </row>
    <row r="20" spans="1:20" ht="21" customHeight="1">
      <c r="A20" s="108" t="s">
        <v>174</v>
      </c>
      <c r="B20" s="40" t="s">
        <v>155</v>
      </c>
      <c r="C20" s="56">
        <v>14</v>
      </c>
      <c r="D20" s="42" t="s">
        <v>9</v>
      </c>
      <c r="E20" s="41"/>
      <c r="F20" s="47"/>
      <c r="G20" s="41"/>
      <c r="H20" s="41"/>
      <c r="I20" s="41"/>
      <c r="J20" s="41"/>
      <c r="K20" s="41"/>
      <c r="L20" s="41"/>
      <c r="M20" s="107"/>
      <c r="N20" s="43"/>
      <c r="O20" s="40"/>
      <c r="P20" s="45"/>
      <c r="Q20" s="46"/>
      <c r="R20" s="46"/>
      <c r="S20" s="46"/>
      <c r="T20" s="46"/>
    </row>
    <row r="21" spans="1:20" ht="21" customHeight="1">
      <c r="A21" s="111" t="s">
        <v>156</v>
      </c>
      <c r="B21" s="40"/>
      <c r="C21" s="41"/>
      <c r="D21" s="42"/>
      <c r="E21" s="41"/>
      <c r="F21" s="47"/>
      <c r="G21" s="41"/>
      <c r="H21" s="41"/>
      <c r="I21" s="41"/>
      <c r="J21" s="41"/>
      <c r="K21" s="41"/>
      <c r="L21" s="41"/>
      <c r="M21" s="107"/>
      <c r="N21" s="43"/>
      <c r="O21" s="59"/>
      <c r="P21" s="45"/>
      <c r="Q21" s="46"/>
      <c r="R21" s="46"/>
      <c r="S21" s="46"/>
      <c r="T21" s="46"/>
    </row>
    <row r="22" spans="1:20" ht="21" customHeight="1">
      <c r="A22" s="108" t="s">
        <v>157</v>
      </c>
      <c r="B22" s="40"/>
      <c r="C22" s="41">
        <v>10</v>
      </c>
      <c r="D22" s="42" t="s">
        <v>9</v>
      </c>
      <c r="E22" s="41"/>
      <c r="F22" s="41"/>
      <c r="G22" s="41"/>
      <c r="H22" s="41"/>
      <c r="I22" s="41"/>
      <c r="J22" s="41"/>
      <c r="K22" s="41"/>
      <c r="L22" s="41"/>
      <c r="M22" s="107"/>
      <c r="N22" s="43"/>
      <c r="O22" s="60"/>
      <c r="P22" s="45"/>
      <c r="Q22" s="46"/>
      <c r="R22" s="46"/>
      <c r="S22" s="46"/>
      <c r="T22" s="46"/>
    </row>
    <row r="23" spans="1:20" ht="21" customHeight="1">
      <c r="A23" s="112" t="s">
        <v>165</v>
      </c>
      <c r="B23" s="40"/>
      <c r="C23" s="41"/>
      <c r="D23" s="42"/>
      <c r="E23" s="41"/>
      <c r="F23" s="61"/>
      <c r="G23" s="41"/>
      <c r="H23" s="41"/>
      <c r="I23" s="41"/>
      <c r="J23" s="41"/>
      <c r="K23" s="41"/>
      <c r="L23" s="41"/>
      <c r="M23" s="107"/>
      <c r="N23" s="43"/>
      <c r="O23" s="60"/>
      <c r="P23" s="45"/>
      <c r="Q23" s="46">
        <f>P23/1.1</f>
        <v>0</v>
      </c>
      <c r="R23" s="46"/>
      <c r="S23" s="46"/>
      <c r="T23" s="46"/>
    </row>
    <row r="24" spans="1:20" ht="21" customHeight="1">
      <c r="A24" s="115"/>
      <c r="B24" s="116"/>
      <c r="C24" s="117"/>
      <c r="D24" s="118"/>
      <c r="E24" s="117"/>
      <c r="F24" s="119"/>
      <c r="G24" s="117"/>
      <c r="H24" s="117"/>
      <c r="I24" s="117"/>
      <c r="J24" s="117"/>
      <c r="K24" s="117"/>
      <c r="L24" s="117"/>
      <c r="M24" s="120"/>
      <c r="N24" s="43"/>
      <c r="O24" s="121"/>
      <c r="P24" s="45"/>
      <c r="Q24" s="46"/>
      <c r="R24" s="46"/>
      <c r="S24" s="46"/>
      <c r="T24" s="46"/>
    </row>
  </sheetData>
  <mergeCells count="10">
    <mergeCell ref="A1:M1"/>
    <mergeCell ref="I2:J2"/>
    <mergeCell ref="K2:L2"/>
    <mergeCell ref="M2:M3"/>
    <mergeCell ref="A2:A3"/>
    <mergeCell ref="B2:B3"/>
    <mergeCell ref="C2:C3"/>
    <mergeCell ref="D2:D3"/>
    <mergeCell ref="E2:F2"/>
    <mergeCell ref="G2:H2"/>
  </mergeCells>
  <phoneticPr fontId="18" type="noConversion"/>
  <printOptions horizontalCentered="1" verticalCentered="1"/>
  <pageMargins left="0.31496062992125984" right="0.23622047244094491" top="0.51181102362204722" bottom="0.27559055118110237" header="0.31496062992125984" footer="0.1574803149606299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view="pageBreakPreview" zoomScaleNormal="100" zoomScaleSheetLayoutView="100"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O8" sqref="O8:O9"/>
    </sheetView>
  </sheetViews>
  <sheetFormatPr defaultColWidth="7.5" defaultRowHeight="21.95" customHeight="1"/>
  <cols>
    <col min="1" max="1" width="19.125" style="97" customWidth="1"/>
    <col min="2" max="2" width="16.625" style="98" customWidth="1"/>
    <col min="3" max="3" width="8.5" style="99" customWidth="1"/>
    <col min="4" max="4" width="4.125" style="100" customWidth="1"/>
    <col min="5" max="5" width="9.625" style="98" customWidth="1"/>
    <col min="6" max="6" width="11.125" style="98" customWidth="1"/>
    <col min="7" max="7" width="10.125" style="98" customWidth="1"/>
    <col min="8" max="8" width="11.125" style="98" customWidth="1"/>
    <col min="9" max="9" width="9" style="98" customWidth="1"/>
    <col min="10" max="10" width="11.125" style="98" customWidth="1"/>
    <col min="11" max="11" width="10" style="98" customWidth="1"/>
    <col min="12" max="12" width="12.625" style="98" customWidth="1"/>
    <col min="13" max="13" width="8.875" style="101" customWidth="1"/>
    <col min="14" max="54" width="7.5" style="102" customWidth="1"/>
    <col min="55" max="55" width="11.75" style="100" bestFit="1" customWidth="1"/>
    <col min="56" max="251" width="7.5" style="102"/>
    <col min="252" max="252" width="17.75" style="102" customWidth="1"/>
    <col min="253" max="253" width="13.625" style="102" customWidth="1"/>
    <col min="254" max="254" width="7.25" style="102" customWidth="1"/>
    <col min="255" max="255" width="4.125" style="102" customWidth="1"/>
    <col min="256" max="256" width="9" style="102" customWidth="1"/>
    <col min="257" max="257" width="12.75" style="102" bestFit="1" customWidth="1"/>
    <col min="258" max="258" width="9" style="102" customWidth="1"/>
    <col min="259" max="259" width="10.875" style="102" bestFit="1" customWidth="1"/>
    <col min="260" max="262" width="9" style="102" customWidth="1"/>
    <col min="263" max="263" width="12.75" style="102" bestFit="1" customWidth="1"/>
    <col min="264" max="264" width="8.5" style="102" bestFit="1" customWidth="1"/>
    <col min="265" max="310" width="0" style="102" hidden="1" customWidth="1"/>
    <col min="311" max="311" width="11.75" style="102" bestFit="1" customWidth="1"/>
    <col min="312" max="507" width="7.5" style="102"/>
    <col min="508" max="508" width="17.75" style="102" customWidth="1"/>
    <col min="509" max="509" width="13.625" style="102" customWidth="1"/>
    <col min="510" max="510" width="7.25" style="102" customWidth="1"/>
    <col min="511" max="511" width="4.125" style="102" customWidth="1"/>
    <col min="512" max="512" width="9" style="102" customWidth="1"/>
    <col min="513" max="513" width="12.75" style="102" bestFit="1" customWidth="1"/>
    <col min="514" max="514" width="9" style="102" customWidth="1"/>
    <col min="515" max="515" width="10.875" style="102" bestFit="1" customWidth="1"/>
    <col min="516" max="518" width="9" style="102" customWidth="1"/>
    <col min="519" max="519" width="12.75" style="102" bestFit="1" customWidth="1"/>
    <col min="520" max="520" width="8.5" style="102" bestFit="1" customWidth="1"/>
    <col min="521" max="566" width="0" style="102" hidden="1" customWidth="1"/>
    <col min="567" max="567" width="11.75" style="102" bestFit="1" customWidth="1"/>
    <col min="568" max="763" width="7.5" style="102"/>
    <col min="764" max="764" width="17.75" style="102" customWidth="1"/>
    <col min="765" max="765" width="13.625" style="102" customWidth="1"/>
    <col min="766" max="766" width="7.25" style="102" customWidth="1"/>
    <col min="767" max="767" width="4.125" style="102" customWidth="1"/>
    <col min="768" max="768" width="9" style="102" customWidth="1"/>
    <col min="769" max="769" width="12.75" style="102" bestFit="1" customWidth="1"/>
    <col min="770" max="770" width="9" style="102" customWidth="1"/>
    <col min="771" max="771" width="10.875" style="102" bestFit="1" customWidth="1"/>
    <col min="772" max="774" width="9" style="102" customWidth="1"/>
    <col min="775" max="775" width="12.75" style="102" bestFit="1" customWidth="1"/>
    <col min="776" max="776" width="8.5" style="102" bestFit="1" customWidth="1"/>
    <col min="777" max="822" width="0" style="102" hidden="1" customWidth="1"/>
    <col min="823" max="823" width="11.75" style="102" bestFit="1" customWidth="1"/>
    <col min="824" max="1019" width="7.5" style="102"/>
    <col min="1020" max="1020" width="17.75" style="102" customWidth="1"/>
    <col min="1021" max="1021" width="13.625" style="102" customWidth="1"/>
    <col min="1022" max="1022" width="7.25" style="102" customWidth="1"/>
    <col min="1023" max="1023" width="4.125" style="102" customWidth="1"/>
    <col min="1024" max="1024" width="9" style="102" customWidth="1"/>
    <col min="1025" max="1025" width="12.75" style="102" bestFit="1" customWidth="1"/>
    <col min="1026" max="1026" width="9" style="102" customWidth="1"/>
    <col min="1027" max="1027" width="10.875" style="102" bestFit="1" customWidth="1"/>
    <col min="1028" max="1030" width="9" style="102" customWidth="1"/>
    <col min="1031" max="1031" width="12.75" style="102" bestFit="1" customWidth="1"/>
    <col min="1032" max="1032" width="8.5" style="102" bestFit="1" customWidth="1"/>
    <col min="1033" max="1078" width="0" style="102" hidden="1" customWidth="1"/>
    <col min="1079" max="1079" width="11.75" style="102" bestFit="1" customWidth="1"/>
    <col min="1080" max="1275" width="7.5" style="102"/>
    <col min="1276" max="1276" width="17.75" style="102" customWidth="1"/>
    <col min="1277" max="1277" width="13.625" style="102" customWidth="1"/>
    <col min="1278" max="1278" width="7.25" style="102" customWidth="1"/>
    <col min="1279" max="1279" width="4.125" style="102" customWidth="1"/>
    <col min="1280" max="1280" width="9" style="102" customWidth="1"/>
    <col min="1281" max="1281" width="12.75" style="102" bestFit="1" customWidth="1"/>
    <col min="1282" max="1282" width="9" style="102" customWidth="1"/>
    <col min="1283" max="1283" width="10.875" style="102" bestFit="1" customWidth="1"/>
    <col min="1284" max="1286" width="9" style="102" customWidth="1"/>
    <col min="1287" max="1287" width="12.75" style="102" bestFit="1" customWidth="1"/>
    <col min="1288" max="1288" width="8.5" style="102" bestFit="1" customWidth="1"/>
    <col min="1289" max="1334" width="0" style="102" hidden="1" customWidth="1"/>
    <col min="1335" max="1335" width="11.75" style="102" bestFit="1" customWidth="1"/>
    <col min="1336" max="1531" width="7.5" style="102"/>
    <col min="1532" max="1532" width="17.75" style="102" customWidth="1"/>
    <col min="1533" max="1533" width="13.625" style="102" customWidth="1"/>
    <col min="1534" max="1534" width="7.25" style="102" customWidth="1"/>
    <col min="1535" max="1535" width="4.125" style="102" customWidth="1"/>
    <col min="1536" max="1536" width="9" style="102" customWidth="1"/>
    <col min="1537" max="1537" width="12.75" style="102" bestFit="1" customWidth="1"/>
    <col min="1538" max="1538" width="9" style="102" customWidth="1"/>
    <col min="1539" max="1539" width="10.875" style="102" bestFit="1" customWidth="1"/>
    <col min="1540" max="1542" width="9" style="102" customWidth="1"/>
    <col min="1543" max="1543" width="12.75" style="102" bestFit="1" customWidth="1"/>
    <col min="1544" max="1544" width="8.5" style="102" bestFit="1" customWidth="1"/>
    <col min="1545" max="1590" width="0" style="102" hidden="1" customWidth="1"/>
    <col min="1591" max="1591" width="11.75" style="102" bestFit="1" customWidth="1"/>
    <col min="1592" max="1787" width="7.5" style="102"/>
    <col min="1788" max="1788" width="17.75" style="102" customWidth="1"/>
    <col min="1789" max="1789" width="13.625" style="102" customWidth="1"/>
    <col min="1790" max="1790" width="7.25" style="102" customWidth="1"/>
    <col min="1791" max="1791" width="4.125" style="102" customWidth="1"/>
    <col min="1792" max="1792" width="9" style="102" customWidth="1"/>
    <col min="1793" max="1793" width="12.75" style="102" bestFit="1" customWidth="1"/>
    <col min="1794" max="1794" width="9" style="102" customWidth="1"/>
    <col min="1795" max="1795" width="10.875" style="102" bestFit="1" customWidth="1"/>
    <col min="1796" max="1798" width="9" style="102" customWidth="1"/>
    <col min="1799" max="1799" width="12.75" style="102" bestFit="1" customWidth="1"/>
    <col min="1800" max="1800" width="8.5" style="102" bestFit="1" customWidth="1"/>
    <col min="1801" max="1846" width="0" style="102" hidden="1" customWidth="1"/>
    <col min="1847" max="1847" width="11.75" style="102" bestFit="1" customWidth="1"/>
    <col min="1848" max="2043" width="7.5" style="102"/>
    <col min="2044" max="2044" width="17.75" style="102" customWidth="1"/>
    <col min="2045" max="2045" width="13.625" style="102" customWidth="1"/>
    <col min="2046" max="2046" width="7.25" style="102" customWidth="1"/>
    <col min="2047" max="2047" width="4.125" style="102" customWidth="1"/>
    <col min="2048" max="2048" width="9" style="102" customWidth="1"/>
    <col min="2049" max="2049" width="12.75" style="102" bestFit="1" customWidth="1"/>
    <col min="2050" max="2050" width="9" style="102" customWidth="1"/>
    <col min="2051" max="2051" width="10.875" style="102" bestFit="1" customWidth="1"/>
    <col min="2052" max="2054" width="9" style="102" customWidth="1"/>
    <col min="2055" max="2055" width="12.75" style="102" bestFit="1" customWidth="1"/>
    <col min="2056" max="2056" width="8.5" style="102" bestFit="1" customWidth="1"/>
    <col min="2057" max="2102" width="0" style="102" hidden="1" customWidth="1"/>
    <col min="2103" max="2103" width="11.75" style="102" bestFit="1" customWidth="1"/>
    <col min="2104" max="2299" width="7.5" style="102"/>
    <col min="2300" max="2300" width="17.75" style="102" customWidth="1"/>
    <col min="2301" max="2301" width="13.625" style="102" customWidth="1"/>
    <col min="2302" max="2302" width="7.25" style="102" customWidth="1"/>
    <col min="2303" max="2303" width="4.125" style="102" customWidth="1"/>
    <col min="2304" max="2304" width="9" style="102" customWidth="1"/>
    <col min="2305" max="2305" width="12.75" style="102" bestFit="1" customWidth="1"/>
    <col min="2306" max="2306" width="9" style="102" customWidth="1"/>
    <col min="2307" max="2307" width="10.875" style="102" bestFit="1" customWidth="1"/>
    <col min="2308" max="2310" width="9" style="102" customWidth="1"/>
    <col min="2311" max="2311" width="12.75" style="102" bestFit="1" customWidth="1"/>
    <col min="2312" max="2312" width="8.5" style="102" bestFit="1" customWidth="1"/>
    <col min="2313" max="2358" width="0" style="102" hidden="1" customWidth="1"/>
    <col min="2359" max="2359" width="11.75" style="102" bestFit="1" customWidth="1"/>
    <col min="2360" max="2555" width="7.5" style="102"/>
    <col min="2556" max="2556" width="17.75" style="102" customWidth="1"/>
    <col min="2557" max="2557" width="13.625" style="102" customWidth="1"/>
    <col min="2558" max="2558" width="7.25" style="102" customWidth="1"/>
    <col min="2559" max="2559" width="4.125" style="102" customWidth="1"/>
    <col min="2560" max="2560" width="9" style="102" customWidth="1"/>
    <col min="2561" max="2561" width="12.75" style="102" bestFit="1" customWidth="1"/>
    <col min="2562" max="2562" width="9" style="102" customWidth="1"/>
    <col min="2563" max="2563" width="10.875" style="102" bestFit="1" customWidth="1"/>
    <col min="2564" max="2566" width="9" style="102" customWidth="1"/>
    <col min="2567" max="2567" width="12.75" style="102" bestFit="1" customWidth="1"/>
    <col min="2568" max="2568" width="8.5" style="102" bestFit="1" customWidth="1"/>
    <col min="2569" max="2614" width="0" style="102" hidden="1" customWidth="1"/>
    <col min="2615" max="2615" width="11.75" style="102" bestFit="1" customWidth="1"/>
    <col min="2616" max="2811" width="7.5" style="102"/>
    <col min="2812" max="2812" width="17.75" style="102" customWidth="1"/>
    <col min="2813" max="2813" width="13.625" style="102" customWidth="1"/>
    <col min="2814" max="2814" width="7.25" style="102" customWidth="1"/>
    <col min="2815" max="2815" width="4.125" style="102" customWidth="1"/>
    <col min="2816" max="2816" width="9" style="102" customWidth="1"/>
    <col min="2817" max="2817" width="12.75" style="102" bestFit="1" customWidth="1"/>
    <col min="2818" max="2818" width="9" style="102" customWidth="1"/>
    <col min="2819" max="2819" width="10.875" style="102" bestFit="1" customWidth="1"/>
    <col min="2820" max="2822" width="9" style="102" customWidth="1"/>
    <col min="2823" max="2823" width="12.75" style="102" bestFit="1" customWidth="1"/>
    <col min="2824" max="2824" width="8.5" style="102" bestFit="1" customWidth="1"/>
    <col min="2825" max="2870" width="0" style="102" hidden="1" customWidth="1"/>
    <col min="2871" max="2871" width="11.75" style="102" bestFit="1" customWidth="1"/>
    <col min="2872" max="3067" width="7.5" style="102"/>
    <col min="3068" max="3068" width="17.75" style="102" customWidth="1"/>
    <col min="3069" max="3069" width="13.625" style="102" customWidth="1"/>
    <col min="3070" max="3070" width="7.25" style="102" customWidth="1"/>
    <col min="3071" max="3071" width="4.125" style="102" customWidth="1"/>
    <col min="3072" max="3072" width="9" style="102" customWidth="1"/>
    <col min="3073" max="3073" width="12.75" style="102" bestFit="1" customWidth="1"/>
    <col min="3074" max="3074" width="9" style="102" customWidth="1"/>
    <col min="3075" max="3075" width="10.875" style="102" bestFit="1" customWidth="1"/>
    <col min="3076" max="3078" width="9" style="102" customWidth="1"/>
    <col min="3079" max="3079" width="12.75" style="102" bestFit="1" customWidth="1"/>
    <col min="3080" max="3080" width="8.5" style="102" bestFit="1" customWidth="1"/>
    <col min="3081" max="3126" width="0" style="102" hidden="1" customWidth="1"/>
    <col min="3127" max="3127" width="11.75" style="102" bestFit="1" customWidth="1"/>
    <col min="3128" max="3323" width="7.5" style="102"/>
    <col min="3324" max="3324" width="17.75" style="102" customWidth="1"/>
    <col min="3325" max="3325" width="13.625" style="102" customWidth="1"/>
    <col min="3326" max="3326" width="7.25" style="102" customWidth="1"/>
    <col min="3327" max="3327" width="4.125" style="102" customWidth="1"/>
    <col min="3328" max="3328" width="9" style="102" customWidth="1"/>
    <col min="3329" max="3329" width="12.75" style="102" bestFit="1" customWidth="1"/>
    <col min="3330" max="3330" width="9" style="102" customWidth="1"/>
    <col min="3331" max="3331" width="10.875" style="102" bestFit="1" customWidth="1"/>
    <col min="3332" max="3334" width="9" style="102" customWidth="1"/>
    <col min="3335" max="3335" width="12.75" style="102" bestFit="1" customWidth="1"/>
    <col min="3336" max="3336" width="8.5" style="102" bestFit="1" customWidth="1"/>
    <col min="3337" max="3382" width="0" style="102" hidden="1" customWidth="1"/>
    <col min="3383" max="3383" width="11.75" style="102" bestFit="1" customWidth="1"/>
    <col min="3384" max="3579" width="7.5" style="102"/>
    <col min="3580" max="3580" width="17.75" style="102" customWidth="1"/>
    <col min="3581" max="3581" width="13.625" style="102" customWidth="1"/>
    <col min="3582" max="3582" width="7.25" style="102" customWidth="1"/>
    <col min="3583" max="3583" width="4.125" style="102" customWidth="1"/>
    <col min="3584" max="3584" width="9" style="102" customWidth="1"/>
    <col min="3585" max="3585" width="12.75" style="102" bestFit="1" customWidth="1"/>
    <col min="3586" max="3586" width="9" style="102" customWidth="1"/>
    <col min="3587" max="3587" width="10.875" style="102" bestFit="1" customWidth="1"/>
    <col min="3588" max="3590" width="9" style="102" customWidth="1"/>
    <col min="3591" max="3591" width="12.75" style="102" bestFit="1" customWidth="1"/>
    <col min="3592" max="3592" width="8.5" style="102" bestFit="1" customWidth="1"/>
    <col min="3593" max="3638" width="0" style="102" hidden="1" customWidth="1"/>
    <col min="3639" max="3639" width="11.75" style="102" bestFit="1" customWidth="1"/>
    <col min="3640" max="3835" width="7.5" style="102"/>
    <col min="3836" max="3836" width="17.75" style="102" customWidth="1"/>
    <col min="3837" max="3837" width="13.625" style="102" customWidth="1"/>
    <col min="3838" max="3838" width="7.25" style="102" customWidth="1"/>
    <col min="3839" max="3839" width="4.125" style="102" customWidth="1"/>
    <col min="3840" max="3840" width="9" style="102" customWidth="1"/>
    <col min="3841" max="3841" width="12.75" style="102" bestFit="1" customWidth="1"/>
    <col min="3842" max="3842" width="9" style="102" customWidth="1"/>
    <col min="3843" max="3843" width="10.875" style="102" bestFit="1" customWidth="1"/>
    <col min="3844" max="3846" width="9" style="102" customWidth="1"/>
    <col min="3847" max="3847" width="12.75" style="102" bestFit="1" customWidth="1"/>
    <col min="3848" max="3848" width="8.5" style="102" bestFit="1" customWidth="1"/>
    <col min="3849" max="3894" width="0" style="102" hidden="1" customWidth="1"/>
    <col min="3895" max="3895" width="11.75" style="102" bestFit="1" customWidth="1"/>
    <col min="3896" max="4091" width="7.5" style="102"/>
    <col min="4092" max="4092" width="17.75" style="102" customWidth="1"/>
    <col min="4093" max="4093" width="13.625" style="102" customWidth="1"/>
    <col min="4094" max="4094" width="7.25" style="102" customWidth="1"/>
    <col min="4095" max="4095" width="4.125" style="102" customWidth="1"/>
    <col min="4096" max="4096" width="9" style="102" customWidth="1"/>
    <col min="4097" max="4097" width="12.75" style="102" bestFit="1" customWidth="1"/>
    <col min="4098" max="4098" width="9" style="102" customWidth="1"/>
    <col min="4099" max="4099" width="10.875" style="102" bestFit="1" customWidth="1"/>
    <col min="4100" max="4102" width="9" style="102" customWidth="1"/>
    <col min="4103" max="4103" width="12.75" style="102" bestFit="1" customWidth="1"/>
    <col min="4104" max="4104" width="8.5" style="102" bestFit="1" customWidth="1"/>
    <col min="4105" max="4150" width="0" style="102" hidden="1" customWidth="1"/>
    <col min="4151" max="4151" width="11.75" style="102" bestFit="1" customWidth="1"/>
    <col min="4152" max="4347" width="7.5" style="102"/>
    <col min="4348" max="4348" width="17.75" style="102" customWidth="1"/>
    <col min="4349" max="4349" width="13.625" style="102" customWidth="1"/>
    <col min="4350" max="4350" width="7.25" style="102" customWidth="1"/>
    <col min="4351" max="4351" width="4.125" style="102" customWidth="1"/>
    <col min="4352" max="4352" width="9" style="102" customWidth="1"/>
    <col min="4353" max="4353" width="12.75" style="102" bestFit="1" customWidth="1"/>
    <col min="4354" max="4354" width="9" style="102" customWidth="1"/>
    <col min="4355" max="4355" width="10.875" style="102" bestFit="1" customWidth="1"/>
    <col min="4356" max="4358" width="9" style="102" customWidth="1"/>
    <col min="4359" max="4359" width="12.75" style="102" bestFit="1" customWidth="1"/>
    <col min="4360" max="4360" width="8.5" style="102" bestFit="1" customWidth="1"/>
    <col min="4361" max="4406" width="0" style="102" hidden="1" customWidth="1"/>
    <col min="4407" max="4407" width="11.75" style="102" bestFit="1" customWidth="1"/>
    <col min="4408" max="4603" width="7.5" style="102"/>
    <col min="4604" max="4604" width="17.75" style="102" customWidth="1"/>
    <col min="4605" max="4605" width="13.625" style="102" customWidth="1"/>
    <col min="4606" max="4606" width="7.25" style="102" customWidth="1"/>
    <col min="4607" max="4607" width="4.125" style="102" customWidth="1"/>
    <col min="4608" max="4608" width="9" style="102" customWidth="1"/>
    <col min="4609" max="4609" width="12.75" style="102" bestFit="1" customWidth="1"/>
    <col min="4610" max="4610" width="9" style="102" customWidth="1"/>
    <col min="4611" max="4611" width="10.875" style="102" bestFit="1" customWidth="1"/>
    <col min="4612" max="4614" width="9" style="102" customWidth="1"/>
    <col min="4615" max="4615" width="12.75" style="102" bestFit="1" customWidth="1"/>
    <col min="4616" max="4616" width="8.5" style="102" bestFit="1" customWidth="1"/>
    <col min="4617" max="4662" width="0" style="102" hidden="1" customWidth="1"/>
    <col min="4663" max="4663" width="11.75" style="102" bestFit="1" customWidth="1"/>
    <col min="4664" max="4859" width="7.5" style="102"/>
    <col min="4860" max="4860" width="17.75" style="102" customWidth="1"/>
    <col min="4861" max="4861" width="13.625" style="102" customWidth="1"/>
    <col min="4862" max="4862" width="7.25" style="102" customWidth="1"/>
    <col min="4863" max="4863" width="4.125" style="102" customWidth="1"/>
    <col min="4864" max="4864" width="9" style="102" customWidth="1"/>
    <col min="4865" max="4865" width="12.75" style="102" bestFit="1" customWidth="1"/>
    <col min="4866" max="4866" width="9" style="102" customWidth="1"/>
    <col min="4867" max="4867" width="10.875" style="102" bestFit="1" customWidth="1"/>
    <col min="4868" max="4870" width="9" style="102" customWidth="1"/>
    <col min="4871" max="4871" width="12.75" style="102" bestFit="1" customWidth="1"/>
    <col min="4872" max="4872" width="8.5" style="102" bestFit="1" customWidth="1"/>
    <col min="4873" max="4918" width="0" style="102" hidden="1" customWidth="1"/>
    <col min="4919" max="4919" width="11.75" style="102" bestFit="1" customWidth="1"/>
    <col min="4920" max="5115" width="7.5" style="102"/>
    <col min="5116" max="5116" width="17.75" style="102" customWidth="1"/>
    <col min="5117" max="5117" width="13.625" style="102" customWidth="1"/>
    <col min="5118" max="5118" width="7.25" style="102" customWidth="1"/>
    <col min="5119" max="5119" width="4.125" style="102" customWidth="1"/>
    <col min="5120" max="5120" width="9" style="102" customWidth="1"/>
    <col min="5121" max="5121" width="12.75" style="102" bestFit="1" customWidth="1"/>
    <col min="5122" max="5122" width="9" style="102" customWidth="1"/>
    <col min="5123" max="5123" width="10.875" style="102" bestFit="1" customWidth="1"/>
    <col min="5124" max="5126" width="9" style="102" customWidth="1"/>
    <col min="5127" max="5127" width="12.75" style="102" bestFit="1" customWidth="1"/>
    <col min="5128" max="5128" width="8.5" style="102" bestFit="1" customWidth="1"/>
    <col min="5129" max="5174" width="0" style="102" hidden="1" customWidth="1"/>
    <col min="5175" max="5175" width="11.75" style="102" bestFit="1" customWidth="1"/>
    <col min="5176" max="5371" width="7.5" style="102"/>
    <col min="5372" max="5372" width="17.75" style="102" customWidth="1"/>
    <col min="5373" max="5373" width="13.625" style="102" customWidth="1"/>
    <col min="5374" max="5374" width="7.25" style="102" customWidth="1"/>
    <col min="5375" max="5375" width="4.125" style="102" customWidth="1"/>
    <col min="5376" max="5376" width="9" style="102" customWidth="1"/>
    <col min="5377" max="5377" width="12.75" style="102" bestFit="1" customWidth="1"/>
    <col min="5378" max="5378" width="9" style="102" customWidth="1"/>
    <col min="5379" max="5379" width="10.875" style="102" bestFit="1" customWidth="1"/>
    <col min="5380" max="5382" width="9" style="102" customWidth="1"/>
    <col min="5383" max="5383" width="12.75" style="102" bestFit="1" customWidth="1"/>
    <col min="5384" max="5384" width="8.5" style="102" bestFit="1" customWidth="1"/>
    <col min="5385" max="5430" width="0" style="102" hidden="1" customWidth="1"/>
    <col min="5431" max="5431" width="11.75" style="102" bestFit="1" customWidth="1"/>
    <col min="5432" max="5627" width="7.5" style="102"/>
    <col min="5628" max="5628" width="17.75" style="102" customWidth="1"/>
    <col min="5629" max="5629" width="13.625" style="102" customWidth="1"/>
    <col min="5630" max="5630" width="7.25" style="102" customWidth="1"/>
    <col min="5631" max="5631" width="4.125" style="102" customWidth="1"/>
    <col min="5632" max="5632" width="9" style="102" customWidth="1"/>
    <col min="5633" max="5633" width="12.75" style="102" bestFit="1" customWidth="1"/>
    <col min="5634" max="5634" width="9" style="102" customWidth="1"/>
    <col min="5635" max="5635" width="10.875" style="102" bestFit="1" customWidth="1"/>
    <col min="5636" max="5638" width="9" style="102" customWidth="1"/>
    <col min="5639" max="5639" width="12.75" style="102" bestFit="1" customWidth="1"/>
    <col min="5640" max="5640" width="8.5" style="102" bestFit="1" customWidth="1"/>
    <col min="5641" max="5686" width="0" style="102" hidden="1" customWidth="1"/>
    <col min="5687" max="5687" width="11.75" style="102" bestFit="1" customWidth="1"/>
    <col min="5688" max="5883" width="7.5" style="102"/>
    <col min="5884" max="5884" width="17.75" style="102" customWidth="1"/>
    <col min="5885" max="5885" width="13.625" style="102" customWidth="1"/>
    <col min="5886" max="5886" width="7.25" style="102" customWidth="1"/>
    <col min="5887" max="5887" width="4.125" style="102" customWidth="1"/>
    <col min="5888" max="5888" width="9" style="102" customWidth="1"/>
    <col min="5889" max="5889" width="12.75" style="102" bestFit="1" customWidth="1"/>
    <col min="5890" max="5890" width="9" style="102" customWidth="1"/>
    <col min="5891" max="5891" width="10.875" style="102" bestFit="1" customWidth="1"/>
    <col min="5892" max="5894" width="9" style="102" customWidth="1"/>
    <col min="5895" max="5895" width="12.75" style="102" bestFit="1" customWidth="1"/>
    <col min="5896" max="5896" width="8.5" style="102" bestFit="1" customWidth="1"/>
    <col min="5897" max="5942" width="0" style="102" hidden="1" customWidth="1"/>
    <col min="5943" max="5943" width="11.75" style="102" bestFit="1" customWidth="1"/>
    <col min="5944" max="6139" width="7.5" style="102"/>
    <col min="6140" max="6140" width="17.75" style="102" customWidth="1"/>
    <col min="6141" max="6141" width="13.625" style="102" customWidth="1"/>
    <col min="6142" max="6142" width="7.25" style="102" customWidth="1"/>
    <col min="6143" max="6143" width="4.125" style="102" customWidth="1"/>
    <col min="6144" max="6144" width="9" style="102" customWidth="1"/>
    <col min="6145" max="6145" width="12.75" style="102" bestFit="1" customWidth="1"/>
    <col min="6146" max="6146" width="9" style="102" customWidth="1"/>
    <col min="6147" max="6147" width="10.875" style="102" bestFit="1" customWidth="1"/>
    <col min="6148" max="6150" width="9" style="102" customWidth="1"/>
    <col min="6151" max="6151" width="12.75" style="102" bestFit="1" customWidth="1"/>
    <col min="6152" max="6152" width="8.5" style="102" bestFit="1" customWidth="1"/>
    <col min="6153" max="6198" width="0" style="102" hidden="1" customWidth="1"/>
    <col min="6199" max="6199" width="11.75" style="102" bestFit="1" customWidth="1"/>
    <col min="6200" max="6395" width="7.5" style="102"/>
    <col min="6396" max="6396" width="17.75" style="102" customWidth="1"/>
    <col min="6397" max="6397" width="13.625" style="102" customWidth="1"/>
    <col min="6398" max="6398" width="7.25" style="102" customWidth="1"/>
    <col min="6399" max="6399" width="4.125" style="102" customWidth="1"/>
    <col min="6400" max="6400" width="9" style="102" customWidth="1"/>
    <col min="6401" max="6401" width="12.75" style="102" bestFit="1" customWidth="1"/>
    <col min="6402" max="6402" width="9" style="102" customWidth="1"/>
    <col min="6403" max="6403" width="10.875" style="102" bestFit="1" customWidth="1"/>
    <col min="6404" max="6406" width="9" style="102" customWidth="1"/>
    <col min="6407" max="6407" width="12.75" style="102" bestFit="1" customWidth="1"/>
    <col min="6408" max="6408" width="8.5" style="102" bestFit="1" customWidth="1"/>
    <col min="6409" max="6454" width="0" style="102" hidden="1" customWidth="1"/>
    <col min="6455" max="6455" width="11.75" style="102" bestFit="1" customWidth="1"/>
    <col min="6456" max="6651" width="7.5" style="102"/>
    <col min="6652" max="6652" width="17.75" style="102" customWidth="1"/>
    <col min="6653" max="6653" width="13.625" style="102" customWidth="1"/>
    <col min="6654" max="6654" width="7.25" style="102" customWidth="1"/>
    <col min="6655" max="6655" width="4.125" style="102" customWidth="1"/>
    <col min="6656" max="6656" width="9" style="102" customWidth="1"/>
    <col min="6657" max="6657" width="12.75" style="102" bestFit="1" customWidth="1"/>
    <col min="6658" max="6658" width="9" style="102" customWidth="1"/>
    <col min="6659" max="6659" width="10.875" style="102" bestFit="1" customWidth="1"/>
    <col min="6660" max="6662" width="9" style="102" customWidth="1"/>
    <col min="6663" max="6663" width="12.75" style="102" bestFit="1" customWidth="1"/>
    <col min="6664" max="6664" width="8.5" style="102" bestFit="1" customWidth="1"/>
    <col min="6665" max="6710" width="0" style="102" hidden="1" customWidth="1"/>
    <col min="6711" max="6711" width="11.75" style="102" bestFit="1" customWidth="1"/>
    <col min="6712" max="6907" width="7.5" style="102"/>
    <col min="6908" max="6908" width="17.75" style="102" customWidth="1"/>
    <col min="6909" max="6909" width="13.625" style="102" customWidth="1"/>
    <col min="6910" max="6910" width="7.25" style="102" customWidth="1"/>
    <col min="6911" max="6911" width="4.125" style="102" customWidth="1"/>
    <col min="6912" max="6912" width="9" style="102" customWidth="1"/>
    <col min="6913" max="6913" width="12.75" style="102" bestFit="1" customWidth="1"/>
    <col min="6914" max="6914" width="9" style="102" customWidth="1"/>
    <col min="6915" max="6915" width="10.875" style="102" bestFit="1" customWidth="1"/>
    <col min="6916" max="6918" width="9" style="102" customWidth="1"/>
    <col min="6919" max="6919" width="12.75" style="102" bestFit="1" customWidth="1"/>
    <col min="6920" max="6920" width="8.5" style="102" bestFit="1" customWidth="1"/>
    <col min="6921" max="6966" width="0" style="102" hidden="1" customWidth="1"/>
    <col min="6967" max="6967" width="11.75" style="102" bestFit="1" customWidth="1"/>
    <col min="6968" max="7163" width="7.5" style="102"/>
    <col min="7164" max="7164" width="17.75" style="102" customWidth="1"/>
    <col min="7165" max="7165" width="13.625" style="102" customWidth="1"/>
    <col min="7166" max="7166" width="7.25" style="102" customWidth="1"/>
    <col min="7167" max="7167" width="4.125" style="102" customWidth="1"/>
    <col min="7168" max="7168" width="9" style="102" customWidth="1"/>
    <col min="7169" max="7169" width="12.75" style="102" bestFit="1" customWidth="1"/>
    <col min="7170" max="7170" width="9" style="102" customWidth="1"/>
    <col min="7171" max="7171" width="10.875" style="102" bestFit="1" customWidth="1"/>
    <col min="7172" max="7174" width="9" style="102" customWidth="1"/>
    <col min="7175" max="7175" width="12.75" style="102" bestFit="1" customWidth="1"/>
    <col min="7176" max="7176" width="8.5" style="102" bestFit="1" customWidth="1"/>
    <col min="7177" max="7222" width="0" style="102" hidden="1" customWidth="1"/>
    <col min="7223" max="7223" width="11.75" style="102" bestFit="1" customWidth="1"/>
    <col min="7224" max="7419" width="7.5" style="102"/>
    <col min="7420" max="7420" width="17.75" style="102" customWidth="1"/>
    <col min="7421" max="7421" width="13.625" style="102" customWidth="1"/>
    <col min="7422" max="7422" width="7.25" style="102" customWidth="1"/>
    <col min="7423" max="7423" width="4.125" style="102" customWidth="1"/>
    <col min="7424" max="7424" width="9" style="102" customWidth="1"/>
    <col min="7425" max="7425" width="12.75" style="102" bestFit="1" customWidth="1"/>
    <col min="7426" max="7426" width="9" style="102" customWidth="1"/>
    <col min="7427" max="7427" width="10.875" style="102" bestFit="1" customWidth="1"/>
    <col min="7428" max="7430" width="9" style="102" customWidth="1"/>
    <col min="7431" max="7431" width="12.75" style="102" bestFit="1" customWidth="1"/>
    <col min="7432" max="7432" width="8.5" style="102" bestFit="1" customWidth="1"/>
    <col min="7433" max="7478" width="0" style="102" hidden="1" customWidth="1"/>
    <col min="7479" max="7479" width="11.75" style="102" bestFit="1" customWidth="1"/>
    <col min="7480" max="7675" width="7.5" style="102"/>
    <col min="7676" max="7676" width="17.75" style="102" customWidth="1"/>
    <col min="7677" max="7677" width="13.625" style="102" customWidth="1"/>
    <col min="7678" max="7678" width="7.25" style="102" customWidth="1"/>
    <col min="7679" max="7679" width="4.125" style="102" customWidth="1"/>
    <col min="7680" max="7680" width="9" style="102" customWidth="1"/>
    <col min="7681" max="7681" width="12.75" style="102" bestFit="1" customWidth="1"/>
    <col min="7682" max="7682" width="9" style="102" customWidth="1"/>
    <col min="7683" max="7683" width="10.875" style="102" bestFit="1" customWidth="1"/>
    <col min="7684" max="7686" width="9" style="102" customWidth="1"/>
    <col min="7687" max="7687" width="12.75" style="102" bestFit="1" customWidth="1"/>
    <col min="7688" max="7688" width="8.5" style="102" bestFit="1" customWidth="1"/>
    <col min="7689" max="7734" width="0" style="102" hidden="1" customWidth="1"/>
    <col min="7735" max="7735" width="11.75" style="102" bestFit="1" customWidth="1"/>
    <col min="7736" max="7931" width="7.5" style="102"/>
    <col min="7932" max="7932" width="17.75" style="102" customWidth="1"/>
    <col min="7933" max="7933" width="13.625" style="102" customWidth="1"/>
    <col min="7934" max="7934" width="7.25" style="102" customWidth="1"/>
    <col min="7935" max="7935" width="4.125" style="102" customWidth="1"/>
    <col min="7936" max="7936" width="9" style="102" customWidth="1"/>
    <col min="7937" max="7937" width="12.75" style="102" bestFit="1" customWidth="1"/>
    <col min="7938" max="7938" width="9" style="102" customWidth="1"/>
    <col min="7939" max="7939" width="10.875" style="102" bestFit="1" customWidth="1"/>
    <col min="7940" max="7942" width="9" style="102" customWidth="1"/>
    <col min="7943" max="7943" width="12.75" style="102" bestFit="1" customWidth="1"/>
    <col min="7944" max="7944" width="8.5" style="102" bestFit="1" customWidth="1"/>
    <col min="7945" max="7990" width="0" style="102" hidden="1" customWidth="1"/>
    <col min="7991" max="7991" width="11.75" style="102" bestFit="1" customWidth="1"/>
    <col min="7992" max="8187" width="7.5" style="102"/>
    <col min="8188" max="8188" width="17.75" style="102" customWidth="1"/>
    <col min="8189" max="8189" width="13.625" style="102" customWidth="1"/>
    <col min="8190" max="8190" width="7.25" style="102" customWidth="1"/>
    <col min="8191" max="8191" width="4.125" style="102" customWidth="1"/>
    <col min="8192" max="8192" width="9" style="102" customWidth="1"/>
    <col min="8193" max="8193" width="12.75" style="102" bestFit="1" customWidth="1"/>
    <col min="8194" max="8194" width="9" style="102" customWidth="1"/>
    <col min="8195" max="8195" width="10.875" style="102" bestFit="1" customWidth="1"/>
    <col min="8196" max="8198" width="9" style="102" customWidth="1"/>
    <col min="8199" max="8199" width="12.75" style="102" bestFit="1" customWidth="1"/>
    <col min="8200" max="8200" width="8.5" style="102" bestFit="1" customWidth="1"/>
    <col min="8201" max="8246" width="0" style="102" hidden="1" customWidth="1"/>
    <col min="8247" max="8247" width="11.75" style="102" bestFit="1" customWidth="1"/>
    <col min="8248" max="8443" width="7.5" style="102"/>
    <col min="8444" max="8444" width="17.75" style="102" customWidth="1"/>
    <col min="8445" max="8445" width="13.625" style="102" customWidth="1"/>
    <col min="8446" max="8446" width="7.25" style="102" customWidth="1"/>
    <col min="8447" max="8447" width="4.125" style="102" customWidth="1"/>
    <col min="8448" max="8448" width="9" style="102" customWidth="1"/>
    <col min="8449" max="8449" width="12.75" style="102" bestFit="1" customWidth="1"/>
    <col min="8450" max="8450" width="9" style="102" customWidth="1"/>
    <col min="8451" max="8451" width="10.875" style="102" bestFit="1" customWidth="1"/>
    <col min="8452" max="8454" width="9" style="102" customWidth="1"/>
    <col min="8455" max="8455" width="12.75" style="102" bestFit="1" customWidth="1"/>
    <col min="8456" max="8456" width="8.5" style="102" bestFit="1" customWidth="1"/>
    <col min="8457" max="8502" width="0" style="102" hidden="1" customWidth="1"/>
    <col min="8503" max="8503" width="11.75" style="102" bestFit="1" customWidth="1"/>
    <col min="8504" max="8699" width="7.5" style="102"/>
    <col min="8700" max="8700" width="17.75" style="102" customWidth="1"/>
    <col min="8701" max="8701" width="13.625" style="102" customWidth="1"/>
    <col min="8702" max="8702" width="7.25" style="102" customWidth="1"/>
    <col min="8703" max="8703" width="4.125" style="102" customWidth="1"/>
    <col min="8704" max="8704" width="9" style="102" customWidth="1"/>
    <col min="8705" max="8705" width="12.75" style="102" bestFit="1" customWidth="1"/>
    <col min="8706" max="8706" width="9" style="102" customWidth="1"/>
    <col min="8707" max="8707" width="10.875" style="102" bestFit="1" customWidth="1"/>
    <col min="8708" max="8710" width="9" style="102" customWidth="1"/>
    <col min="8711" max="8711" width="12.75" style="102" bestFit="1" customWidth="1"/>
    <col min="8712" max="8712" width="8.5" style="102" bestFit="1" customWidth="1"/>
    <col min="8713" max="8758" width="0" style="102" hidden="1" customWidth="1"/>
    <col min="8759" max="8759" width="11.75" style="102" bestFit="1" customWidth="1"/>
    <col min="8760" max="8955" width="7.5" style="102"/>
    <col min="8956" max="8956" width="17.75" style="102" customWidth="1"/>
    <col min="8957" max="8957" width="13.625" style="102" customWidth="1"/>
    <col min="8958" max="8958" width="7.25" style="102" customWidth="1"/>
    <col min="8959" max="8959" width="4.125" style="102" customWidth="1"/>
    <col min="8960" max="8960" width="9" style="102" customWidth="1"/>
    <col min="8961" max="8961" width="12.75" style="102" bestFit="1" customWidth="1"/>
    <col min="8962" max="8962" width="9" style="102" customWidth="1"/>
    <col min="8963" max="8963" width="10.875" style="102" bestFit="1" customWidth="1"/>
    <col min="8964" max="8966" width="9" style="102" customWidth="1"/>
    <col min="8967" max="8967" width="12.75" style="102" bestFit="1" customWidth="1"/>
    <col min="8968" max="8968" width="8.5" style="102" bestFit="1" customWidth="1"/>
    <col min="8969" max="9014" width="0" style="102" hidden="1" customWidth="1"/>
    <col min="9015" max="9015" width="11.75" style="102" bestFit="1" customWidth="1"/>
    <col min="9016" max="9211" width="7.5" style="102"/>
    <col min="9212" max="9212" width="17.75" style="102" customWidth="1"/>
    <col min="9213" max="9213" width="13.625" style="102" customWidth="1"/>
    <col min="9214" max="9214" width="7.25" style="102" customWidth="1"/>
    <col min="9215" max="9215" width="4.125" style="102" customWidth="1"/>
    <col min="9216" max="9216" width="9" style="102" customWidth="1"/>
    <col min="9217" max="9217" width="12.75" style="102" bestFit="1" customWidth="1"/>
    <col min="9218" max="9218" width="9" style="102" customWidth="1"/>
    <col min="9219" max="9219" width="10.875" style="102" bestFit="1" customWidth="1"/>
    <col min="9220" max="9222" width="9" style="102" customWidth="1"/>
    <col min="9223" max="9223" width="12.75" style="102" bestFit="1" customWidth="1"/>
    <col min="9224" max="9224" width="8.5" style="102" bestFit="1" customWidth="1"/>
    <col min="9225" max="9270" width="0" style="102" hidden="1" customWidth="1"/>
    <col min="9271" max="9271" width="11.75" style="102" bestFit="1" customWidth="1"/>
    <col min="9272" max="9467" width="7.5" style="102"/>
    <col min="9468" max="9468" width="17.75" style="102" customWidth="1"/>
    <col min="9469" max="9469" width="13.625" style="102" customWidth="1"/>
    <col min="9470" max="9470" width="7.25" style="102" customWidth="1"/>
    <col min="9471" max="9471" width="4.125" style="102" customWidth="1"/>
    <col min="9472" max="9472" width="9" style="102" customWidth="1"/>
    <col min="9473" max="9473" width="12.75" style="102" bestFit="1" customWidth="1"/>
    <col min="9474" max="9474" width="9" style="102" customWidth="1"/>
    <col min="9475" max="9475" width="10.875" style="102" bestFit="1" customWidth="1"/>
    <col min="9476" max="9478" width="9" style="102" customWidth="1"/>
    <col min="9479" max="9479" width="12.75" style="102" bestFit="1" customWidth="1"/>
    <col min="9480" max="9480" width="8.5" style="102" bestFit="1" customWidth="1"/>
    <col min="9481" max="9526" width="0" style="102" hidden="1" customWidth="1"/>
    <col min="9527" max="9527" width="11.75" style="102" bestFit="1" customWidth="1"/>
    <col min="9528" max="9723" width="7.5" style="102"/>
    <col min="9724" max="9724" width="17.75" style="102" customWidth="1"/>
    <col min="9725" max="9725" width="13.625" style="102" customWidth="1"/>
    <col min="9726" max="9726" width="7.25" style="102" customWidth="1"/>
    <col min="9727" max="9727" width="4.125" style="102" customWidth="1"/>
    <col min="9728" max="9728" width="9" style="102" customWidth="1"/>
    <col min="9729" max="9729" width="12.75" style="102" bestFit="1" customWidth="1"/>
    <col min="9730" max="9730" width="9" style="102" customWidth="1"/>
    <col min="9731" max="9731" width="10.875" style="102" bestFit="1" customWidth="1"/>
    <col min="9732" max="9734" width="9" style="102" customWidth="1"/>
    <col min="9735" max="9735" width="12.75" style="102" bestFit="1" customWidth="1"/>
    <col min="9736" max="9736" width="8.5" style="102" bestFit="1" customWidth="1"/>
    <col min="9737" max="9782" width="0" style="102" hidden="1" customWidth="1"/>
    <col min="9783" max="9783" width="11.75" style="102" bestFit="1" customWidth="1"/>
    <col min="9784" max="9979" width="7.5" style="102"/>
    <col min="9980" max="9980" width="17.75" style="102" customWidth="1"/>
    <col min="9981" max="9981" width="13.625" style="102" customWidth="1"/>
    <col min="9982" max="9982" width="7.25" style="102" customWidth="1"/>
    <col min="9983" max="9983" width="4.125" style="102" customWidth="1"/>
    <col min="9984" max="9984" width="9" style="102" customWidth="1"/>
    <col min="9985" max="9985" width="12.75" style="102" bestFit="1" customWidth="1"/>
    <col min="9986" max="9986" width="9" style="102" customWidth="1"/>
    <col min="9987" max="9987" width="10.875" style="102" bestFit="1" customWidth="1"/>
    <col min="9988" max="9990" width="9" style="102" customWidth="1"/>
    <col min="9991" max="9991" width="12.75" style="102" bestFit="1" customWidth="1"/>
    <col min="9992" max="9992" width="8.5" style="102" bestFit="1" customWidth="1"/>
    <col min="9993" max="10038" width="0" style="102" hidden="1" customWidth="1"/>
    <col min="10039" max="10039" width="11.75" style="102" bestFit="1" customWidth="1"/>
    <col min="10040" max="10235" width="7.5" style="102"/>
    <col min="10236" max="10236" width="17.75" style="102" customWidth="1"/>
    <col min="10237" max="10237" width="13.625" style="102" customWidth="1"/>
    <col min="10238" max="10238" width="7.25" style="102" customWidth="1"/>
    <col min="10239" max="10239" width="4.125" style="102" customWidth="1"/>
    <col min="10240" max="10240" width="9" style="102" customWidth="1"/>
    <col min="10241" max="10241" width="12.75" style="102" bestFit="1" customWidth="1"/>
    <col min="10242" max="10242" width="9" style="102" customWidth="1"/>
    <col min="10243" max="10243" width="10.875" style="102" bestFit="1" customWidth="1"/>
    <col min="10244" max="10246" width="9" style="102" customWidth="1"/>
    <col min="10247" max="10247" width="12.75" style="102" bestFit="1" customWidth="1"/>
    <col min="10248" max="10248" width="8.5" style="102" bestFit="1" customWidth="1"/>
    <col min="10249" max="10294" width="0" style="102" hidden="1" customWidth="1"/>
    <col min="10295" max="10295" width="11.75" style="102" bestFit="1" customWidth="1"/>
    <col min="10296" max="10491" width="7.5" style="102"/>
    <col min="10492" max="10492" width="17.75" style="102" customWidth="1"/>
    <col min="10493" max="10493" width="13.625" style="102" customWidth="1"/>
    <col min="10494" max="10494" width="7.25" style="102" customWidth="1"/>
    <col min="10495" max="10495" width="4.125" style="102" customWidth="1"/>
    <col min="10496" max="10496" width="9" style="102" customWidth="1"/>
    <col min="10497" max="10497" width="12.75" style="102" bestFit="1" customWidth="1"/>
    <col min="10498" max="10498" width="9" style="102" customWidth="1"/>
    <col min="10499" max="10499" width="10.875" style="102" bestFit="1" customWidth="1"/>
    <col min="10500" max="10502" width="9" style="102" customWidth="1"/>
    <col min="10503" max="10503" width="12.75" style="102" bestFit="1" customWidth="1"/>
    <col min="10504" max="10504" width="8.5" style="102" bestFit="1" customWidth="1"/>
    <col min="10505" max="10550" width="0" style="102" hidden="1" customWidth="1"/>
    <col min="10551" max="10551" width="11.75" style="102" bestFit="1" customWidth="1"/>
    <col min="10552" max="10747" width="7.5" style="102"/>
    <col min="10748" max="10748" width="17.75" style="102" customWidth="1"/>
    <col min="10749" max="10749" width="13.625" style="102" customWidth="1"/>
    <col min="10750" max="10750" width="7.25" style="102" customWidth="1"/>
    <col min="10751" max="10751" width="4.125" style="102" customWidth="1"/>
    <col min="10752" max="10752" width="9" style="102" customWidth="1"/>
    <col min="10753" max="10753" width="12.75" style="102" bestFit="1" customWidth="1"/>
    <col min="10754" max="10754" width="9" style="102" customWidth="1"/>
    <col min="10755" max="10755" width="10.875" style="102" bestFit="1" customWidth="1"/>
    <col min="10756" max="10758" width="9" style="102" customWidth="1"/>
    <col min="10759" max="10759" width="12.75" style="102" bestFit="1" customWidth="1"/>
    <col min="10760" max="10760" width="8.5" style="102" bestFit="1" customWidth="1"/>
    <col min="10761" max="10806" width="0" style="102" hidden="1" customWidth="1"/>
    <col min="10807" max="10807" width="11.75" style="102" bestFit="1" customWidth="1"/>
    <col min="10808" max="11003" width="7.5" style="102"/>
    <col min="11004" max="11004" width="17.75" style="102" customWidth="1"/>
    <col min="11005" max="11005" width="13.625" style="102" customWidth="1"/>
    <col min="11006" max="11006" width="7.25" style="102" customWidth="1"/>
    <col min="11007" max="11007" width="4.125" style="102" customWidth="1"/>
    <col min="11008" max="11008" width="9" style="102" customWidth="1"/>
    <col min="11009" max="11009" width="12.75" style="102" bestFit="1" customWidth="1"/>
    <col min="11010" max="11010" width="9" style="102" customWidth="1"/>
    <col min="11011" max="11011" width="10.875" style="102" bestFit="1" customWidth="1"/>
    <col min="11012" max="11014" width="9" style="102" customWidth="1"/>
    <col min="11015" max="11015" width="12.75" style="102" bestFit="1" customWidth="1"/>
    <col min="11016" max="11016" width="8.5" style="102" bestFit="1" customWidth="1"/>
    <col min="11017" max="11062" width="0" style="102" hidden="1" customWidth="1"/>
    <col min="11063" max="11063" width="11.75" style="102" bestFit="1" customWidth="1"/>
    <col min="11064" max="11259" width="7.5" style="102"/>
    <col min="11260" max="11260" width="17.75" style="102" customWidth="1"/>
    <col min="11261" max="11261" width="13.625" style="102" customWidth="1"/>
    <col min="11262" max="11262" width="7.25" style="102" customWidth="1"/>
    <col min="11263" max="11263" width="4.125" style="102" customWidth="1"/>
    <col min="11264" max="11264" width="9" style="102" customWidth="1"/>
    <col min="11265" max="11265" width="12.75" style="102" bestFit="1" customWidth="1"/>
    <col min="11266" max="11266" width="9" style="102" customWidth="1"/>
    <col min="11267" max="11267" width="10.875" style="102" bestFit="1" customWidth="1"/>
    <col min="11268" max="11270" width="9" style="102" customWidth="1"/>
    <col min="11271" max="11271" width="12.75" style="102" bestFit="1" customWidth="1"/>
    <col min="11272" max="11272" width="8.5" style="102" bestFit="1" customWidth="1"/>
    <col min="11273" max="11318" width="0" style="102" hidden="1" customWidth="1"/>
    <col min="11319" max="11319" width="11.75" style="102" bestFit="1" customWidth="1"/>
    <col min="11320" max="11515" width="7.5" style="102"/>
    <col min="11516" max="11516" width="17.75" style="102" customWidth="1"/>
    <col min="11517" max="11517" width="13.625" style="102" customWidth="1"/>
    <col min="11518" max="11518" width="7.25" style="102" customWidth="1"/>
    <col min="11519" max="11519" width="4.125" style="102" customWidth="1"/>
    <col min="11520" max="11520" width="9" style="102" customWidth="1"/>
    <col min="11521" max="11521" width="12.75" style="102" bestFit="1" customWidth="1"/>
    <col min="11522" max="11522" width="9" style="102" customWidth="1"/>
    <col min="11523" max="11523" width="10.875" style="102" bestFit="1" customWidth="1"/>
    <col min="11524" max="11526" width="9" style="102" customWidth="1"/>
    <col min="11527" max="11527" width="12.75" style="102" bestFit="1" customWidth="1"/>
    <col min="11528" max="11528" width="8.5" style="102" bestFit="1" customWidth="1"/>
    <col min="11529" max="11574" width="0" style="102" hidden="1" customWidth="1"/>
    <col min="11575" max="11575" width="11.75" style="102" bestFit="1" customWidth="1"/>
    <col min="11576" max="11771" width="7.5" style="102"/>
    <col min="11772" max="11772" width="17.75" style="102" customWidth="1"/>
    <col min="11773" max="11773" width="13.625" style="102" customWidth="1"/>
    <col min="11774" max="11774" width="7.25" style="102" customWidth="1"/>
    <col min="11775" max="11775" width="4.125" style="102" customWidth="1"/>
    <col min="11776" max="11776" width="9" style="102" customWidth="1"/>
    <col min="11777" max="11777" width="12.75" style="102" bestFit="1" customWidth="1"/>
    <col min="11778" max="11778" width="9" style="102" customWidth="1"/>
    <col min="11779" max="11779" width="10.875" style="102" bestFit="1" customWidth="1"/>
    <col min="11780" max="11782" width="9" style="102" customWidth="1"/>
    <col min="11783" max="11783" width="12.75" style="102" bestFit="1" customWidth="1"/>
    <col min="11784" max="11784" width="8.5" style="102" bestFit="1" customWidth="1"/>
    <col min="11785" max="11830" width="0" style="102" hidden="1" customWidth="1"/>
    <col min="11831" max="11831" width="11.75" style="102" bestFit="1" customWidth="1"/>
    <col min="11832" max="12027" width="7.5" style="102"/>
    <col min="12028" max="12028" width="17.75" style="102" customWidth="1"/>
    <col min="12029" max="12029" width="13.625" style="102" customWidth="1"/>
    <col min="12030" max="12030" width="7.25" style="102" customWidth="1"/>
    <col min="12031" max="12031" width="4.125" style="102" customWidth="1"/>
    <col min="12032" max="12032" width="9" style="102" customWidth="1"/>
    <col min="12033" max="12033" width="12.75" style="102" bestFit="1" customWidth="1"/>
    <col min="12034" max="12034" width="9" style="102" customWidth="1"/>
    <col min="12035" max="12035" width="10.875" style="102" bestFit="1" customWidth="1"/>
    <col min="12036" max="12038" width="9" style="102" customWidth="1"/>
    <col min="12039" max="12039" width="12.75" style="102" bestFit="1" customWidth="1"/>
    <col min="12040" max="12040" width="8.5" style="102" bestFit="1" customWidth="1"/>
    <col min="12041" max="12086" width="0" style="102" hidden="1" customWidth="1"/>
    <col min="12087" max="12087" width="11.75" style="102" bestFit="1" customWidth="1"/>
    <col min="12088" max="12283" width="7.5" style="102"/>
    <col min="12284" max="12284" width="17.75" style="102" customWidth="1"/>
    <col min="12285" max="12285" width="13.625" style="102" customWidth="1"/>
    <col min="12286" max="12286" width="7.25" style="102" customWidth="1"/>
    <col min="12287" max="12287" width="4.125" style="102" customWidth="1"/>
    <col min="12288" max="12288" width="9" style="102" customWidth="1"/>
    <col min="12289" max="12289" width="12.75" style="102" bestFit="1" customWidth="1"/>
    <col min="12290" max="12290" width="9" style="102" customWidth="1"/>
    <col min="12291" max="12291" width="10.875" style="102" bestFit="1" customWidth="1"/>
    <col min="12292" max="12294" width="9" style="102" customWidth="1"/>
    <col min="12295" max="12295" width="12.75" style="102" bestFit="1" customWidth="1"/>
    <col min="12296" max="12296" width="8.5" style="102" bestFit="1" customWidth="1"/>
    <col min="12297" max="12342" width="0" style="102" hidden="1" customWidth="1"/>
    <col min="12343" max="12343" width="11.75" style="102" bestFit="1" customWidth="1"/>
    <col min="12344" max="12539" width="7.5" style="102"/>
    <col min="12540" max="12540" width="17.75" style="102" customWidth="1"/>
    <col min="12541" max="12541" width="13.625" style="102" customWidth="1"/>
    <col min="12542" max="12542" width="7.25" style="102" customWidth="1"/>
    <col min="12543" max="12543" width="4.125" style="102" customWidth="1"/>
    <col min="12544" max="12544" width="9" style="102" customWidth="1"/>
    <col min="12545" max="12545" width="12.75" style="102" bestFit="1" customWidth="1"/>
    <col min="12546" max="12546" width="9" style="102" customWidth="1"/>
    <col min="12547" max="12547" width="10.875" style="102" bestFit="1" customWidth="1"/>
    <col min="12548" max="12550" width="9" style="102" customWidth="1"/>
    <col min="12551" max="12551" width="12.75" style="102" bestFit="1" customWidth="1"/>
    <col min="12552" max="12552" width="8.5" style="102" bestFit="1" customWidth="1"/>
    <col min="12553" max="12598" width="0" style="102" hidden="1" customWidth="1"/>
    <col min="12599" max="12599" width="11.75" style="102" bestFit="1" customWidth="1"/>
    <col min="12600" max="12795" width="7.5" style="102"/>
    <col min="12796" max="12796" width="17.75" style="102" customWidth="1"/>
    <col min="12797" max="12797" width="13.625" style="102" customWidth="1"/>
    <col min="12798" max="12798" width="7.25" style="102" customWidth="1"/>
    <col min="12799" max="12799" width="4.125" style="102" customWidth="1"/>
    <col min="12800" max="12800" width="9" style="102" customWidth="1"/>
    <col min="12801" max="12801" width="12.75" style="102" bestFit="1" customWidth="1"/>
    <col min="12802" max="12802" width="9" style="102" customWidth="1"/>
    <col min="12803" max="12803" width="10.875" style="102" bestFit="1" customWidth="1"/>
    <col min="12804" max="12806" width="9" style="102" customWidth="1"/>
    <col min="12807" max="12807" width="12.75" style="102" bestFit="1" customWidth="1"/>
    <col min="12808" max="12808" width="8.5" style="102" bestFit="1" customWidth="1"/>
    <col min="12809" max="12854" width="0" style="102" hidden="1" customWidth="1"/>
    <col min="12855" max="12855" width="11.75" style="102" bestFit="1" customWidth="1"/>
    <col min="12856" max="13051" width="7.5" style="102"/>
    <col min="13052" max="13052" width="17.75" style="102" customWidth="1"/>
    <col min="13053" max="13053" width="13.625" style="102" customWidth="1"/>
    <col min="13054" max="13054" width="7.25" style="102" customWidth="1"/>
    <col min="13055" max="13055" width="4.125" style="102" customWidth="1"/>
    <col min="13056" max="13056" width="9" style="102" customWidth="1"/>
    <col min="13057" max="13057" width="12.75" style="102" bestFit="1" customWidth="1"/>
    <col min="13058" max="13058" width="9" style="102" customWidth="1"/>
    <col min="13059" max="13059" width="10.875" style="102" bestFit="1" customWidth="1"/>
    <col min="13060" max="13062" width="9" style="102" customWidth="1"/>
    <col min="13063" max="13063" width="12.75" style="102" bestFit="1" customWidth="1"/>
    <col min="13064" max="13064" width="8.5" style="102" bestFit="1" customWidth="1"/>
    <col min="13065" max="13110" width="0" style="102" hidden="1" customWidth="1"/>
    <col min="13111" max="13111" width="11.75" style="102" bestFit="1" customWidth="1"/>
    <col min="13112" max="13307" width="7.5" style="102"/>
    <col min="13308" max="13308" width="17.75" style="102" customWidth="1"/>
    <col min="13309" max="13309" width="13.625" style="102" customWidth="1"/>
    <col min="13310" max="13310" width="7.25" style="102" customWidth="1"/>
    <col min="13311" max="13311" width="4.125" style="102" customWidth="1"/>
    <col min="13312" max="13312" width="9" style="102" customWidth="1"/>
    <col min="13313" max="13313" width="12.75" style="102" bestFit="1" customWidth="1"/>
    <col min="13314" max="13314" width="9" style="102" customWidth="1"/>
    <col min="13315" max="13315" width="10.875" style="102" bestFit="1" customWidth="1"/>
    <col min="13316" max="13318" width="9" style="102" customWidth="1"/>
    <col min="13319" max="13319" width="12.75" style="102" bestFit="1" customWidth="1"/>
    <col min="13320" max="13320" width="8.5" style="102" bestFit="1" customWidth="1"/>
    <col min="13321" max="13366" width="0" style="102" hidden="1" customWidth="1"/>
    <col min="13367" max="13367" width="11.75" style="102" bestFit="1" customWidth="1"/>
    <col min="13368" max="13563" width="7.5" style="102"/>
    <col min="13564" max="13564" width="17.75" style="102" customWidth="1"/>
    <col min="13565" max="13565" width="13.625" style="102" customWidth="1"/>
    <col min="13566" max="13566" width="7.25" style="102" customWidth="1"/>
    <col min="13567" max="13567" width="4.125" style="102" customWidth="1"/>
    <col min="13568" max="13568" width="9" style="102" customWidth="1"/>
    <col min="13569" max="13569" width="12.75" style="102" bestFit="1" customWidth="1"/>
    <col min="13570" max="13570" width="9" style="102" customWidth="1"/>
    <col min="13571" max="13571" width="10.875" style="102" bestFit="1" customWidth="1"/>
    <col min="13572" max="13574" width="9" style="102" customWidth="1"/>
    <col min="13575" max="13575" width="12.75" style="102" bestFit="1" customWidth="1"/>
    <col min="13576" max="13576" width="8.5" style="102" bestFit="1" customWidth="1"/>
    <col min="13577" max="13622" width="0" style="102" hidden="1" customWidth="1"/>
    <col min="13623" max="13623" width="11.75" style="102" bestFit="1" customWidth="1"/>
    <col min="13624" max="13819" width="7.5" style="102"/>
    <col min="13820" max="13820" width="17.75" style="102" customWidth="1"/>
    <col min="13821" max="13821" width="13.625" style="102" customWidth="1"/>
    <col min="13822" max="13822" width="7.25" style="102" customWidth="1"/>
    <col min="13823" max="13823" width="4.125" style="102" customWidth="1"/>
    <col min="13824" max="13824" width="9" style="102" customWidth="1"/>
    <col min="13825" max="13825" width="12.75" style="102" bestFit="1" customWidth="1"/>
    <col min="13826" max="13826" width="9" style="102" customWidth="1"/>
    <col min="13827" max="13827" width="10.875" style="102" bestFit="1" customWidth="1"/>
    <col min="13828" max="13830" width="9" style="102" customWidth="1"/>
    <col min="13831" max="13831" width="12.75" style="102" bestFit="1" customWidth="1"/>
    <col min="13832" max="13832" width="8.5" style="102" bestFit="1" customWidth="1"/>
    <col min="13833" max="13878" width="0" style="102" hidden="1" customWidth="1"/>
    <col min="13879" max="13879" width="11.75" style="102" bestFit="1" customWidth="1"/>
    <col min="13880" max="14075" width="7.5" style="102"/>
    <col min="14076" max="14076" width="17.75" style="102" customWidth="1"/>
    <col min="14077" max="14077" width="13.625" style="102" customWidth="1"/>
    <col min="14078" max="14078" width="7.25" style="102" customWidth="1"/>
    <col min="14079" max="14079" width="4.125" style="102" customWidth="1"/>
    <col min="14080" max="14080" width="9" style="102" customWidth="1"/>
    <col min="14081" max="14081" width="12.75" style="102" bestFit="1" customWidth="1"/>
    <col min="14082" max="14082" width="9" style="102" customWidth="1"/>
    <col min="14083" max="14083" width="10.875" style="102" bestFit="1" customWidth="1"/>
    <col min="14084" max="14086" width="9" style="102" customWidth="1"/>
    <col min="14087" max="14087" width="12.75" style="102" bestFit="1" customWidth="1"/>
    <col min="14088" max="14088" width="8.5" style="102" bestFit="1" customWidth="1"/>
    <col min="14089" max="14134" width="0" style="102" hidden="1" customWidth="1"/>
    <col min="14135" max="14135" width="11.75" style="102" bestFit="1" customWidth="1"/>
    <col min="14136" max="14331" width="7.5" style="102"/>
    <col min="14332" max="14332" width="17.75" style="102" customWidth="1"/>
    <col min="14333" max="14333" width="13.625" style="102" customWidth="1"/>
    <col min="14334" max="14334" width="7.25" style="102" customWidth="1"/>
    <col min="14335" max="14335" width="4.125" style="102" customWidth="1"/>
    <col min="14336" max="14336" width="9" style="102" customWidth="1"/>
    <col min="14337" max="14337" width="12.75" style="102" bestFit="1" customWidth="1"/>
    <col min="14338" max="14338" width="9" style="102" customWidth="1"/>
    <col min="14339" max="14339" width="10.875" style="102" bestFit="1" customWidth="1"/>
    <col min="14340" max="14342" width="9" style="102" customWidth="1"/>
    <col min="14343" max="14343" width="12.75" style="102" bestFit="1" customWidth="1"/>
    <col min="14344" max="14344" width="8.5" style="102" bestFit="1" customWidth="1"/>
    <col min="14345" max="14390" width="0" style="102" hidden="1" customWidth="1"/>
    <col min="14391" max="14391" width="11.75" style="102" bestFit="1" customWidth="1"/>
    <col min="14392" max="14587" width="7.5" style="102"/>
    <col min="14588" max="14588" width="17.75" style="102" customWidth="1"/>
    <col min="14589" max="14589" width="13.625" style="102" customWidth="1"/>
    <col min="14590" max="14590" width="7.25" style="102" customWidth="1"/>
    <col min="14591" max="14591" width="4.125" style="102" customWidth="1"/>
    <col min="14592" max="14592" width="9" style="102" customWidth="1"/>
    <col min="14593" max="14593" width="12.75" style="102" bestFit="1" customWidth="1"/>
    <col min="14594" max="14594" width="9" style="102" customWidth="1"/>
    <col min="14595" max="14595" width="10.875" style="102" bestFit="1" customWidth="1"/>
    <col min="14596" max="14598" width="9" style="102" customWidth="1"/>
    <col min="14599" max="14599" width="12.75" style="102" bestFit="1" customWidth="1"/>
    <col min="14600" max="14600" width="8.5" style="102" bestFit="1" customWidth="1"/>
    <col min="14601" max="14646" width="0" style="102" hidden="1" customWidth="1"/>
    <col min="14647" max="14647" width="11.75" style="102" bestFit="1" customWidth="1"/>
    <col min="14648" max="14843" width="7.5" style="102"/>
    <col min="14844" max="14844" width="17.75" style="102" customWidth="1"/>
    <col min="14845" max="14845" width="13.625" style="102" customWidth="1"/>
    <col min="14846" max="14846" width="7.25" style="102" customWidth="1"/>
    <col min="14847" max="14847" width="4.125" style="102" customWidth="1"/>
    <col min="14848" max="14848" width="9" style="102" customWidth="1"/>
    <col min="14849" max="14849" width="12.75" style="102" bestFit="1" customWidth="1"/>
    <col min="14850" max="14850" width="9" style="102" customWidth="1"/>
    <col min="14851" max="14851" width="10.875" style="102" bestFit="1" customWidth="1"/>
    <col min="14852" max="14854" width="9" style="102" customWidth="1"/>
    <col min="14855" max="14855" width="12.75" style="102" bestFit="1" customWidth="1"/>
    <col min="14856" max="14856" width="8.5" style="102" bestFit="1" customWidth="1"/>
    <col min="14857" max="14902" width="0" style="102" hidden="1" customWidth="1"/>
    <col min="14903" max="14903" width="11.75" style="102" bestFit="1" customWidth="1"/>
    <col min="14904" max="15099" width="7.5" style="102"/>
    <col min="15100" max="15100" width="17.75" style="102" customWidth="1"/>
    <col min="15101" max="15101" width="13.625" style="102" customWidth="1"/>
    <col min="15102" max="15102" width="7.25" style="102" customWidth="1"/>
    <col min="15103" max="15103" width="4.125" style="102" customWidth="1"/>
    <col min="15104" max="15104" width="9" style="102" customWidth="1"/>
    <col min="15105" max="15105" width="12.75" style="102" bestFit="1" customWidth="1"/>
    <col min="15106" max="15106" width="9" style="102" customWidth="1"/>
    <col min="15107" max="15107" width="10.875" style="102" bestFit="1" customWidth="1"/>
    <col min="15108" max="15110" width="9" style="102" customWidth="1"/>
    <col min="15111" max="15111" width="12.75" style="102" bestFit="1" customWidth="1"/>
    <col min="15112" max="15112" width="8.5" style="102" bestFit="1" customWidth="1"/>
    <col min="15113" max="15158" width="0" style="102" hidden="1" customWidth="1"/>
    <col min="15159" max="15159" width="11.75" style="102" bestFit="1" customWidth="1"/>
    <col min="15160" max="15355" width="7.5" style="102"/>
    <col min="15356" max="15356" width="17.75" style="102" customWidth="1"/>
    <col min="15357" max="15357" width="13.625" style="102" customWidth="1"/>
    <col min="15358" max="15358" width="7.25" style="102" customWidth="1"/>
    <col min="15359" max="15359" width="4.125" style="102" customWidth="1"/>
    <col min="15360" max="15360" width="9" style="102" customWidth="1"/>
    <col min="15361" max="15361" width="12.75" style="102" bestFit="1" customWidth="1"/>
    <col min="15362" max="15362" width="9" style="102" customWidth="1"/>
    <col min="15363" max="15363" width="10.875" style="102" bestFit="1" customWidth="1"/>
    <col min="15364" max="15366" width="9" style="102" customWidth="1"/>
    <col min="15367" max="15367" width="12.75" style="102" bestFit="1" customWidth="1"/>
    <col min="15368" max="15368" width="8.5" style="102" bestFit="1" customWidth="1"/>
    <col min="15369" max="15414" width="0" style="102" hidden="1" customWidth="1"/>
    <col min="15415" max="15415" width="11.75" style="102" bestFit="1" customWidth="1"/>
    <col min="15416" max="15611" width="7.5" style="102"/>
    <col min="15612" max="15612" width="17.75" style="102" customWidth="1"/>
    <col min="15613" max="15613" width="13.625" style="102" customWidth="1"/>
    <col min="15614" max="15614" width="7.25" style="102" customWidth="1"/>
    <col min="15615" max="15615" width="4.125" style="102" customWidth="1"/>
    <col min="15616" max="15616" width="9" style="102" customWidth="1"/>
    <col min="15617" max="15617" width="12.75" style="102" bestFit="1" customWidth="1"/>
    <col min="15618" max="15618" width="9" style="102" customWidth="1"/>
    <col min="15619" max="15619" width="10.875" style="102" bestFit="1" customWidth="1"/>
    <col min="15620" max="15622" width="9" style="102" customWidth="1"/>
    <col min="15623" max="15623" width="12.75" style="102" bestFit="1" customWidth="1"/>
    <col min="15624" max="15624" width="8.5" style="102" bestFit="1" customWidth="1"/>
    <col min="15625" max="15670" width="0" style="102" hidden="1" customWidth="1"/>
    <col min="15671" max="15671" width="11.75" style="102" bestFit="1" customWidth="1"/>
    <col min="15672" max="15867" width="7.5" style="102"/>
    <col min="15868" max="15868" width="17.75" style="102" customWidth="1"/>
    <col min="15869" max="15869" width="13.625" style="102" customWidth="1"/>
    <col min="15870" max="15870" width="7.25" style="102" customWidth="1"/>
    <col min="15871" max="15871" width="4.125" style="102" customWidth="1"/>
    <col min="15872" max="15872" width="9" style="102" customWidth="1"/>
    <col min="15873" max="15873" width="12.75" style="102" bestFit="1" customWidth="1"/>
    <col min="15874" max="15874" width="9" style="102" customWidth="1"/>
    <col min="15875" max="15875" width="10.875" style="102" bestFit="1" customWidth="1"/>
    <col min="15876" max="15878" width="9" style="102" customWidth="1"/>
    <col min="15879" max="15879" width="12.75" style="102" bestFit="1" customWidth="1"/>
    <col min="15880" max="15880" width="8.5" style="102" bestFit="1" customWidth="1"/>
    <col min="15881" max="15926" width="0" style="102" hidden="1" customWidth="1"/>
    <col min="15927" max="15927" width="11.75" style="102" bestFit="1" customWidth="1"/>
    <col min="15928" max="16123" width="7.5" style="102"/>
    <col min="16124" max="16124" width="17.75" style="102" customWidth="1"/>
    <col min="16125" max="16125" width="13.625" style="102" customWidth="1"/>
    <col min="16126" max="16126" width="7.25" style="102" customWidth="1"/>
    <col min="16127" max="16127" width="4.125" style="102" customWidth="1"/>
    <col min="16128" max="16128" width="9" style="102" customWidth="1"/>
    <col min="16129" max="16129" width="12.75" style="102" bestFit="1" customWidth="1"/>
    <col min="16130" max="16130" width="9" style="102" customWidth="1"/>
    <col min="16131" max="16131" width="10.875" style="102" bestFit="1" customWidth="1"/>
    <col min="16132" max="16134" width="9" style="102" customWidth="1"/>
    <col min="16135" max="16135" width="12.75" style="102" bestFit="1" customWidth="1"/>
    <col min="16136" max="16136" width="8.5" style="102" bestFit="1" customWidth="1"/>
    <col min="16137" max="16182" width="0" style="102" hidden="1" customWidth="1"/>
    <col min="16183" max="16183" width="11.75" style="102" bestFit="1" customWidth="1"/>
    <col min="16184" max="16384" width="7.5" style="102"/>
  </cols>
  <sheetData>
    <row r="1" spans="1:55" s="68" customFormat="1" ht="31.5">
      <c r="A1" s="138" t="s">
        <v>25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55" s="69" customFormat="1" ht="20.100000000000001" customHeight="1">
      <c r="A2" s="149" t="s">
        <v>11</v>
      </c>
      <c r="B2" s="149" t="s">
        <v>12</v>
      </c>
      <c r="C2" s="149" t="s">
        <v>13</v>
      </c>
      <c r="D2" s="149" t="s">
        <v>14</v>
      </c>
      <c r="E2" s="149" t="s">
        <v>4</v>
      </c>
      <c r="F2" s="149"/>
      <c r="G2" s="149" t="s">
        <v>15</v>
      </c>
      <c r="H2" s="149"/>
      <c r="I2" s="149" t="s">
        <v>16</v>
      </c>
      <c r="J2" s="149"/>
      <c r="K2" s="149" t="s">
        <v>17</v>
      </c>
      <c r="L2" s="149"/>
      <c r="M2" s="149" t="s">
        <v>18</v>
      </c>
    </row>
    <row r="3" spans="1:55" s="69" customFormat="1" ht="20.100000000000001" customHeight="1">
      <c r="A3" s="149"/>
      <c r="B3" s="149"/>
      <c r="C3" s="149"/>
      <c r="D3" s="149"/>
      <c r="E3" s="70" t="s">
        <v>19</v>
      </c>
      <c r="F3" s="70" t="s">
        <v>20</v>
      </c>
      <c r="G3" s="70" t="s">
        <v>21</v>
      </c>
      <c r="H3" s="70" t="s">
        <v>20</v>
      </c>
      <c r="I3" s="70" t="s">
        <v>21</v>
      </c>
      <c r="J3" s="70" t="s">
        <v>22</v>
      </c>
      <c r="K3" s="70" t="s">
        <v>21</v>
      </c>
      <c r="L3" s="70" t="s">
        <v>20</v>
      </c>
      <c r="M3" s="149"/>
    </row>
    <row r="4" spans="1:55" s="77" customFormat="1" ht="20.100000000000001" customHeight="1">
      <c r="A4" s="71" t="s">
        <v>180</v>
      </c>
      <c r="B4" s="72"/>
      <c r="C4" s="73"/>
      <c r="D4" s="74"/>
      <c r="E4" s="75"/>
      <c r="F4" s="75"/>
      <c r="G4" s="75"/>
      <c r="H4" s="75"/>
      <c r="I4" s="75"/>
      <c r="J4" s="75"/>
      <c r="K4" s="75"/>
      <c r="L4" s="75"/>
      <c r="M4" s="76"/>
      <c r="BC4" s="78"/>
    </row>
    <row r="5" spans="1:55" s="77" customFormat="1" ht="20.100000000000001" customHeight="1">
      <c r="A5" s="147" t="s">
        <v>182</v>
      </c>
      <c r="B5" s="148"/>
      <c r="C5" s="87"/>
      <c r="D5" s="64"/>
      <c r="E5" s="88"/>
      <c r="F5" s="65"/>
      <c r="G5" s="88"/>
      <c r="H5" s="65"/>
      <c r="I5" s="113"/>
      <c r="J5" s="65"/>
      <c r="K5" s="88"/>
      <c r="L5" s="65"/>
      <c r="M5" s="89"/>
      <c r="BC5" s="90"/>
    </row>
    <row r="6" spans="1:55" s="77" customFormat="1" ht="20.100000000000001" customHeight="1">
      <c r="A6" s="91" t="s">
        <v>161</v>
      </c>
      <c r="B6" s="63" t="s">
        <v>158</v>
      </c>
      <c r="C6" s="92">
        <v>29.02</v>
      </c>
      <c r="D6" s="64" t="s">
        <v>27</v>
      </c>
      <c r="E6" s="65"/>
      <c r="F6" s="65" t="e">
        <f t="shared" ref="F6:F12" si="0">TRUNC(E6*$C$15,0)</f>
        <v>#REF!</v>
      </c>
      <c r="G6" s="65">
        <v>0</v>
      </c>
      <c r="H6" s="65"/>
      <c r="I6" s="114"/>
      <c r="J6" s="66"/>
      <c r="K6" s="65"/>
      <c r="L6" s="65"/>
      <c r="M6" s="67"/>
      <c r="BC6" s="78"/>
    </row>
    <row r="7" spans="1:55" s="77" customFormat="1" ht="20.100000000000001" customHeight="1">
      <c r="A7" s="91"/>
      <c r="B7" s="63" t="s">
        <v>159</v>
      </c>
      <c r="C7" s="92">
        <v>4.97</v>
      </c>
      <c r="D7" s="64" t="s">
        <v>27</v>
      </c>
      <c r="E7" s="65"/>
      <c r="F7" s="65" t="e">
        <f t="shared" si="0"/>
        <v>#REF!</v>
      </c>
      <c r="G7" s="65">
        <v>0</v>
      </c>
      <c r="H7" s="65"/>
      <c r="I7" s="114"/>
      <c r="J7" s="66"/>
      <c r="K7" s="65"/>
      <c r="L7" s="65"/>
      <c r="M7" s="67"/>
      <c r="BC7" s="78"/>
    </row>
    <row r="8" spans="1:55" s="77" customFormat="1" ht="20.100000000000001" customHeight="1">
      <c r="A8" s="91" t="s">
        <v>162</v>
      </c>
      <c r="B8" s="63" t="s">
        <v>158</v>
      </c>
      <c r="C8" s="92">
        <v>1.56</v>
      </c>
      <c r="D8" s="64" t="s">
        <v>27</v>
      </c>
      <c r="E8" s="65"/>
      <c r="F8" s="65" t="e">
        <f t="shared" si="0"/>
        <v>#REF!</v>
      </c>
      <c r="G8" s="65">
        <v>0</v>
      </c>
      <c r="H8" s="65"/>
      <c r="I8" s="114"/>
      <c r="J8" s="66"/>
      <c r="K8" s="65"/>
      <c r="L8" s="65"/>
      <c r="M8" s="67"/>
      <c r="O8" s="93"/>
      <c r="BC8" s="78"/>
    </row>
    <row r="9" spans="1:55" s="77" customFormat="1" ht="20.100000000000001" customHeight="1">
      <c r="A9" s="91"/>
      <c r="B9" s="63" t="s">
        <v>159</v>
      </c>
      <c r="C9" s="92">
        <v>7.0000000000000007E-2</v>
      </c>
      <c r="D9" s="64" t="s">
        <v>27</v>
      </c>
      <c r="E9" s="65"/>
      <c r="F9" s="65" t="e">
        <f t="shared" si="0"/>
        <v>#REF!</v>
      </c>
      <c r="G9" s="65">
        <v>0</v>
      </c>
      <c r="H9" s="65"/>
      <c r="I9" s="114"/>
      <c r="J9" s="66"/>
      <c r="K9" s="65"/>
      <c r="L9" s="65"/>
      <c r="M9" s="67"/>
      <c r="O9" s="94"/>
      <c r="BC9" s="78"/>
    </row>
    <row r="10" spans="1:55" s="77" customFormat="1" ht="20.100000000000001" customHeight="1">
      <c r="A10" s="91" t="s">
        <v>163</v>
      </c>
      <c r="B10" s="63" t="s">
        <v>158</v>
      </c>
      <c r="C10" s="92">
        <v>0.44</v>
      </c>
      <c r="D10" s="64" t="s">
        <v>27</v>
      </c>
      <c r="E10" s="65"/>
      <c r="F10" s="65" t="e">
        <f t="shared" si="0"/>
        <v>#REF!</v>
      </c>
      <c r="G10" s="65">
        <v>0</v>
      </c>
      <c r="H10" s="65"/>
      <c r="I10" s="114"/>
      <c r="J10" s="66"/>
      <c r="K10" s="65"/>
      <c r="L10" s="65"/>
      <c r="M10" s="67"/>
      <c r="BC10" s="78"/>
    </row>
    <row r="11" spans="1:55" s="77" customFormat="1" ht="20.100000000000001" customHeight="1">
      <c r="A11" s="91" t="s">
        <v>164</v>
      </c>
      <c r="B11" s="63" t="s">
        <v>158</v>
      </c>
      <c r="C11" s="92">
        <v>0.3</v>
      </c>
      <c r="D11" s="64" t="s">
        <v>27</v>
      </c>
      <c r="E11" s="65"/>
      <c r="F11" s="65" t="e">
        <f t="shared" si="0"/>
        <v>#REF!</v>
      </c>
      <c r="G11" s="65">
        <v>0</v>
      </c>
      <c r="H11" s="65"/>
      <c r="I11" s="114"/>
      <c r="J11" s="66"/>
      <c r="K11" s="65"/>
      <c r="L11" s="65"/>
      <c r="M11" s="67"/>
      <c r="BC11" s="78"/>
    </row>
    <row r="12" spans="1:55" s="77" customFormat="1" ht="20.100000000000001" customHeight="1">
      <c r="A12" s="91" t="s">
        <v>166</v>
      </c>
      <c r="B12" s="63" t="s">
        <v>186</v>
      </c>
      <c r="C12" s="92">
        <v>142.80000000000001</v>
      </c>
      <c r="D12" s="64" t="s">
        <v>27</v>
      </c>
      <c r="E12" s="65"/>
      <c r="F12" s="65" t="e">
        <f t="shared" si="0"/>
        <v>#REF!</v>
      </c>
      <c r="G12" s="65">
        <v>0</v>
      </c>
      <c r="H12" s="65"/>
      <c r="I12" s="114"/>
      <c r="J12" s="66"/>
      <c r="K12" s="65"/>
      <c r="L12" s="65"/>
      <c r="M12" s="67"/>
      <c r="BC12" s="78"/>
    </row>
    <row r="13" spans="1:55" s="77" customFormat="1" ht="20.100000000000001" customHeight="1">
      <c r="A13" s="125" t="s">
        <v>167</v>
      </c>
      <c r="B13" s="63"/>
      <c r="C13" s="92">
        <f>SUM(C6:C12)</f>
        <v>179.16000000000003</v>
      </c>
      <c r="D13" s="64" t="s">
        <v>168</v>
      </c>
      <c r="E13" s="65"/>
      <c r="F13" s="65"/>
      <c r="G13" s="65"/>
      <c r="H13" s="65"/>
      <c r="I13" s="114"/>
      <c r="J13" s="66"/>
      <c r="K13" s="65"/>
      <c r="L13" s="65"/>
      <c r="M13" s="67"/>
      <c r="BC13" s="78"/>
    </row>
    <row r="14" spans="1:55" s="77" customFormat="1" ht="20.100000000000001" customHeight="1">
      <c r="A14" s="91" t="s">
        <v>160</v>
      </c>
      <c r="B14" s="63" t="s">
        <v>187</v>
      </c>
      <c r="C14" s="92">
        <f>SUM(C6:C12)</f>
        <v>179.16000000000003</v>
      </c>
      <c r="D14" s="64" t="s">
        <v>27</v>
      </c>
      <c r="E14" s="65"/>
      <c r="F14" s="65" t="e">
        <f>TRUNC(E14*$C$15,0)</f>
        <v>#REF!</v>
      </c>
      <c r="G14" s="65">
        <v>0</v>
      </c>
      <c r="H14" s="65"/>
      <c r="I14" s="114"/>
      <c r="J14" s="66"/>
      <c r="K14" s="65"/>
      <c r="L14" s="65"/>
      <c r="M14" s="67"/>
      <c r="BC14" s="78"/>
    </row>
    <row r="15" spans="1:55" s="77" customFormat="1" ht="20.100000000000001" customHeight="1">
      <c r="A15" s="91" t="s">
        <v>183</v>
      </c>
      <c r="B15" s="63" t="s">
        <v>26</v>
      </c>
      <c r="C15" s="92" t="e">
        <f>#REF!</f>
        <v>#REF!</v>
      </c>
      <c r="D15" s="64" t="s">
        <v>27</v>
      </c>
      <c r="E15" s="65"/>
      <c r="F15" s="65" t="e">
        <f>TRUNC(E15*$C$15,0)</f>
        <v>#REF!</v>
      </c>
      <c r="G15" s="65">
        <v>0</v>
      </c>
      <c r="H15" s="65"/>
      <c r="I15" s="114"/>
      <c r="J15" s="66"/>
      <c r="K15" s="65"/>
      <c r="L15" s="65"/>
      <c r="M15" s="67"/>
      <c r="BC15" s="78"/>
    </row>
    <row r="16" spans="1:55" s="77" customFormat="1" ht="20.100000000000001" customHeight="1">
      <c r="A16" s="91" t="s">
        <v>184</v>
      </c>
      <c r="B16" s="63" t="s">
        <v>179</v>
      </c>
      <c r="C16" s="95">
        <v>61.875</v>
      </c>
      <c r="D16" s="64" t="s">
        <v>27</v>
      </c>
      <c r="E16" s="65"/>
      <c r="F16" s="65" t="e">
        <f>TRUNC(E16*$C$15,0)</f>
        <v>#REF!</v>
      </c>
      <c r="G16" s="65">
        <v>0</v>
      </c>
      <c r="H16" s="65"/>
      <c r="I16" s="114"/>
      <c r="J16" s="66"/>
      <c r="K16" s="65"/>
      <c r="L16" s="65"/>
      <c r="M16" s="67"/>
      <c r="BC16" s="78"/>
    </row>
    <row r="17" spans="1:55" s="77" customFormat="1" ht="20.100000000000001" customHeight="1">
      <c r="A17" s="91" t="s">
        <v>185</v>
      </c>
      <c r="B17" s="63" t="s">
        <v>179</v>
      </c>
      <c r="C17" s="95">
        <v>46.87</v>
      </c>
      <c r="D17" s="64" t="s">
        <v>27</v>
      </c>
      <c r="E17" s="65"/>
      <c r="F17" s="65" t="e">
        <f t="shared" ref="F17" si="1">TRUNC(E17*$C$15,0)</f>
        <v>#REF!</v>
      </c>
      <c r="G17" s="65">
        <v>0</v>
      </c>
      <c r="H17" s="65"/>
      <c r="I17" s="114"/>
      <c r="J17" s="66"/>
      <c r="K17" s="65"/>
      <c r="L17" s="65"/>
      <c r="M17" s="67"/>
      <c r="BC17" s="78"/>
    </row>
    <row r="18" spans="1:55" s="84" customFormat="1" ht="20.100000000000001" customHeight="1">
      <c r="A18" s="79" t="s">
        <v>28</v>
      </c>
      <c r="B18" s="80"/>
      <c r="C18" s="81"/>
      <c r="D18" s="64"/>
      <c r="E18" s="82"/>
      <c r="F18" s="82" t="e">
        <f>SUM(F15:F15)</f>
        <v>#REF!</v>
      </c>
      <c r="G18" s="82"/>
      <c r="H18" s="82">
        <f>SUM(H15:H15)</f>
        <v>0</v>
      </c>
      <c r="I18" s="82"/>
      <c r="J18" s="82"/>
      <c r="K18" s="82"/>
      <c r="L18" s="82"/>
      <c r="M18" s="83"/>
      <c r="BC18" s="85"/>
    </row>
    <row r="19" spans="1:55" s="38" customFormat="1" ht="21" customHeight="1">
      <c r="A19" s="108"/>
      <c r="B19" s="40"/>
      <c r="C19" s="41"/>
      <c r="D19" s="42"/>
      <c r="E19" s="41"/>
      <c r="F19" s="41"/>
      <c r="G19" s="41"/>
      <c r="H19" s="41"/>
      <c r="I19" s="123"/>
      <c r="J19" s="124"/>
      <c r="K19" s="41"/>
      <c r="L19" s="65"/>
      <c r="M19" s="107"/>
      <c r="N19" s="43"/>
      <c r="O19" s="60"/>
      <c r="P19" s="45"/>
      <c r="Q19" s="46"/>
      <c r="R19" s="46"/>
      <c r="S19" s="46"/>
      <c r="T19" s="46"/>
    </row>
    <row r="20" spans="1:55" s="84" customFormat="1" ht="20.100000000000001" customHeight="1">
      <c r="A20" s="79"/>
      <c r="B20" s="80"/>
      <c r="C20" s="81"/>
      <c r="D20" s="64"/>
      <c r="E20" s="82"/>
      <c r="F20" s="82"/>
      <c r="G20" s="82"/>
      <c r="H20" s="82"/>
      <c r="I20" s="82"/>
      <c r="J20" s="82"/>
      <c r="K20" s="82"/>
      <c r="L20" s="82"/>
      <c r="M20" s="83"/>
      <c r="BC20" s="85"/>
    </row>
    <row r="21" spans="1:55" s="77" customFormat="1" ht="20.100000000000001" customHeight="1">
      <c r="A21" s="62"/>
      <c r="B21" s="63"/>
      <c r="C21" s="86"/>
      <c r="D21" s="64"/>
      <c r="E21" s="65"/>
      <c r="F21" s="65"/>
      <c r="G21" s="65"/>
      <c r="H21" s="65"/>
      <c r="I21" s="65"/>
      <c r="J21" s="65"/>
      <c r="K21" s="65"/>
      <c r="L21" s="65"/>
      <c r="M21" s="67"/>
      <c r="BC21" s="78"/>
    </row>
    <row r="22" spans="1:55" s="77" customFormat="1" ht="20.100000000000001" customHeight="1">
      <c r="A22" s="79"/>
      <c r="B22" s="63"/>
      <c r="C22" s="96"/>
      <c r="D22" s="64"/>
      <c r="E22" s="65"/>
      <c r="F22" s="82"/>
      <c r="G22" s="82"/>
      <c r="H22" s="82"/>
      <c r="I22" s="82"/>
      <c r="J22" s="82"/>
      <c r="K22" s="82"/>
      <c r="L22" s="82"/>
      <c r="M22" s="67"/>
      <c r="BC22" s="78"/>
    </row>
    <row r="23" spans="1:55" s="77" customFormat="1" ht="20.100000000000001" customHeight="1">
      <c r="A23" s="79"/>
      <c r="B23" s="63"/>
      <c r="C23" s="96"/>
      <c r="D23" s="64"/>
      <c r="E23" s="65"/>
      <c r="F23" s="82"/>
      <c r="G23" s="82"/>
      <c r="H23" s="82"/>
      <c r="I23" s="82"/>
      <c r="J23" s="82"/>
      <c r="K23" s="82"/>
      <c r="L23" s="82"/>
      <c r="M23" s="67"/>
      <c r="BC23" s="78"/>
    </row>
    <row r="24" spans="1:55" s="77" customFormat="1" ht="20.100000000000001" customHeight="1">
      <c r="A24" s="79"/>
      <c r="B24" s="63"/>
      <c r="C24" s="96"/>
      <c r="D24" s="64"/>
      <c r="E24" s="65"/>
      <c r="F24" s="82"/>
      <c r="G24" s="82"/>
      <c r="H24" s="82"/>
      <c r="I24" s="82"/>
      <c r="J24" s="82"/>
      <c r="K24" s="82"/>
      <c r="L24" s="82"/>
      <c r="M24" s="67"/>
      <c r="BC24" s="78"/>
    </row>
    <row r="25" spans="1:55" s="77" customFormat="1" ht="20.100000000000001" customHeight="1">
      <c r="A25" s="79"/>
      <c r="B25" s="63"/>
      <c r="C25" s="96"/>
      <c r="D25" s="64"/>
      <c r="E25" s="65"/>
      <c r="F25" s="82"/>
      <c r="G25" s="82"/>
      <c r="H25" s="82"/>
      <c r="I25" s="82"/>
      <c r="J25" s="82"/>
      <c r="K25" s="82"/>
      <c r="L25" s="82"/>
      <c r="M25" s="67"/>
      <c r="BC25" s="78"/>
    </row>
    <row r="26" spans="1:55" s="77" customFormat="1" ht="20.100000000000001" customHeight="1">
      <c r="A26" s="79"/>
      <c r="B26" s="63"/>
      <c r="C26" s="96"/>
      <c r="D26" s="64"/>
      <c r="E26" s="65"/>
      <c r="F26" s="82"/>
      <c r="G26" s="82"/>
      <c r="H26" s="82"/>
      <c r="I26" s="82"/>
      <c r="J26" s="82"/>
      <c r="K26" s="82"/>
      <c r="L26" s="82"/>
      <c r="M26" s="67"/>
      <c r="BC26" s="78"/>
    </row>
    <row r="27" spans="1:55" s="77" customFormat="1" ht="20.100000000000001" customHeight="1">
      <c r="A27" s="79"/>
      <c r="B27" s="63"/>
      <c r="C27" s="96"/>
      <c r="D27" s="64"/>
      <c r="E27" s="65"/>
      <c r="F27" s="82"/>
      <c r="G27" s="82"/>
      <c r="H27" s="82"/>
      <c r="I27" s="82"/>
      <c r="J27" s="82"/>
      <c r="K27" s="82"/>
      <c r="L27" s="82"/>
      <c r="M27" s="67"/>
      <c r="BC27" s="78"/>
    </row>
    <row r="28" spans="1:55" s="77" customFormat="1" ht="20.100000000000001" customHeight="1">
      <c r="A28" s="79"/>
      <c r="B28" s="63"/>
      <c r="C28" s="96"/>
      <c r="D28" s="64"/>
      <c r="E28" s="65"/>
      <c r="F28" s="82"/>
      <c r="G28" s="82"/>
      <c r="H28" s="82"/>
      <c r="I28" s="82"/>
      <c r="J28" s="82"/>
      <c r="K28" s="82"/>
      <c r="L28" s="82"/>
      <c r="M28" s="67"/>
      <c r="BC28" s="78"/>
    </row>
    <row r="29" spans="1:55" s="77" customFormat="1" ht="20.100000000000001" customHeight="1">
      <c r="A29" s="62"/>
      <c r="B29" s="63"/>
      <c r="C29" s="86"/>
      <c r="D29" s="64"/>
      <c r="E29" s="65"/>
      <c r="F29" s="65"/>
      <c r="G29" s="65"/>
      <c r="H29" s="65"/>
      <c r="I29" s="65"/>
      <c r="J29" s="65"/>
      <c r="K29" s="65"/>
      <c r="L29" s="65"/>
      <c r="M29" s="67"/>
      <c r="BC29" s="78"/>
    </row>
  </sheetData>
  <mergeCells count="11">
    <mergeCell ref="A5:B5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8" type="noConversion"/>
  <printOptions horizontalCentered="1"/>
  <pageMargins left="0.43307086614173229" right="0.35433070866141736" top="0.39370078740157483" bottom="0.27559055118110237" header="0.31496062992125984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설계설명서</vt:lpstr>
      <vt:lpstr>예정공정표</vt:lpstr>
      <vt:lpstr>일반시방서</vt:lpstr>
      <vt:lpstr>원가계산서</vt:lpstr>
      <vt:lpstr>내역서</vt:lpstr>
      <vt:lpstr>내역서!Print_Area</vt:lpstr>
      <vt:lpstr>원가계산서!Print_Area</vt:lpstr>
      <vt:lpstr>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47</cp:revision>
  <cp:lastPrinted>2022-06-07T06:22:23Z</cp:lastPrinted>
  <dcterms:created xsi:type="dcterms:W3CDTF">2010-09-01T01:14:20Z</dcterms:created>
  <dcterms:modified xsi:type="dcterms:W3CDTF">2022-07-05T07:37:06Z</dcterms:modified>
</cp:coreProperties>
</file>